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tables/table18.xml" ContentType="application/vnd.openxmlformats-officedocument.spreadsheetml.table+xml"/>
  <Override PartName="/xl/tables/table19.xml" ContentType="application/vnd.openxmlformats-officedocument.spreadsheetml.table+xml"/>
  <Override PartName="/xl/tables/table20.xml" ContentType="application/vnd.openxmlformats-officedocument.spreadsheetml.table+xml"/>
  <Override PartName="/xl/tables/table21.xml" ContentType="application/vnd.openxmlformats-officedocument.spreadsheetml.table+xml"/>
  <Override PartName="/xl/tables/table22.xml" ContentType="application/vnd.openxmlformats-officedocument.spreadsheetml.table+xml"/>
  <Override PartName="/xl/tables/table23.xml" ContentType="application/vnd.openxmlformats-officedocument.spreadsheetml.table+xml"/>
  <Override PartName="/xl/tables/table24.xml" ContentType="application/vnd.openxmlformats-officedocument.spreadsheetml.table+xml"/>
  <Override PartName="/xl/tables/table25.xml" ContentType="application/vnd.openxmlformats-officedocument.spreadsheetml.table+xml"/>
  <Override PartName="/xl/tables/table26.xml" ContentType="application/vnd.openxmlformats-officedocument.spreadsheetml.table+xml"/>
  <Override PartName="/xl/tables/table27.xml" ContentType="application/vnd.openxmlformats-officedocument.spreadsheetml.table+xml"/>
  <Override PartName="/xl/tables/table28.xml" ContentType="application/vnd.openxmlformats-officedocument.spreadsheetml.table+xml"/>
  <Override PartName="/xl/tables/table29.xml" ContentType="application/vnd.openxmlformats-officedocument.spreadsheetml.table+xml"/>
  <Override PartName="/xl/tables/table30.xml" ContentType="application/vnd.openxmlformats-officedocument.spreadsheetml.table+xml"/>
  <Override PartName="/xl/tables/table31.xml" ContentType="application/vnd.openxmlformats-officedocument.spreadsheetml.table+xml"/>
  <Override PartName="/xl/tables/table32.xml" ContentType="application/vnd.openxmlformats-officedocument.spreadsheetml.table+xml"/>
  <Override PartName="/xl/tables/table33.xml" ContentType="application/vnd.openxmlformats-officedocument.spreadsheetml.table+xml"/>
  <Override PartName="/xl/tables/table34.xml" ContentType="application/vnd.openxmlformats-officedocument.spreadsheetml.table+xml"/>
  <Override PartName="/xl/tables/table35.xml" ContentType="application/vnd.openxmlformats-officedocument.spreadsheetml.table+xml"/>
  <Override PartName="/xl/tables/table36.xml" ContentType="application/vnd.openxmlformats-officedocument.spreadsheetml.table+xml"/>
  <Override PartName="/xl/tables/table37.xml" ContentType="application/vnd.openxmlformats-officedocument.spreadsheetml.table+xml"/>
  <Override PartName="/xl/tables/table38.xml" ContentType="application/vnd.openxmlformats-officedocument.spreadsheetml.table+xml"/>
  <Override PartName="/xl/tables/table39.xml" ContentType="application/vnd.openxmlformats-officedocument.spreadsheetml.table+xml"/>
  <Override PartName="/xl/tables/table40.xml" ContentType="application/vnd.openxmlformats-officedocument.spreadsheetml.table+xml"/>
  <Override PartName="/xl/tables/table4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mc:AlternateContent xmlns:mc="http://schemas.openxmlformats.org/markup-compatibility/2006">
    <mc:Choice Requires="x15">
      <x15ac:absPath xmlns:x15ac="http://schemas.microsoft.com/office/spreadsheetml/2010/11/ac" url="https://phecloud-my.sharepoint.com/personal/simon_port_ukhsa_gov_uk/Documents/Documents/GOV-20639 TB reports supplementary data check/"/>
    </mc:Choice>
  </mc:AlternateContent>
  <xr:revisionPtr revIDLastSave="536" documentId="8_{CC0008E8-A365-4F9C-9E11-8BA78592A6FA}" xr6:coauthVersionLast="47" xr6:coauthVersionMax="47" xr10:uidLastSave="{84F8732A-C6C9-4632-A7A9-50EE40D58ADC}"/>
  <bookViews>
    <workbookView xWindow="-110" yWindow="-110" windowWidth="25180" windowHeight="16140" xr2:uid="{00000000-000D-0000-FFFF-FFFF00000000}"/>
  </bookViews>
  <sheets>
    <sheet name="Cover" sheetId="1" r:id="rId1"/>
    <sheet name="Contents" sheetId="2" r:id="rId2"/>
    <sheet name="Notes" sheetId="3" r:id="rId3"/>
    <sheet name="Supplementary_table_1" sheetId="4" r:id="rId4"/>
    <sheet name="Supplementary_table_2" sheetId="5" r:id="rId5"/>
    <sheet name="Supplementary_table_3" sheetId="6" r:id="rId6"/>
    <sheet name="Supplementary_table_4" sheetId="7" r:id="rId7"/>
    <sheet name="Supplementary_table_5" sheetId="8" r:id="rId8"/>
    <sheet name="Supplementary_table_6" sheetId="9" r:id="rId9"/>
    <sheet name="Supplementary_table_7" sheetId="10" r:id="rId10"/>
    <sheet name="Supplementary_table_8" sheetId="11" r:id="rId11"/>
    <sheet name="Supplementary_table_9" sheetId="12" r:id="rId12"/>
    <sheet name="Supplementary_table_10" sheetId="13" r:id="rId13"/>
    <sheet name="Supplementary_table_11" sheetId="14" r:id="rId14"/>
    <sheet name="Supplementary_table_12" sheetId="15" r:id="rId15"/>
    <sheet name="Supplementary_table_13" sheetId="16" r:id="rId16"/>
    <sheet name="Supplementary_table_14" sheetId="17" r:id="rId17"/>
    <sheet name="Supplementary_table_15" sheetId="18" r:id="rId18"/>
    <sheet name="Supplementary_table_16" sheetId="19" r:id="rId19"/>
    <sheet name="Supplementary_table_17" sheetId="20" r:id="rId20"/>
    <sheet name="Supplementary_table_18" sheetId="21" r:id="rId21"/>
    <sheet name="Supplementary_table_19" sheetId="22" r:id="rId22"/>
    <sheet name="Supplementary_table_20" sheetId="23" r:id="rId23"/>
    <sheet name="Supplementary_table_21" sheetId="24" r:id="rId24"/>
    <sheet name="Supplementary_table_22" sheetId="25" r:id="rId25"/>
    <sheet name="Supplementary_table_23" sheetId="26" r:id="rId26"/>
    <sheet name="Supplementary_table_24" sheetId="27" r:id="rId27"/>
    <sheet name="Supplementary_table_25" sheetId="28" r:id="rId28"/>
    <sheet name="Supplementary_table_26" sheetId="29" r:id="rId29"/>
    <sheet name="Supplementary_table_27" sheetId="30" r:id="rId30"/>
    <sheet name="Supplementary_table_28" sheetId="31" r:id="rId31"/>
    <sheet name="Supplementary_table_29" sheetId="32" r:id="rId32"/>
    <sheet name="Supplementary_table_30" sheetId="33" r:id="rId33"/>
    <sheet name="Supplementary_table_31" sheetId="34" r:id="rId34"/>
    <sheet name="Supplementary_table_32" sheetId="35" r:id="rId35"/>
    <sheet name="Supplementary_table_33" sheetId="36" r:id="rId36"/>
    <sheet name="Supplementary_table_34" sheetId="37" r:id="rId37"/>
    <sheet name="Supplementary_table_35" sheetId="38" r:id="rId38"/>
    <sheet name="Supplementary_table_36" sheetId="39" r:id="rId39"/>
    <sheet name="Supplementary_table_37" sheetId="40" r:id="rId40"/>
    <sheet name="Supplementary_table_38" sheetId="41" r:id="rId41"/>
    <sheet name="Supplementary_table_39" sheetId="42" r:id="rId4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280" i="16" l="1"/>
  <c r="A42" i="2"/>
  <c r="A41" i="2"/>
  <c r="A40" i="2"/>
  <c r="A39" i="2"/>
  <c r="A38" i="2"/>
  <c r="A37" i="2"/>
  <c r="A36" i="2"/>
  <c r="A35" i="2"/>
  <c r="A34" i="2"/>
  <c r="A33" i="2"/>
  <c r="A32" i="2"/>
  <c r="A31" i="2"/>
  <c r="A30" i="2"/>
  <c r="A29" i="2"/>
  <c r="A28" i="2"/>
  <c r="A27" i="2"/>
  <c r="A26" i="2"/>
  <c r="A25" i="2"/>
  <c r="A24" i="2"/>
  <c r="A23" i="2"/>
  <c r="A22" i="2"/>
  <c r="A21" i="2"/>
  <c r="A20" i="2"/>
  <c r="A19" i="2"/>
  <c r="A18" i="2"/>
  <c r="A17" i="2"/>
  <c r="A16" i="2"/>
  <c r="A15" i="2"/>
  <c r="A14" i="2"/>
  <c r="A13" i="2"/>
  <c r="A12" i="2"/>
  <c r="A11" i="2"/>
  <c r="A10" i="2"/>
  <c r="A9" i="2"/>
  <c r="A8" i="2"/>
  <c r="A7" i="2"/>
  <c r="A6" i="2"/>
  <c r="A5" i="2"/>
  <c r="A4" i="2"/>
</calcChain>
</file>

<file path=xl/sharedStrings.xml><?xml version="1.0" encoding="utf-8"?>
<sst xmlns="http://schemas.openxmlformats.org/spreadsheetml/2006/main" count="3676" uniqueCount="484">
  <si>
    <t>Tuberculosis annual regional report</t>
  </si>
  <si>
    <t>This report from the UK Health Security Agency (UKHSA) presents people with TB disease notified to the National Tuberculosis Surveillance System (NTBS). It aims to describe the epidemiology of TB in London region up to the end of 2024.</t>
  </si>
  <si>
    <t>This report covers data from 2001 to 2024.</t>
  </si>
  <si>
    <t>Rates were calculated using the Office for National Statistics mid-year population estimates.</t>
  </si>
  <si>
    <t>Publication date</t>
  </si>
  <si>
    <t>Authors</t>
  </si>
  <si>
    <t>Notes</t>
  </si>
  <si>
    <t>Some tables refer to notes. When notes are mentioned the note marker is presented in square brackets. The note text can be found in the notes table and next to the notes marker as the note applies to the entire table.</t>
  </si>
  <si>
    <t>Contents</t>
  </si>
  <si>
    <t>This worksheet contains one table.</t>
  </si>
  <si>
    <t>Sheet name</t>
  </si>
  <si>
    <t>Sheet title</t>
  </si>
  <si>
    <t>Supplementary Table 1. Number of TB notifications per year, London, 2001 to 2024</t>
  </si>
  <si>
    <t>This data refers to figure 1 in the London TB report for 2024</t>
  </si>
  <si>
    <t>Supplementary Table 2. TB notification rates per 100,000 population per year, London, 2001 to 2024</t>
  </si>
  <si>
    <t>This data refers to figure 2 in the London TB report for 2024</t>
  </si>
  <si>
    <t>Supplementary Table 3. Observed TB notification rate compared with required TB notification rates to meet the WHO End TB 2035 goal of 90% reduction in incidence from 2015 to 2024, London, 2015 to 2024</t>
  </si>
  <si>
    <t>This data refers to figure 3 in the London TB report for 2024</t>
  </si>
  <si>
    <t>Supplementary Table 4. TB notification rate per 100,000 population by upper tier local authority, London, 2001 to 2024</t>
  </si>
  <si>
    <t>This data refers to figure 4 in the London TB report for 2024</t>
  </si>
  <si>
    <t>Supplementary Table 5. TB notification rate per 100,000 population by upper tier local authority, London, 2024</t>
  </si>
  <si>
    <t>This data refers to figure 5 in the London TB report for 2024</t>
  </si>
  <si>
    <t>Supplementary Table 6. TB notification numbers by age and sex, London, 2024</t>
  </si>
  <si>
    <t>This data refers to figure 6 in the London TB report for 2024</t>
  </si>
  <si>
    <t>Supplementary Table 7. TB notification rates per 100,000 population by age and sex, London, 2024</t>
  </si>
  <si>
    <t>This data refers to figure 7 in the London TB report for 2024</t>
  </si>
  <si>
    <t>Supplementary Table 8. Number of TB notifications in non-UK born and UK born by place of birth, London, 2001 to 2024</t>
  </si>
  <si>
    <t>This data refers to figure 8 in the London TB report for 2024</t>
  </si>
  <si>
    <t>Supplementary Table 9. Number of TB notifications in non-UK born and UK born by place of birth and age group, London, 2001 to 2024</t>
  </si>
  <si>
    <t>This data refers to figure 9 in the London TB report for 2024</t>
  </si>
  <si>
    <t>Supplementary Table 10. Proportions of TB notifications by time since entry, for people born outside the UK, London, 2001 to 2024</t>
  </si>
  <si>
    <t>This data refers to figure 10 in the London TB report for 2024</t>
  </si>
  <si>
    <t>Supplementary Table 11. Numbers of TB notifications for the most common countries of birth for people with TB born outside the UK, London, 2014 to 2024</t>
  </si>
  <si>
    <t>This data refers to figure 11 in the London TB report for 2024</t>
  </si>
  <si>
    <t>Supplementary Table 12. Number of TB notifications in ethnic groups by place of birth (UK and non-UK born), London, 2024</t>
  </si>
  <si>
    <t>This data refers to figure 12 in the London TB report for 2024</t>
  </si>
  <si>
    <t>Supplementary Table 13. Number of TB notifications in ethnic groups by place of birth (UK and non-UK born), London, 2001 to 2024</t>
  </si>
  <si>
    <t>This data refers to figure 13 in the London TB report for 2024</t>
  </si>
  <si>
    <t>Supplementary Table 14. Proportion of people notified with pulmonary TB, London, 2014 to 2024</t>
  </si>
  <si>
    <t>This data refers to figure 14 in the London TB report for 2024</t>
  </si>
  <si>
    <t>Supplementary Table 15. Proportion of people with TB offered an HIV test by year, London, 2019 to 2024</t>
  </si>
  <si>
    <t>This data refers to figure 15 in the London TB report for 2024</t>
  </si>
  <si>
    <t>Supplementary Table 16. Proportion of people with TB aged 15 years or over with at least one social risk factor (SRF), London, 2019 to 2024</t>
  </si>
  <si>
    <t>This data refers to figure 16 in the London TB report for 2024</t>
  </si>
  <si>
    <t>Supplementary Table 17. TB notification rate per 100,000 population by deprivation decile, London, 2024</t>
  </si>
  <si>
    <t>This data refers to figure 17 in the London TB report for 2024</t>
  </si>
  <si>
    <t>Supplementary Table 18. Proportion of people notified with pulmonary TB who were culture confirmed, London, 2018 to 2024</t>
  </si>
  <si>
    <t>This data refers to figure 18 in the London TB report for 2024</t>
  </si>
  <si>
    <t>Supplementary Table 19. Proportion of people culture confirmed with TB with first line drug results, London, 2018 to 2024</t>
  </si>
  <si>
    <t>This data refers to figure 19 in the London TB report for 2024</t>
  </si>
  <si>
    <t>Supplementary Table 20. Proportion of people notified with culture confirmed TB with initial resistance to any first line drug, London, 2018 to 2024</t>
  </si>
  <si>
    <t>This data refers to figure 20 in the London TB report for 2024</t>
  </si>
  <si>
    <t>Supplementary Table 21. TB notification numbers in children aged under 18 years, London, 2001 to 2024</t>
  </si>
  <si>
    <t>This data refers to figure 21 in the London TB report for 2024</t>
  </si>
  <si>
    <t>Supplementary Table 22. TB notification rates per 100,000 population in children aged under 18 years, London, 2001 to 2024</t>
  </si>
  <si>
    <t>This data refers to figure 22 in the London TB report for 2024</t>
  </si>
  <si>
    <t>Supplementary Table 23. Number of TB notifications in UK born children aged under 18 years, London, 2001 to 2024</t>
  </si>
  <si>
    <t>This data refers to figure 23 in the London TB report for 2024</t>
  </si>
  <si>
    <t>Supplementary Table 24. Number of TB notifications in non-UK born children aged under 18 years, London, 2001 to 2024</t>
  </si>
  <si>
    <t>This data refers to figure 24 in the London TB report for 2024</t>
  </si>
  <si>
    <t>Supplementary Table 25. Proportion of people notified with pulmonary TB with a treatment delay over 2 months, London, 2019 to 2024</t>
  </si>
  <si>
    <t>This data refers to figure 25 in the London TB report for 2024</t>
  </si>
  <si>
    <t>Supplementary Table 26. Proportion of people notified with extra-pulmonary TB with a treatment delay over 2 months, London, 2019 to 2024</t>
  </si>
  <si>
    <t>This data refers to figure 26 in the London TB report for 2024</t>
  </si>
  <si>
    <t>Supplementary Table 27. Median treatment delays among people notified with pulmonary TB, London, 2019 to 2024</t>
  </si>
  <si>
    <t>This data refers to figure 27 in the London TB report for 2024</t>
  </si>
  <si>
    <t>Supplementary Table 28. Proportion of people with non-severe TB treated for non-MDR or non-RR TB with one or more social risk factors who completed treatment within 12 months, London, 2019 to 2023</t>
  </si>
  <si>
    <t>This data refers to figure 28 in the London TB report for 2024</t>
  </si>
  <si>
    <t>Supplementary Table 29. Proportion of people with non-severe TB treated for non-MDR or non-RR TB who completed treatment within 12 months compared with the target of 90% Region, London, 2019 to 2023</t>
  </si>
  <si>
    <t>This data refers to figure 29 in the London TB report for 2024</t>
  </si>
  <si>
    <t>Supplementary Table 30. Outcomes of people evaluated who did not complete treatment by 12 months for people with non-severe TB treated for non-MDR or non-RR TB, London, 2014 to 2023</t>
  </si>
  <si>
    <t>This data refers to figure 30 in the London TB report for 2024</t>
  </si>
  <si>
    <t>Supplementary Table 31. Proportion of people with non-severe TB treated for non-MDR or non-RR TB who died at their last recorded treatment outcome, London, 2018 to 2023</t>
  </si>
  <si>
    <t>This data refers to figure 31 in the London TB report for 2024</t>
  </si>
  <si>
    <t>Supplementary Table 32. Proportion of people notified with pulmonary TB with at least 5 contacts identified and screened for active and latent TB by year,  London, 2019 to 2024</t>
  </si>
  <si>
    <t>This data refers to figure 32 in the London TB report for 2024</t>
  </si>
  <si>
    <t>Supplementary Table 33. LTBI treatment completion in close contacts of adult or child and UK born or non-UK born index individuals,  London, 2024</t>
  </si>
  <si>
    <t>This data refers to figure 33 in the London TB report for 2024</t>
  </si>
  <si>
    <t>Supplementary Table 34. Proportion of TB notifications occurring within 5 years of entry to the UK for all countries of birth outside of the UK,  London, 2018 to 2024</t>
  </si>
  <si>
    <t>This data refers to figure 34 in the London TB report for 2024</t>
  </si>
  <si>
    <t>Supplementary Table 35. TB cases by lower tier local authority, London, 2001 to 2024</t>
  </si>
  <si>
    <t>This data is not included in the London TB report for 2024 and is an additional table</t>
  </si>
  <si>
    <t>Supplementary Table 36. TB rates per 100,000 population by lower tier local authority, London, 2001 to 2024</t>
  </si>
  <si>
    <t>Supplementary Table 37. TB cases by NHS Integrated Care Board of residence, London, 2001 to 2024</t>
  </si>
  <si>
    <t>Supplementary Table 38. TB rates per 100,000 population by NHS Integrated Care Board of residence, London, 2001 to 2024</t>
  </si>
  <si>
    <t>Supplementary Table 39. TB cases by upper tier local authority, London, 2001 to 2024</t>
  </si>
  <si>
    <t>Note number</t>
  </si>
  <si>
    <t>Note text</t>
  </si>
  <si>
    <t>[note 1]</t>
  </si>
  <si>
    <t>CI denotes confidence interval.</t>
  </si>
  <si>
    <t>[note 2]</t>
  </si>
  <si>
    <t>In London reports, City of London and Hackney boroughs have been combined. In South West reports Cornwall and Isles of Scilly have been combined. This is due to data suppression regulations.</t>
  </si>
  <si>
    <t>[note 3]</t>
  </si>
  <si>
    <t>1 case has been excluded due to missing age and/or sex data</t>
  </si>
  <si>
    <t>[note 4]</t>
  </si>
  <si>
    <t>Not all social risk factors were captured before 2021</t>
  </si>
  <si>
    <t>[note 5]</t>
  </si>
  <si>
    <t>Delay to treatment is defined by when treatment was started from symptom onset.</t>
  </si>
  <si>
    <t>[note 6]</t>
  </si>
  <si>
    <t>Cases where delay to treatment was recorded as being greater than 730 days have been removed.</t>
  </si>
  <si>
    <t>[note 7]</t>
  </si>
  <si>
    <t>All people included in this table are people with pulmonary TB who did not have a postmortem diagnosis and it was known that they had started treatment.</t>
  </si>
  <si>
    <t>[note 8]</t>
  </si>
  <si>
    <t>Does not include individuals with CNS, spinal, cryptic and/or miliary TB.</t>
  </si>
  <si>
    <t>[note 9]</t>
  </si>
  <si>
    <t>Death could be due to TB or any other cause.</t>
  </si>
  <si>
    <t>[note 10]</t>
  </si>
  <si>
    <t>Individuals with more than 65 contacts were excluded as indicative of a large outbreak investigation and therefore not representative of the routine contact tracing.</t>
  </si>
  <si>
    <t>Year</t>
  </si>
  <si>
    <t>Number of TB notifications</t>
  </si>
  <si>
    <t>2001</t>
  </si>
  <si>
    <t>2002</t>
  </si>
  <si>
    <t>2003</t>
  </si>
  <si>
    <t>2004</t>
  </si>
  <si>
    <t>2005</t>
  </si>
  <si>
    <t>2006</t>
  </si>
  <si>
    <t>2007</t>
  </si>
  <si>
    <t>2008</t>
  </si>
  <si>
    <t>2009</t>
  </si>
  <si>
    <t>2010</t>
  </si>
  <si>
    <t>2011</t>
  </si>
  <si>
    <t>2012</t>
  </si>
  <si>
    <t>2013</t>
  </si>
  <si>
    <t>2014</t>
  </si>
  <si>
    <t>2015</t>
  </si>
  <si>
    <t>2016</t>
  </si>
  <si>
    <t>2017</t>
  </si>
  <si>
    <t>2018</t>
  </si>
  <si>
    <t>2019</t>
  </si>
  <si>
    <t>2020</t>
  </si>
  <si>
    <t>2021</t>
  </si>
  <si>
    <t>2022</t>
  </si>
  <si>
    <t>2023</t>
  </si>
  <si>
    <t>2024</t>
  </si>
  <si>
    <t>[note 1] CI denotes confidence interval.</t>
  </si>
  <si>
    <t>Area</t>
  </si>
  <si>
    <t>Total population</t>
  </si>
  <si>
    <t>TB notification rate per 
100,000 population</t>
  </si>
  <si>
    <t>Lower 95% CI</t>
  </si>
  <si>
    <t>Upper 95% CI</t>
  </si>
  <si>
    <t>London</t>
  </si>
  <si>
    <t>England</t>
  </si>
  <si>
    <t>[x] denotes that this data is not calculable.</t>
  </si>
  <si>
    <t>Required or observed TB notification rate</t>
  </si>
  <si>
    <t>TB notification rate 
per 100,000 population</t>
  </si>
  <si>
    <t>TB notification rate</t>
  </si>
  <si>
    <t>25.3</t>
  </si>
  <si>
    <t>27.4</t>
  </si>
  <si>
    <t>Required rate</t>
  </si>
  <si>
    <t>[x]</t>
  </si>
  <si>
    <t>24.1</t>
  </si>
  <si>
    <t>26.2</t>
  </si>
  <si>
    <t>20.8</t>
  </si>
  <si>
    <t>22.7</t>
  </si>
  <si>
    <t>18.3</t>
  </si>
  <si>
    <t>20.1</t>
  </si>
  <si>
    <t>17.9</t>
  </si>
  <si>
    <t>19.7</t>
  </si>
  <si>
    <t>15.6</t>
  </si>
  <si>
    <t>17.3</t>
  </si>
  <si>
    <t>16.9</t>
  </si>
  <si>
    <t>18.7</t>
  </si>
  <si>
    <t>18.6</t>
  </si>
  <si>
    <t>17.5</t>
  </si>
  <si>
    <t>19.3</t>
  </si>
  <si>
    <t>21.6</t>
  </si>
  <si>
    <t>[note 2] In London reports, City of London and Hackney boroughs have been combined. In South West reports Cornwall and Isles of Scilly have been combined. This is due to data suppression regulations.</t>
  </si>
  <si>
    <t>London borough</t>
  </si>
  <si>
    <t>Barking and Dagenham</t>
  </si>
  <si>
    <t>Barnet</t>
  </si>
  <si>
    <t>Bexley</t>
  </si>
  <si>
    <t>Brent</t>
  </si>
  <si>
    <t>Bromley</t>
  </si>
  <si>
    <t>Camden</t>
  </si>
  <si>
    <t>City of London and Hackney</t>
  </si>
  <si>
    <t>Croydon</t>
  </si>
  <si>
    <t>Ealing</t>
  </si>
  <si>
    <t>Enfield</t>
  </si>
  <si>
    <t>Greenwich</t>
  </si>
  <si>
    <t>Hammersmith and Fulham</t>
  </si>
  <si>
    <t>Haringey</t>
  </si>
  <si>
    <t>Harrow</t>
  </si>
  <si>
    <t>Havering</t>
  </si>
  <si>
    <t>Hillingdon</t>
  </si>
  <si>
    <t>Hounslow</t>
  </si>
  <si>
    <t>Islington</t>
  </si>
  <si>
    <t>Kensington and Chelsea</t>
  </si>
  <si>
    <t>Kingston upon Thames</t>
  </si>
  <si>
    <t>Lambeth</t>
  </si>
  <si>
    <t>Lewisham</t>
  </si>
  <si>
    <t>Merton</t>
  </si>
  <si>
    <t>Newham</t>
  </si>
  <si>
    <t>Redbridge</t>
  </si>
  <si>
    <t>Richmond upon Thames</t>
  </si>
  <si>
    <t>Southwark</t>
  </si>
  <si>
    <t>Sutton</t>
  </si>
  <si>
    <t>Tower Hamlets</t>
  </si>
  <si>
    <t>Waltham Forest</t>
  </si>
  <si>
    <t>Wandsworth</t>
  </si>
  <si>
    <t>Westminster</t>
  </si>
  <si>
    <t>TB notification rate by upper tier local authority of residence</t>
  </si>
  <si>
    <t>[note 3] 1 case has been excluded due to missing age and/or sex data</t>
  </si>
  <si>
    <t>Sex</t>
  </si>
  <si>
    <t>Age group (years)</t>
  </si>
  <si>
    <t>Female</t>
  </si>
  <si>
    <t>0 to 9</t>
  </si>
  <si>
    <t>Male</t>
  </si>
  <si>
    <t>10 to 19</t>
  </si>
  <si>
    <t>20 to 29</t>
  </si>
  <si>
    <t>30 to 39</t>
  </si>
  <si>
    <t>40 to 49</t>
  </si>
  <si>
    <t>50 to 59</t>
  </si>
  <si>
    <t>60 to 69</t>
  </si>
  <si>
    <t>70 to 79</t>
  </si>
  <si>
    <t>80 and over</t>
  </si>
  <si>
    <t>TB notification rate (per 100,000)</t>
  </si>
  <si>
    <t>2.5</t>
  </si>
  <si>
    <t>1.3</t>
  </si>
  <si>
    <t>4.3</t>
  </si>
  <si>
    <t>1.1</t>
  </si>
  <si>
    <t>0.4</t>
  </si>
  <si>
    <t>2.4</t>
  </si>
  <si>
    <t>9.2</t>
  </si>
  <si>
    <t>6.8</t>
  </si>
  <si>
    <t>12.2</t>
  </si>
  <si>
    <t>9.7</t>
  </si>
  <si>
    <t>7.3</t>
  </si>
  <si>
    <t>12.7</t>
  </si>
  <si>
    <t>26.7</t>
  </si>
  <si>
    <t>23.1</t>
  </si>
  <si>
    <t>30.6</t>
  </si>
  <si>
    <t>46.2</t>
  </si>
  <si>
    <t>41.4</t>
  </si>
  <si>
    <t>51.4</t>
  </si>
  <si>
    <t>18.2</t>
  </si>
  <si>
    <t>15.4</t>
  </si>
  <si>
    <t>21.4</t>
  </si>
  <si>
    <t>36.0</t>
  </si>
  <si>
    <t>31.8</t>
  </si>
  <si>
    <t>40.6</t>
  </si>
  <si>
    <t>14.5</t>
  </si>
  <si>
    <t>21.0</t>
  </si>
  <si>
    <t>30.4</t>
  </si>
  <si>
    <t>26.1</t>
  </si>
  <si>
    <t>35.1</t>
  </si>
  <si>
    <t>14.6</t>
  </si>
  <si>
    <t>11.6</t>
  </si>
  <si>
    <t>18.1</t>
  </si>
  <si>
    <t>25.7</t>
  </si>
  <si>
    <t>21.5</t>
  </si>
  <si>
    <t>12.4</t>
  </si>
  <si>
    <t>9.3</t>
  </si>
  <si>
    <t>16.3</t>
  </si>
  <si>
    <t>17.0</t>
  </si>
  <si>
    <t>12.5</t>
  </si>
  <si>
    <t>8.6</t>
  </si>
  <si>
    <t>27.7</t>
  </si>
  <si>
    <t>21.2</t>
  </si>
  <si>
    <t>35.5</t>
  </si>
  <si>
    <t>13.2</t>
  </si>
  <si>
    <t>8.3</t>
  </si>
  <si>
    <t>19.8</t>
  </si>
  <si>
    <t>26.6</t>
  </si>
  <si>
    <t>37.7</t>
  </si>
  <si>
    <t>Place of birth</t>
  </si>
  <si>
    <t>Non UK-born</t>
  </si>
  <si>
    <t>UK-born</t>
  </si>
  <si>
    <t>0 to 14</t>
  </si>
  <si>
    <t>Non-UK born</t>
  </si>
  <si>
    <t>UK born</t>
  </si>
  <si>
    <t>All places of birth</t>
  </si>
  <si>
    <t>15 to 44</t>
  </si>
  <si>
    <t>45 to 64</t>
  </si>
  <si>
    <t>65 and older</t>
  </si>
  <si>
    <t>Time since entry</t>
  </si>
  <si>
    <t>Total number of TB notifications in year</t>
  </si>
  <si>
    <t>Proportion of TB notifications</t>
  </si>
  <si>
    <t>Less than 2 years</t>
  </si>
  <si>
    <t>31.9</t>
  </si>
  <si>
    <t>2 to 5 years</t>
  </si>
  <si>
    <t>24.0</t>
  </si>
  <si>
    <t>6 to 10 years</t>
  </si>
  <si>
    <t>11 or more years</t>
  </si>
  <si>
    <t>28.5</t>
  </si>
  <si>
    <t>32.9</t>
  </si>
  <si>
    <t>26.5</t>
  </si>
  <si>
    <t>14.1</t>
  </si>
  <si>
    <t>31.7</t>
  </si>
  <si>
    <t>28.6</t>
  </si>
  <si>
    <t>27.1</t>
  </si>
  <si>
    <t>32.8</t>
  </si>
  <si>
    <t>28.0</t>
  </si>
  <si>
    <t>34.4</t>
  </si>
  <si>
    <t>13.7</t>
  </si>
  <si>
    <t>25.2</t>
  </si>
  <si>
    <t>24.8</t>
  </si>
  <si>
    <t>33.3</t>
  </si>
  <si>
    <t>15.3</t>
  </si>
  <si>
    <t>25.4</t>
  </si>
  <si>
    <t>30.2</t>
  </si>
  <si>
    <t>28.9</t>
  </si>
  <si>
    <t>21.7</t>
  </si>
  <si>
    <t>29.2</t>
  </si>
  <si>
    <t>20.4</t>
  </si>
  <si>
    <t>20.6</t>
  </si>
  <si>
    <t>30.1</t>
  </si>
  <si>
    <t>28.1</t>
  </si>
  <si>
    <t>18.8</t>
  </si>
  <si>
    <t>29.1</t>
  </si>
  <si>
    <t>23.8</t>
  </si>
  <si>
    <t>19.2</t>
  </si>
  <si>
    <t>30.5</t>
  </si>
  <si>
    <t>29.3</t>
  </si>
  <si>
    <t>12.3</t>
  </si>
  <si>
    <t>32.3</t>
  </si>
  <si>
    <t>20.9</t>
  </si>
  <si>
    <t>34.5</t>
  </si>
  <si>
    <t>28.8</t>
  </si>
  <si>
    <t>39.1</t>
  </si>
  <si>
    <t>23.6</t>
  </si>
  <si>
    <t>20.3</t>
  </si>
  <si>
    <t>44.5</t>
  </si>
  <si>
    <t>13.1</t>
  </si>
  <si>
    <t>20.0</t>
  </si>
  <si>
    <t>19.1</t>
  </si>
  <si>
    <t>47.8</t>
  </si>
  <si>
    <t>12.8</t>
  </si>
  <si>
    <t>18.9</t>
  </si>
  <si>
    <t>49.1</t>
  </si>
  <si>
    <t>13.6</t>
  </si>
  <si>
    <t>17.8</t>
  </si>
  <si>
    <t>49.4</t>
  </si>
  <si>
    <t>14.3</t>
  </si>
  <si>
    <t>17.7</t>
  </si>
  <si>
    <t>19.4</t>
  </si>
  <si>
    <t>48.6</t>
  </si>
  <si>
    <t>16.0</t>
  </si>
  <si>
    <t>49.3</t>
  </si>
  <si>
    <t>15.9</t>
  </si>
  <si>
    <t>45.9</t>
  </si>
  <si>
    <t>22.8</t>
  </si>
  <si>
    <t>13.9</t>
  </si>
  <si>
    <t>42.4</t>
  </si>
  <si>
    <t>20.7</t>
  </si>
  <si>
    <t>12.0</t>
  </si>
  <si>
    <t>43.3</t>
  </si>
  <si>
    <t>9.9</t>
  </si>
  <si>
    <t>37.2</t>
  </si>
  <si>
    <t>Country of birth</t>
  </si>
  <si>
    <t>Bangladesh</t>
  </si>
  <si>
    <t>India</t>
  </si>
  <si>
    <t>Nigeria</t>
  </si>
  <si>
    <t>Pakistan</t>
  </si>
  <si>
    <t>Somalia</t>
  </si>
  <si>
    <t>Ethnic group</t>
  </si>
  <si>
    <t>White</t>
  </si>
  <si>
    <t>Black-Caribbean</t>
  </si>
  <si>
    <t>Black-African</t>
  </si>
  <si>
    <t>Black-Other</t>
  </si>
  <si>
    <t>Indian</t>
  </si>
  <si>
    <t>Pakistani</t>
  </si>
  <si>
    <t>Bangladeshi</t>
  </si>
  <si>
    <t>Chinese</t>
  </si>
  <si>
    <t>Asian-Other</t>
  </si>
  <si>
    <t>Mixed/Other</t>
  </si>
  <si>
    <t>Black</t>
  </si>
  <si>
    <t>South Asian</t>
  </si>
  <si>
    <t>Number of TB notifications with pulmonary TB</t>
  </si>
  <si>
    <t>Total number of TB notifications</t>
  </si>
  <si>
    <t>Proportion of people notified with pulmonary TB</t>
  </si>
  <si>
    <t>Number of TB notifications offered an HIV test</t>
  </si>
  <si>
    <t>Proportion of people notified with TB offered an HIV test (%)</t>
  </si>
  <si>
    <t>[note 4] Not all social risk factors were captured before 2021.</t>
  </si>
  <si>
    <t>Number of TB notifications aged 15 years or over with at least one social risk factor</t>
  </si>
  <si>
    <t>Total number of TB notifications aged 15 years or over</t>
  </si>
  <si>
    <t>Proportion of people with TB aged 15 years or over with at least one social risk factor (%)</t>
  </si>
  <si>
    <t>IMD 2025 deprivation decile</t>
  </si>
  <si>
    <t>TB notification rate per 100,000 population</t>
  </si>
  <si>
    <t>1</t>
  </si>
  <si>
    <t>2</t>
  </si>
  <si>
    <t>3</t>
  </si>
  <si>
    <t>4</t>
  </si>
  <si>
    <t>5</t>
  </si>
  <si>
    <t>6</t>
  </si>
  <si>
    <t>7</t>
  </si>
  <si>
    <t>8</t>
  </si>
  <si>
    <t>9</t>
  </si>
  <si>
    <t>10</t>
  </si>
  <si>
    <t>Number of TB notifications with pulmonary TB who were culture confirmed</t>
  </si>
  <si>
    <t>Total number of TB notifications with pulmonary TB</t>
  </si>
  <si>
    <t>Proportion of people notified with pulmonary TB who were culture confirmed (%)</t>
  </si>
  <si>
    <t>Number of people with culture confirmed TB with first line drug results</t>
  </si>
  <si>
    <t>Total number of people with culture confirmed TB</t>
  </si>
  <si>
    <t>Proportion of people with culture confirmed TB with first line drug results (%)</t>
  </si>
  <si>
    <t>Number of people with culture confirmed TB with initial resistance to any first line drug</t>
  </si>
  <si>
    <t>Total number of people culture confirmed TB</t>
  </si>
  <si>
    <t>Proportion of people notified with culture confirmed TB with initial resistance to any first line drug (%)</t>
  </si>
  <si>
    <t>Number of TB notifications in children aged under 18 years</t>
  </si>
  <si>
    <t>Total population of children aged under 18 years</t>
  </si>
  <si>
    <t>TB notification rate per 100,000 population in children aged under 18 years</t>
  </si>
  <si>
    <t>[note 5] Delay to treatment is defined by when treatment was started from symptom onset.</t>
  </si>
  <si>
    <t>[note 6] Cases where delay to treatment was recorded as being greater than 730 days have been removed.</t>
  </si>
  <si>
    <t>Number of people notified with pulmonary TB with a treatment delay over 2 months</t>
  </si>
  <si>
    <t>Total number of people notified with pulmonary TB</t>
  </si>
  <si>
    <t>Proportion of people notified with pulmonary TB with a treatment delay over 2 months (%)</t>
  </si>
  <si>
    <t>Number of people notified with extra-pulmonary TB with a treatment delay over 2 months</t>
  </si>
  <si>
    <t>Total number of people notified with extra-pulmonary TB</t>
  </si>
  <si>
    <t>Proportion of people notified with extra-pulmonary TB with a treatment delay over 2 months (%)</t>
  </si>
  <si>
    <t>[note 7] All people included in this table are people with pulmonary TB who did not have a postmortem diagnosis and it was known that they had started treatment.</t>
  </si>
  <si>
    <t>Median</t>
  </si>
  <si>
    <t>Lower quartile</t>
  </si>
  <si>
    <t>Upper quartile</t>
  </si>
  <si>
    <t>Interquartile range</t>
  </si>
  <si>
    <t>Lower limit</t>
  </si>
  <si>
    <t>Upper limit</t>
  </si>
  <si>
    <t>[note 8] Does not include individuals with CNS, spinal, cryptic and/or miliary TB.</t>
  </si>
  <si>
    <t>Number of people with non-severe TB treated for non-MDR or non-RR TB with one or more social risk factors who completed treatment within 12 months</t>
  </si>
  <si>
    <t>Total number of people with non-severe TB treated for non-MDR or non-RR TB with one or more social risk factors</t>
  </si>
  <si>
    <t>Proportion of people with non-severe TB treated for non-MDR or non-RR TB with one or more social risk factors who completed treatment within 12 months (%)</t>
  </si>
  <si>
    <t>Number of people with non-severe TB treated for non-MDR or non-RR TB who completed treatment within 12 months</t>
  </si>
  <si>
    <t>Total number of people with non-severe TB treated for non-MDR or non-RR TB</t>
  </si>
  <si>
    <t>Proportion of people with non-severe TB treated for non-MDR or non-RR TB who completed treatment within 12 months compared with the target of 90% Region (%)</t>
  </si>
  <si>
    <t>Outcome</t>
  </si>
  <si>
    <t>Number of people evaluated with non-severe TB treated for non-MDR and non-RR TB who did not complete treatment at 12 months by outcome</t>
  </si>
  <si>
    <t>Total number of people evaluated with non-severe TB treated for non-MDR and non-RR TB</t>
  </si>
  <si>
    <t>Proportion of people evaluated with non-severe TB treated for non-MDR and non-RR TB who did not complete treatment at 12 months (%)</t>
  </si>
  <si>
    <t>Died</t>
  </si>
  <si>
    <t>Lost to follow-up</t>
  </si>
  <si>
    <t>3.8</t>
  </si>
  <si>
    <t>Still on treatment</t>
  </si>
  <si>
    <t>5.1</t>
  </si>
  <si>
    <t>Treatment stopped</t>
  </si>
  <si>
    <t>0.8</t>
  </si>
  <si>
    <t>3.4</t>
  </si>
  <si>
    <t>3.7</t>
  </si>
  <si>
    <t>5.4</t>
  </si>
  <si>
    <t>0.5</t>
  </si>
  <si>
    <t>3.1</t>
  </si>
  <si>
    <t>4.2</t>
  </si>
  <si>
    <t>5.9</t>
  </si>
  <si>
    <t>0.6</t>
  </si>
  <si>
    <t>3.2</t>
  </si>
  <si>
    <t>4.7</t>
  </si>
  <si>
    <t>5.5</t>
  </si>
  <si>
    <t>2.8</t>
  </si>
  <si>
    <t>4.8</t>
  </si>
  <si>
    <t>5.2</t>
  </si>
  <si>
    <t>3.6</t>
  </si>
  <si>
    <t>4.5</t>
  </si>
  <si>
    <t>4.4</t>
  </si>
  <si>
    <t>1.6</t>
  </si>
  <si>
    <t>0.9</t>
  </si>
  <si>
    <t>3.5</t>
  </si>
  <si>
    <t>[note 9] Death could be due to TB or any other cause.</t>
  </si>
  <si>
    <t>Number of people with non-severe TB treated for non-MDR or non-RR TB who died at their last recorded treatment outcome</t>
  </si>
  <si>
    <t>Proportion of people with non-severe TB treated for non-MDR or non-RR TB who died at their last recorded treatment outcome (%)</t>
  </si>
  <si>
    <t>[note 10] Individuals with more than 65 contacts were excluded as indicative of a large outbreak investigation and therefore not representative of the routine contact tracing.</t>
  </si>
  <si>
    <t>Proportion of people notified with pulmonary TB with at least five contacts identified and screened for active and latent TB by year (%)</t>
  </si>
  <si>
    <t>Category</t>
  </si>
  <si>
    <t>Total number of index individuals</t>
  </si>
  <si>
    <t>Number of contacts identified</t>
  </si>
  <si>
    <t>Number of contacts screened for latent TB</t>
  </si>
  <si>
    <t>Number of contacts with latent TB</t>
  </si>
  <si>
    <t>Number of contacts with latent TB who completed treatment</t>
  </si>
  <si>
    <t>Proportion of contacts with latent TB who completed treatment</t>
  </si>
  <si>
    <t>Adult index individuals</t>
  </si>
  <si>
    <t>Total number of TB notifications occuring for all countries of birth outside of the UK</t>
  </si>
  <si>
    <t>NHS ICB</t>
  </si>
  <si>
    <t>NHS North Central London Integrated Care Board</t>
  </si>
  <si>
    <t>NHS North East London Integrated Care Board</t>
  </si>
  <si>
    <t>NHS North West London Integrated Care Board</t>
  </si>
  <si>
    <t>NHS South East London Integrated Care Board</t>
  </si>
  <si>
    <t>NHS South West London Integrated Care Board</t>
  </si>
  <si>
    <t>23 March 2026</t>
  </si>
  <si>
    <t>UK Health Security Agency</t>
  </si>
  <si>
    <t>Number of people notified with pulmonary TB with at least 5 contacts identified and screened for active and latent TB</t>
  </si>
  <si>
    <t>Non-UK born index individuals</t>
  </si>
  <si>
    <t>UK born index individuals</t>
  </si>
  <si>
    <t>Child index individuals</t>
  </si>
  <si>
    <t>Number of TB notifications occurring within 5 years of entry to the UK for all countries of birth outside of the UK</t>
  </si>
  <si>
    <t>Proportion of TB notifications occurring within 5 years of entry to the UK for all countries of birth outside of the UK (%)</t>
  </si>
  <si>
    <t>Supplementary Table 37. TB cases by NHS integrated care board of residence, London, 2001 to 2024</t>
  </si>
  <si>
    <t>Supplementary Table 38. TB rates per 100,000 population by NHS integrated care board of residence, London, 2001 to 2024</t>
  </si>
  <si>
    <t>Tuberculosis in London 2024 report: supplementary data tables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</si>
</sst>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9" x14ac:knownFonts="1">
    <font>
      <sz val="12"/>
      <color rgb="FF000000"/>
      <name val="Arial"/>
    </font>
    <font>
      <b/>
      <sz val="16"/>
      <color rgb="FF000000"/>
      <name val="Arial"/>
      <family val="2"/>
    </font>
    <font>
      <b/>
      <sz val="14"/>
      <color rgb="FF000000"/>
      <name val="Arial"/>
      <family val="2"/>
    </font>
    <font>
      <b/>
      <sz val="12"/>
      <color rgb="FF000000"/>
      <name val="Arial"/>
      <family val="2"/>
    </font>
    <font>
      <u/>
      <sz val="12"/>
      <color theme="10"/>
      <name val="Arial"/>
      <family val="2"/>
    </font>
    <font>
      <sz val="12"/>
      <color rgb="FF000000"/>
      <name val="Arial"/>
      <family val="2"/>
    </font>
    <font>
      <b/>
      <sz val="16"/>
      <name val="Arial"/>
      <family val="2"/>
    </font>
    <font>
      <sz val="12"/>
      <color rgb="FF000000"/>
      <name val="Arial"/>
      <family val="2"/>
    </font>
    <font>
      <b/>
      <sz val="12"/>
      <color rgb="FF000000"/>
      <name val="Arial"/>
      <family val="2"/>
    </font>
  </fonts>
  <fills count="2">
    <fill>
      <patternFill patternType="none"/>
    </fill>
    <fill>
      <patternFill patternType="gray125"/>
    </fill>
  </fills>
  <borders count="1">
    <border>
      <left/>
      <right/>
      <top/>
      <bottom/>
      <diagonal/>
    </border>
  </borders>
  <cellStyleXfs count="3">
    <xf numFmtId="0" fontId="0" fillId="0" borderId="0"/>
    <xf numFmtId="9" fontId="5" fillId="0" borderId="0" applyFont="0" applyFill="0" applyBorder="0" applyAlignment="0" applyProtection="0"/>
    <xf numFmtId="0" fontId="6" fillId="0" borderId="0" applyNumberFormat="0" applyFill="0" applyAlignment="0" applyProtection="0"/>
  </cellStyleXfs>
  <cellXfs count="25">
    <xf numFmtId="0" fontId="0" fillId="0" borderId="0" xfId="0"/>
    <xf numFmtId="0" fontId="0" fillId="0" borderId="0" xfId="0" applyAlignment="1">
      <alignment wrapText="1"/>
    </xf>
    <xf numFmtId="0" fontId="2" fillId="0" borderId="0" xfId="0" applyFont="1" applyAlignment="1">
      <alignment wrapText="1"/>
    </xf>
    <xf numFmtId="0" fontId="3" fillId="0" borderId="0" xfId="0" applyFont="1" applyAlignment="1">
      <alignment horizontal="left" wrapText="1"/>
    </xf>
    <xf numFmtId="0" fontId="0" fillId="0" borderId="0" xfId="0" applyAlignment="1">
      <alignment horizontal="right" wrapText="1"/>
    </xf>
    <xf numFmtId="0" fontId="3" fillId="0" borderId="0" xfId="0" applyFont="1" applyAlignment="1">
      <alignment horizontal="right" wrapText="1"/>
    </xf>
    <xf numFmtId="0" fontId="3" fillId="0" borderId="0" xfId="0" applyFont="1" applyAlignment="1">
      <alignment wrapText="1"/>
    </xf>
    <xf numFmtId="0" fontId="0" fillId="0" borderId="0" xfId="0" applyAlignment="1">
      <alignment horizontal="left"/>
    </xf>
    <xf numFmtId="0" fontId="3" fillId="0" borderId="0" xfId="0" applyFont="1" applyAlignment="1">
      <alignment horizontal="left"/>
    </xf>
    <xf numFmtId="0" fontId="1" fillId="0" borderId="0" xfId="0" applyFont="1" applyAlignment="1">
      <alignment horizontal="left"/>
    </xf>
    <xf numFmtId="3" fontId="0" fillId="0" borderId="0" xfId="0" applyNumberFormat="1"/>
    <xf numFmtId="164" fontId="0" fillId="0" borderId="0" xfId="0" applyNumberFormat="1"/>
    <xf numFmtId="9" fontId="0" fillId="0" borderId="0" xfId="1" applyFont="1"/>
    <xf numFmtId="0" fontId="6" fillId="0" borderId="0" xfId="2" applyAlignment="1">
      <alignment wrapText="1"/>
    </xf>
    <xf numFmtId="49" fontId="7" fillId="0" borderId="0" xfId="0" applyNumberFormat="1" applyFont="1" applyAlignment="1">
      <alignment wrapText="1"/>
    </xf>
    <xf numFmtId="0" fontId="7" fillId="0" borderId="0" xfId="0" applyFont="1" applyAlignment="1">
      <alignment wrapText="1"/>
    </xf>
    <xf numFmtId="0" fontId="6" fillId="0" borderId="0" xfId="2"/>
    <xf numFmtId="0" fontId="6" fillId="0" borderId="0" xfId="2" applyAlignment="1">
      <alignment vertical="top"/>
    </xf>
    <xf numFmtId="0" fontId="0" fillId="0" borderId="0" xfId="0" applyAlignment="1">
      <alignment vertical="top"/>
    </xf>
    <xf numFmtId="0" fontId="0" fillId="0" borderId="0" xfId="0" applyAlignment="1">
      <alignment horizontal="left" vertical="top" wrapText="1"/>
    </xf>
    <xf numFmtId="0" fontId="4" fillId="0" borderId="0" xfId="0" applyFont="1" applyAlignment="1">
      <alignment horizontal="left" vertical="top" wrapText="1"/>
    </xf>
    <xf numFmtId="0" fontId="6" fillId="0" borderId="0" xfId="2" applyAlignment="1">
      <alignment horizontal="left"/>
    </xf>
    <xf numFmtId="3" fontId="3" fillId="0" borderId="0" xfId="0" applyNumberFormat="1" applyFont="1" applyAlignment="1">
      <alignment horizontal="right" wrapText="1"/>
    </xf>
    <xf numFmtId="3" fontId="0" fillId="0" borderId="0" xfId="0" applyNumberFormat="1" applyAlignment="1">
      <alignment horizontal="right" wrapText="1"/>
    </xf>
    <xf numFmtId="0" fontId="8" fillId="0" borderId="0" xfId="0" applyFont="1" applyAlignment="1">
      <alignment horizontal="right" wrapText="1"/>
    </xf>
  </cellXfs>
  <cellStyles count="3">
    <cellStyle name="Heading 1" xfId="2" builtinId="16" customBuiltin="1"/>
    <cellStyle name="Normal" xfId="0" builtinId="0"/>
    <cellStyle name="Per cent" xfId="1" builtinId="5"/>
  </cellStyles>
  <dxfs count="55">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alignment vertical="top" textRotation="0" indent="0" justifyLastLine="0" shrinkToFit="0" readingOrder="0"/>
    </dxf>
    <dxf>
      <alignment vertical="top" textRotation="0" indent="0" justifyLastLine="0" shrinkToFit="0" readingOrder="0"/>
    </dxf>
    <dxf>
      <alignment vertical="top" textRotation="0" indent="0" justifyLastLine="0" shrinkToFit="0" readingOrder="0"/>
    </dxf>
    <dxf>
      <alignment vertical="bottom" textRotation="0" indent="0" justifyLastLine="0" shrinkToFit="0" readingOrder="0"/>
    </dxf>
    <dxf>
      <alignment vertical="top" textRotation="0" indent="0" justifyLastLine="0" shrinkToFit="0" readingOrder="0"/>
    </dxf>
    <dxf>
      <alignment vertical="top" textRotation="0" indent="0" justifyLastLine="0" shrinkToFit="0" readingOrder="0"/>
    </dxf>
    <dxf>
      <alignment vertical="top" textRotation="0" indent="0" justifyLastLine="0" shrinkToFit="0" readingOrder="0"/>
    </dxf>
    <dxf>
      <alignment vertical="top" textRotation="0" indent="0" justifyLastLine="0" shrinkToFit="0" readingOrder="0"/>
    </dxf>
    <dxf>
      <alignment vertical="bottom" textRotation="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customXml" Target="../customXml/item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theme" Target="theme/theme1.xml"/><Relationship Id="rId48" Type="http://schemas.openxmlformats.org/officeDocument/2006/relationships/customXml" Target="../customXml/item2.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calcChain" Target="calcChain.xml"/><Relationship Id="rId20" Type="http://schemas.openxmlformats.org/officeDocument/2006/relationships/worksheet" Target="worksheets/sheet20.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0000000}" name="contents" displayName="contents" ref="A3:C42" totalsRowShown="0" headerRowDxfId="54" dataDxfId="53">
  <tableColumns count="3">
    <tableColumn id="1" xr3:uid="{00000000-0010-0000-0000-000001000000}" name="Sheet name" dataDxfId="52"/>
    <tableColumn id="2" xr3:uid="{00000000-0010-0000-0000-000002000000}" name="Sheet title" dataDxfId="51"/>
    <tableColumn id="3" xr3:uid="{00000000-0010-0000-0000-000003000000}" name="Notes" dataDxfId="50"/>
  </tableColumns>
  <tableStyleInfo name="none" showFirstColumn="0" showLastColumn="0" showRowStripes="0"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1000000}" name="notes" displayName="notes" ref="A3:B13" totalsRowShown="0" headerRowDxfId="49" dataDxfId="48">
  <tableColumns count="2">
    <tableColumn id="1" xr3:uid="{00000000-0010-0000-0100-000001000000}" name="Note number" dataDxfId="47"/>
    <tableColumn id="2" xr3:uid="{00000000-0010-0000-0100-000002000000}" name="Note text" dataDxfId="46"/>
  </tableColumns>
  <tableStyleInfo name="none" showFirstColumn="0"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2000000}" name="supplementary_table_1" displayName="supplementary_table_1" ref="A3:B27" totalsRowShown="0">
  <tableColumns count="2">
    <tableColumn id="1" xr3:uid="{00000000-0010-0000-0200-000001000000}" name="Year"/>
    <tableColumn id="2" xr3:uid="{00000000-0010-0000-0200-000002000000}" name="Number of TB notifications" dataDxfId="45"/>
  </tableColumns>
  <tableStyleInfo name="none" showFirstColumn="0" showLastColumn="0" showRowStripes="0"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3000000}" name="supplementary_table_2" displayName="supplementary_table_2" ref="A4:G52" totalsRowShown="0">
  <tableColumns count="7">
    <tableColumn id="1" xr3:uid="{00000000-0010-0000-0300-000001000000}" name="Area"/>
    <tableColumn id="2" xr3:uid="{00000000-0010-0000-0300-000002000000}" name="Year"/>
    <tableColumn id="3" xr3:uid="{00000000-0010-0000-0300-000003000000}" name="Number of TB notifications"/>
    <tableColumn id="4" xr3:uid="{00000000-0010-0000-0300-000004000000}" name="Total population"/>
    <tableColumn id="5" xr3:uid="{00000000-0010-0000-0300-000005000000}" name="TB notification rate per _x000a_100,000 population"/>
    <tableColumn id="6" xr3:uid="{00000000-0010-0000-0300-000006000000}" name="Lower 95% CI"/>
    <tableColumn id="7" xr3:uid="{00000000-0010-0000-0300-000007000000}" name="Upper 95% CI"/>
  </tableColumns>
  <tableStyleInfo name="none" showFirstColumn="0" showLastColumn="0" showRowStripes="0"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4000000}" name="supplementary_table_3" displayName="supplementary_table_3" ref="A5:G25" totalsRowShown="0">
  <tableColumns count="7">
    <tableColumn id="1" xr3:uid="{00000000-0010-0000-0400-000001000000}" name="Year"/>
    <tableColumn id="2" xr3:uid="{00000000-0010-0000-0400-000002000000}" name="Required or observed TB notification rate"/>
    <tableColumn id="3" xr3:uid="{00000000-0010-0000-0400-000003000000}" name="Number of TB notifications"/>
    <tableColumn id="4" xr3:uid="{00000000-0010-0000-0400-000004000000}" name="Total population" dataDxfId="44"/>
    <tableColumn id="5" xr3:uid="{00000000-0010-0000-0400-000005000000}" name="TB notification rate _x000a_per 100,000 population"/>
    <tableColumn id="6" xr3:uid="{00000000-0010-0000-0400-000006000000}" name="Lower 95% CI"/>
    <tableColumn id="7" xr3:uid="{00000000-0010-0000-0400-000007000000}" name="Upper 95% CI"/>
  </tableColumns>
  <tableStyleInfo name="none" showFirstColumn="0" showLastColumn="0" showRowStripes="0"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5000000}" name="supplementary_table_4" displayName="supplementary_table_4" ref="A4:Y36" totalsRowShown="0">
  <tableColumns count="25">
    <tableColumn id="1" xr3:uid="{00000000-0010-0000-0500-000001000000}" name="London borough"/>
    <tableColumn id="2" xr3:uid="{00000000-0010-0000-0500-000002000000}" name="2001"/>
    <tableColumn id="3" xr3:uid="{00000000-0010-0000-0500-000003000000}" name="2002"/>
    <tableColumn id="4" xr3:uid="{00000000-0010-0000-0500-000004000000}" name="2003"/>
    <tableColumn id="5" xr3:uid="{00000000-0010-0000-0500-000005000000}" name="2004"/>
    <tableColumn id="6" xr3:uid="{00000000-0010-0000-0500-000006000000}" name="2005"/>
    <tableColumn id="7" xr3:uid="{00000000-0010-0000-0500-000007000000}" name="2006"/>
    <tableColumn id="8" xr3:uid="{00000000-0010-0000-0500-000008000000}" name="2007"/>
    <tableColumn id="9" xr3:uid="{00000000-0010-0000-0500-000009000000}" name="2008"/>
    <tableColumn id="10" xr3:uid="{00000000-0010-0000-0500-00000A000000}" name="2009"/>
    <tableColumn id="11" xr3:uid="{00000000-0010-0000-0500-00000B000000}" name="2010"/>
    <tableColumn id="12" xr3:uid="{00000000-0010-0000-0500-00000C000000}" name="2011"/>
    <tableColumn id="13" xr3:uid="{00000000-0010-0000-0500-00000D000000}" name="2012"/>
    <tableColumn id="14" xr3:uid="{00000000-0010-0000-0500-00000E000000}" name="2013"/>
    <tableColumn id="15" xr3:uid="{00000000-0010-0000-0500-00000F000000}" name="2014"/>
    <tableColumn id="16" xr3:uid="{00000000-0010-0000-0500-000010000000}" name="2015"/>
    <tableColumn id="17" xr3:uid="{00000000-0010-0000-0500-000011000000}" name="2016"/>
    <tableColumn id="18" xr3:uid="{00000000-0010-0000-0500-000012000000}" name="2017"/>
    <tableColumn id="19" xr3:uid="{00000000-0010-0000-0500-000013000000}" name="2018"/>
    <tableColumn id="20" xr3:uid="{00000000-0010-0000-0500-000014000000}" name="2019"/>
    <tableColumn id="21" xr3:uid="{00000000-0010-0000-0500-000015000000}" name="2020"/>
    <tableColumn id="22" xr3:uid="{00000000-0010-0000-0500-000016000000}" name="2021"/>
    <tableColumn id="23" xr3:uid="{00000000-0010-0000-0500-000017000000}" name="2022"/>
    <tableColumn id="24" xr3:uid="{00000000-0010-0000-0500-000018000000}" name="2023"/>
    <tableColumn id="25" xr3:uid="{00000000-0010-0000-0500-000019000000}" name="2024"/>
  </tableColumns>
  <tableStyleInfo name="none" showFirstColumn="0" showLastColumn="0" showRowStripes="0"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6000000}" name="supplementary_table_5" displayName="supplementary_table_5" ref="A4:B36" totalsRowShown="0">
  <tableColumns count="2">
    <tableColumn id="1" xr3:uid="{00000000-0010-0000-0600-000001000000}" name="London borough"/>
    <tableColumn id="2" xr3:uid="{00000000-0010-0000-0600-000002000000}" name="TB notification rate by upper tier local authority of residence"/>
  </tableColumns>
  <tableStyleInfo name="none" showFirstColumn="0" showLastColumn="0" showRowStripes="0"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00000000-000C-0000-FFFF-FFFF07000000}" name="supplementary_table_6" displayName="supplementary_table_6" ref="A4:C22" totalsRowShown="0">
  <tableColumns count="3">
    <tableColumn id="1" xr3:uid="{00000000-0010-0000-0700-000001000000}" name="Sex"/>
    <tableColumn id="2" xr3:uid="{00000000-0010-0000-0700-000002000000}" name="Age group (years)"/>
    <tableColumn id="3" xr3:uid="{00000000-0010-0000-0700-000003000000}" name="Number of TB notifications"/>
  </tableColumns>
  <tableStyleInfo name="none" showFirstColumn="0" showLastColumn="0" showRowStripes="0"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8000000}" name="supplementary_table_7" displayName="supplementary_table_7" ref="A4:G22" totalsRowShown="0">
  <tableColumns count="7">
    <tableColumn id="1" xr3:uid="{00000000-0010-0000-0800-000001000000}" name="Sex"/>
    <tableColumn id="2" xr3:uid="{00000000-0010-0000-0800-000002000000}" name="Age group (years)"/>
    <tableColumn id="3" xr3:uid="{00000000-0010-0000-0800-000003000000}" name="Number of TB notifications"/>
    <tableColumn id="4" xr3:uid="{00000000-0010-0000-0800-000004000000}" name="Total population"/>
    <tableColumn id="5" xr3:uid="{00000000-0010-0000-0800-000005000000}" name="TB notification rate (per 100,000)"/>
    <tableColumn id="6" xr3:uid="{00000000-0010-0000-0800-000006000000}" name="Lower 95% CI"/>
    <tableColumn id="7" xr3:uid="{00000000-0010-0000-0800-000007000000}" name="Upper 95% CI"/>
  </tableColumns>
  <tableStyleInfo name="none" showFirstColumn="0" showLastColumn="0" showRowStripes="0"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0000000-000C-0000-FFFF-FFFF09000000}" name="supplementary_table_8" displayName="supplementary_table_8" ref="A3:C51" totalsRowShown="0">
  <tableColumns count="3">
    <tableColumn id="1" xr3:uid="{00000000-0010-0000-0900-000001000000}" name="Year"/>
    <tableColumn id="2" xr3:uid="{00000000-0010-0000-0900-000002000000}" name="Place of birth"/>
    <tableColumn id="3" xr3:uid="{00000000-0010-0000-0900-000003000000}" name="Number of TB notifications" dataDxfId="43"/>
  </tableColumns>
  <tableStyleInfo name="none" showFirstColumn="0" showLastColumn="0" showRowStripes="0"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0000000-000C-0000-FFFF-FFFF0A000000}" name="supplementary_table_9" displayName="supplementary_table_9" ref="A3:D291" totalsRowShown="0">
  <tableColumns count="4">
    <tableColumn id="1" xr3:uid="{00000000-0010-0000-0A00-000001000000}" name="Year"/>
    <tableColumn id="2" xr3:uid="{00000000-0010-0000-0A00-000002000000}" name="Age group (years)"/>
    <tableColumn id="3" xr3:uid="{00000000-0010-0000-0A00-000003000000}" name="Place of birth"/>
    <tableColumn id="4" xr3:uid="{00000000-0010-0000-0A00-000004000000}" name="Number of TB notifications" dataDxfId="42"/>
  </tableColumns>
  <tableStyleInfo name="none" showFirstColumn="0" showLastColumn="0" showRowStripes="0"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0000000-000C-0000-FFFF-FFFF0B000000}" name="supplementary_table_10" displayName="supplementary_table_10" ref="A3:E99" totalsRowShown="0">
  <tableColumns count="5">
    <tableColumn id="1" xr3:uid="{00000000-0010-0000-0B00-000001000000}" name="Year"/>
    <tableColumn id="2" xr3:uid="{00000000-0010-0000-0B00-000002000000}" name="Time since entry"/>
    <tableColumn id="3" xr3:uid="{00000000-0010-0000-0B00-000003000000}" name="Number of TB notifications"/>
    <tableColumn id="4" xr3:uid="{00000000-0010-0000-0B00-000004000000}" name="Total number of TB notifications in year" dataDxfId="41"/>
    <tableColumn id="5" xr3:uid="{00000000-0010-0000-0B00-000005000000}" name="Proportion of TB notifications"/>
  </tableColumns>
  <tableStyleInfo name="none" showFirstColumn="0" showLastColumn="0" showRowStripes="0"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00000000-000C-0000-FFFF-FFFF0C000000}" name="supplementary_table_11" displayName="supplementary_table_11" ref="A3:C58" totalsRowShown="0">
  <tableColumns count="3">
    <tableColumn id="1" xr3:uid="{00000000-0010-0000-0C00-000001000000}" name="Year"/>
    <tableColumn id="2" xr3:uid="{00000000-0010-0000-0C00-000002000000}" name="Country of birth"/>
    <tableColumn id="3" xr3:uid="{00000000-0010-0000-0C00-000003000000}" name="Number of TB notifications"/>
  </tableColumns>
  <tableStyleInfo name="none" showFirstColumn="0" showLastColumn="0" showRowStripes="0"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00000000-000C-0000-FFFF-FFFF0D000000}" name="supplementary_table_12" displayName="supplementary_table_12" ref="A3:C23" totalsRowShown="0">
  <tableColumns count="3">
    <tableColumn id="1" xr3:uid="{00000000-0010-0000-0D00-000001000000}" name="Ethnic group"/>
    <tableColumn id="2" xr3:uid="{00000000-0010-0000-0D00-000002000000}" name="Place of birth"/>
    <tableColumn id="3" xr3:uid="{00000000-0010-0000-0D00-000003000000}" name="Number of TB notifications"/>
  </tableColumns>
  <tableStyleInfo name="none" showFirstColumn="0" showLastColumn="0" showRowStripes="0"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00000000-000C-0000-FFFF-FFFF0E000000}" name="supplementary_table_13" displayName="supplementary_table_13" ref="A3:D291" totalsRowShown="0">
  <tableColumns count="4">
    <tableColumn id="1" xr3:uid="{00000000-0010-0000-0E00-000001000000}" name="Year"/>
    <tableColumn id="2" xr3:uid="{00000000-0010-0000-0E00-000002000000}" name="Place of birth"/>
    <tableColumn id="3" xr3:uid="{00000000-0010-0000-0E00-000003000000}" name="Ethnic group"/>
    <tableColumn id="4" xr3:uid="{00000000-0010-0000-0E00-000004000000}" name="Number of TB notifications" dataDxfId="40"/>
  </tableColumns>
  <tableStyleInfo name="none" showFirstColumn="0" showLastColumn="0" showRowStripes="0"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00000000-000C-0000-FFFF-FFFF0F000000}" name="supplementary_table_14" displayName="supplementary_table_14" ref="A4:F15" totalsRowShown="0">
  <tableColumns count="6">
    <tableColumn id="1" xr3:uid="{00000000-0010-0000-0F00-000001000000}" name="Year"/>
    <tableColumn id="2" xr3:uid="{00000000-0010-0000-0F00-000002000000}" name="Number of TB notifications with pulmonary TB" dataDxfId="39"/>
    <tableColumn id="3" xr3:uid="{00000000-0010-0000-0F00-000003000000}" name="Total number of TB notifications" dataDxfId="38"/>
    <tableColumn id="4" xr3:uid="{00000000-0010-0000-0F00-000004000000}" name="Proportion of people notified with pulmonary TB"/>
    <tableColumn id="5" xr3:uid="{00000000-0010-0000-0F00-000005000000}" name="Lower 95% CI"/>
    <tableColumn id="6" xr3:uid="{00000000-0010-0000-0F00-000006000000}" name="Upper 95% CI"/>
  </tableColumns>
  <tableStyleInfo name="none" showFirstColumn="0" showLastColumn="0" showRowStripes="0"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00000000-000C-0000-FFFF-FFFF10000000}" name="supplementary_table_15" displayName="supplementary_table_15" ref="A4:F10" totalsRowShown="0">
  <tableColumns count="6">
    <tableColumn id="1" xr3:uid="{00000000-0010-0000-1000-000001000000}" name="Year"/>
    <tableColumn id="2" xr3:uid="{00000000-0010-0000-1000-000002000000}" name="Number of TB notifications offered an HIV test" dataDxfId="37"/>
    <tableColumn id="3" xr3:uid="{00000000-0010-0000-1000-000003000000}" name="Total number of TB notifications" dataDxfId="36"/>
    <tableColumn id="4" xr3:uid="{00000000-0010-0000-1000-000004000000}" name="Proportion of people notified with TB offered an HIV test (%)"/>
    <tableColumn id="5" xr3:uid="{00000000-0010-0000-1000-000005000000}" name="Lower 95% CI"/>
    <tableColumn id="6" xr3:uid="{00000000-0010-0000-1000-000006000000}" name="Upper 95% CI"/>
  </tableColumns>
  <tableStyleInfo name="none" showFirstColumn="0" showLastColumn="0" showRowStripes="0" showColumnStripes="0"/>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 xr:uid="{00000000-000C-0000-FFFF-FFFF11000000}" name="supplementary_table_16" displayName="supplementary_table_16" ref="A5:F11" totalsRowShown="0">
  <tableColumns count="6">
    <tableColumn id="1" xr3:uid="{00000000-0010-0000-1100-000001000000}" name="Year"/>
    <tableColumn id="2" xr3:uid="{00000000-0010-0000-1100-000002000000}" name="Number of TB notifications aged 15 years or over with at least one social risk factor" dataDxfId="35"/>
    <tableColumn id="3" xr3:uid="{00000000-0010-0000-1100-000003000000}" name="Total number of TB notifications aged 15 years or over" dataDxfId="34"/>
    <tableColumn id="4" xr3:uid="{00000000-0010-0000-1100-000004000000}" name="Proportion of people with TB aged 15 years or over with at least one social risk factor (%)"/>
    <tableColumn id="5" xr3:uid="{00000000-0010-0000-1100-000005000000}" name="Lower 95% CI"/>
    <tableColumn id="6" xr3:uid="{00000000-0010-0000-1100-000006000000}" name="Upper 95% CI"/>
  </tableColumns>
  <tableStyleInfo name="none" showFirstColumn="0" showLastColumn="0" showRowStripes="0" showColumnStripes="0"/>
</table>
</file>

<file path=xl/tables/table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 xr:uid="{00000000-000C-0000-FFFF-FFFF12000000}" name="supplementary_table_17" displayName="supplementary_table_17" ref="A4:F14" totalsRowShown="0">
  <tableColumns count="6">
    <tableColumn id="1" xr3:uid="{00000000-0010-0000-1200-000001000000}" name="IMD 2025 deprivation decile"/>
    <tableColumn id="2" xr3:uid="{00000000-0010-0000-1200-000002000000}" name="Number of TB notifications"/>
    <tableColumn id="3" xr3:uid="{00000000-0010-0000-1200-000003000000}" name="Total population"/>
    <tableColumn id="4" xr3:uid="{00000000-0010-0000-1200-000004000000}" name="TB notification rate per 100,000 population"/>
    <tableColumn id="5" xr3:uid="{00000000-0010-0000-1200-000005000000}" name="Lower 95% CI"/>
    <tableColumn id="6" xr3:uid="{00000000-0010-0000-1200-000006000000}" name="Upper 95% CI"/>
  </tableColumns>
  <tableStyleInfo name="none" showFirstColumn="0" showLastColumn="0" showRowStripes="0" showColumnStripes="0"/>
</table>
</file>

<file path=xl/tables/table2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2" xr:uid="{00000000-000C-0000-FFFF-FFFF13000000}" name="supplementary_table_18" displayName="supplementary_table_18" ref="A4:F11" totalsRowShown="0">
  <tableColumns count="6">
    <tableColumn id="1" xr3:uid="{00000000-0010-0000-1300-000001000000}" name="Year"/>
    <tableColumn id="2" xr3:uid="{00000000-0010-0000-1300-000002000000}" name="Number of TB notifications with pulmonary TB who were culture confirmed"/>
    <tableColumn id="3" xr3:uid="{00000000-0010-0000-1300-000003000000}" name="Total number of TB notifications with pulmonary TB"/>
    <tableColumn id="4" xr3:uid="{00000000-0010-0000-1300-000004000000}" name="Proportion of people notified with pulmonary TB who were culture confirmed (%)"/>
    <tableColumn id="5" xr3:uid="{00000000-0010-0000-1300-000005000000}" name="Lower 95% CI"/>
    <tableColumn id="6" xr3:uid="{00000000-0010-0000-1300-000006000000}" name="Upper 95% CI"/>
  </tableColumns>
  <tableStyleInfo name="none" showFirstColumn="0" showLastColumn="0" showRowStripes="0" showColumnStripes="0"/>
</table>
</file>

<file path=xl/tables/table2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3" xr:uid="{00000000-000C-0000-FFFF-FFFF14000000}" name="supplementary_table_19" displayName="supplementary_table_19" ref="A4:F11" totalsRowShown="0">
  <tableColumns count="6">
    <tableColumn id="1" xr3:uid="{00000000-0010-0000-1400-000001000000}" name="Year"/>
    <tableColumn id="2" xr3:uid="{00000000-0010-0000-1400-000002000000}" name="Number of people with culture confirmed TB with first line drug results" dataDxfId="33"/>
    <tableColumn id="3" xr3:uid="{00000000-0010-0000-1400-000003000000}" name="Total number of people with culture confirmed TB" dataDxfId="32"/>
    <tableColumn id="4" xr3:uid="{00000000-0010-0000-1400-000004000000}" name="Proportion of people with culture confirmed TB with first line drug results (%)"/>
    <tableColumn id="5" xr3:uid="{00000000-0010-0000-1400-000005000000}" name="Lower 95% CI"/>
    <tableColumn id="6" xr3:uid="{00000000-0010-0000-1400-000006000000}" name="Upper 95% CI"/>
  </tableColumns>
  <tableStyleInfo name="none" showFirstColumn="0" showLastColumn="0" showRowStripes="0" showColumnStripes="0"/>
</table>
</file>

<file path=xl/tables/table2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4" xr:uid="{00000000-000C-0000-FFFF-FFFF15000000}" name="supplementary_table_20" displayName="supplementary_table_20" ref="A4:F11" totalsRowShown="0">
  <tableColumns count="6">
    <tableColumn id="1" xr3:uid="{00000000-0010-0000-1500-000001000000}" name="Year"/>
    <tableColumn id="2" xr3:uid="{00000000-0010-0000-1500-000002000000}" name="Number of people with culture confirmed TB with initial resistance to any first line drug"/>
    <tableColumn id="3" xr3:uid="{00000000-0010-0000-1500-000003000000}" name="Total number of people culture confirmed TB" dataDxfId="31"/>
    <tableColumn id="4" xr3:uid="{00000000-0010-0000-1500-000004000000}" name="Proportion of people notified with culture confirmed TB with initial resistance to any first line drug (%)"/>
    <tableColumn id="5" xr3:uid="{00000000-0010-0000-1500-000005000000}" name="Lower 95% CI"/>
    <tableColumn id="6" xr3:uid="{00000000-0010-0000-1500-000006000000}" name="Upper 95% CI"/>
  </tableColumns>
  <tableStyleInfo name="none" showFirstColumn="0" showLastColumn="0" showRowStripes="0" showColumnStripes="0"/>
</table>
</file>

<file path=xl/tables/table2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5" xr:uid="{00000000-000C-0000-FFFF-FFFF16000000}" name="supplementary_table_21" displayName="supplementary_table_21" ref="A3:B27" totalsRowShown="0">
  <tableColumns count="2">
    <tableColumn id="1" xr3:uid="{00000000-0010-0000-1600-000001000000}" name="Year"/>
    <tableColumn id="2" xr3:uid="{00000000-0010-0000-1600-000002000000}" name="Number of TB notifications in children aged under 18 years"/>
  </tableColumns>
  <tableStyleInfo name="none" showFirstColumn="0" showLastColumn="0" showRowStripes="0" showColumnStripes="0"/>
</table>
</file>

<file path=xl/tables/table2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6" xr:uid="{00000000-000C-0000-FFFF-FFFF17000000}" name="supplementary_table_22" displayName="supplementary_table_22" ref="A4:F28" totalsRowShown="0">
  <tableColumns count="6">
    <tableColumn id="1" xr3:uid="{00000000-0010-0000-1700-000001000000}" name="Year"/>
    <tableColumn id="2" xr3:uid="{00000000-0010-0000-1700-000002000000}" name="Number of TB notifications in children aged under 18 years"/>
    <tableColumn id="3" xr3:uid="{00000000-0010-0000-1700-000003000000}" name="Total population of children aged under 18 years"/>
    <tableColumn id="4" xr3:uid="{00000000-0010-0000-1700-000004000000}" name="TB notification rate per 100,000 population in children aged under 18 years"/>
    <tableColumn id="5" xr3:uid="{00000000-0010-0000-1700-000005000000}" name="Lower 95% CI"/>
    <tableColumn id="6" xr3:uid="{00000000-0010-0000-1700-000006000000}" name="Upper 95% CI"/>
  </tableColumns>
  <tableStyleInfo name="none" showFirstColumn="0" showLastColumn="0" showRowStripes="0" showColumnStripes="0"/>
</table>
</file>

<file path=xl/tables/table2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 xr:uid="{00000000-000C-0000-FFFF-FFFF18000000}" name="supplementary_table_23" displayName="supplementary_table_23" ref="A3:C27" totalsRowShown="0">
  <tableColumns count="3">
    <tableColumn id="1" xr3:uid="{00000000-0010-0000-1800-000001000000}" name="Year"/>
    <tableColumn id="2" xr3:uid="{00000000-0010-0000-1800-000002000000}" name="Place of birth"/>
    <tableColumn id="3" xr3:uid="{00000000-0010-0000-1800-000003000000}" name="Number of TB notifications in children aged under 18 years"/>
  </tableColumns>
  <tableStyleInfo name="none" showFirstColumn="0" showLastColumn="0" showRowStripes="0" showColumnStripes="0"/>
</table>
</file>

<file path=xl/tables/table2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 xr:uid="{00000000-000C-0000-FFFF-FFFF19000000}" name="supplementary_table_24" displayName="supplementary_table_24" ref="A3:C27" totalsRowShown="0">
  <tableColumns count="3">
    <tableColumn id="1" xr3:uid="{00000000-0010-0000-1900-000001000000}" name="Year"/>
    <tableColumn id="2" xr3:uid="{00000000-0010-0000-1900-000002000000}" name="Place of birth"/>
    <tableColumn id="3" xr3:uid="{00000000-0010-0000-1900-000003000000}" name="Number of TB notifications in children aged under 18 years"/>
  </tableColumns>
  <tableStyleInfo name="none" showFirstColumn="0" showLastColumn="0" showRowStripes="0" showColumnStripes="0"/>
</table>
</file>

<file path=xl/tables/table2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9" xr:uid="{00000000-000C-0000-FFFF-FFFF1A000000}" name="supplementary_table_25" displayName="supplementary_table_25" ref="A6:F12" totalsRowShown="0">
  <tableColumns count="6">
    <tableColumn id="1" xr3:uid="{00000000-0010-0000-1A00-000001000000}" name="Year"/>
    <tableColumn id="2" xr3:uid="{00000000-0010-0000-1A00-000002000000}" name="Number of people notified with pulmonary TB with a treatment delay over 2 months"/>
    <tableColumn id="3" xr3:uid="{00000000-0010-0000-1A00-000003000000}" name="Total number of people notified with pulmonary TB"/>
    <tableColumn id="4" xr3:uid="{00000000-0010-0000-1A00-000004000000}" name="Proportion of people notified with pulmonary TB with a treatment delay over 2 months (%)"/>
    <tableColumn id="5" xr3:uid="{00000000-0010-0000-1A00-000005000000}" name="Lower 95% CI"/>
    <tableColumn id="6" xr3:uid="{00000000-0010-0000-1A00-000006000000}" name="Upper 95% CI"/>
  </tableColumns>
  <tableStyleInfo name="none" showFirstColumn="0" showLastColumn="0" showRowStripes="0" showColumnStripes="0"/>
</table>
</file>

<file path=xl/tables/table2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0" xr:uid="{00000000-000C-0000-FFFF-FFFF1B000000}" name="supplementary_table_26" displayName="supplementary_table_26" ref="A6:F12" totalsRowShown="0">
  <tableColumns count="6">
    <tableColumn id="1" xr3:uid="{00000000-0010-0000-1B00-000001000000}" name="Year"/>
    <tableColumn id="2" xr3:uid="{00000000-0010-0000-1B00-000002000000}" name="Number of people notified with extra-pulmonary TB with a treatment delay over 2 months"/>
    <tableColumn id="3" xr3:uid="{00000000-0010-0000-1B00-000003000000}" name="Total number of people notified with extra-pulmonary TB"/>
    <tableColumn id="4" xr3:uid="{00000000-0010-0000-1B00-000004000000}" name="Proportion of people notified with extra-pulmonary TB with a treatment delay over 2 months (%)"/>
    <tableColumn id="5" xr3:uid="{00000000-0010-0000-1B00-000005000000}" name="Lower 95% CI"/>
    <tableColumn id="6" xr3:uid="{00000000-0010-0000-1B00-000006000000}" name="Upper 95% CI"/>
  </tableColumns>
  <tableStyleInfo name="none" showFirstColumn="0" showLastColumn="0" showRowStripes="0" showColumnStripes="0"/>
</table>
</file>

<file path=xl/tables/table2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1" xr:uid="{00000000-000C-0000-FFFF-FFFF1C000000}" name="supplementary_table_27" displayName="supplementary_table_27" ref="A5:G11" totalsRowShown="0">
  <tableColumns count="7">
    <tableColumn id="1" xr3:uid="{00000000-0010-0000-1C00-000001000000}" name="Year"/>
    <tableColumn id="2" xr3:uid="{00000000-0010-0000-1C00-000002000000}" name="Median"/>
    <tableColumn id="3" xr3:uid="{00000000-0010-0000-1C00-000003000000}" name="Lower quartile"/>
    <tableColumn id="4" xr3:uid="{00000000-0010-0000-1C00-000004000000}" name="Upper quartile"/>
    <tableColumn id="5" xr3:uid="{00000000-0010-0000-1C00-000005000000}" name="Interquartile range"/>
    <tableColumn id="6" xr3:uid="{00000000-0010-0000-1C00-000006000000}" name="Lower limit"/>
    <tableColumn id="7" xr3:uid="{00000000-0010-0000-1C00-000007000000}" name="Upper limit"/>
  </tableColumns>
  <tableStyleInfo name="none" showFirstColumn="0" showLastColumn="0" showRowStripes="0" showColumnStripes="0"/>
</table>
</file>

<file path=xl/tables/table3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2" xr:uid="{00000000-000C-0000-FFFF-FFFF1D000000}" name="supplementary_table_28" displayName="supplementary_table_28" ref="A5:F10" totalsRowShown="0">
  <tableColumns count="6">
    <tableColumn id="1" xr3:uid="{00000000-0010-0000-1D00-000001000000}" name="Year"/>
    <tableColumn id="2" xr3:uid="{00000000-0010-0000-1D00-000002000000}" name="Number of people with non-severe TB treated for non-MDR or non-RR TB with one or more social risk factors who completed treatment within 12 months"/>
    <tableColumn id="3" xr3:uid="{00000000-0010-0000-1D00-000003000000}" name="Total number of people with non-severe TB treated for non-MDR or non-RR TB with one or more social risk factors"/>
    <tableColumn id="4" xr3:uid="{00000000-0010-0000-1D00-000004000000}" name="Proportion of people with non-severe TB treated for non-MDR or non-RR TB with one or more social risk factors who completed treatment within 12 months (%)"/>
    <tableColumn id="5" xr3:uid="{00000000-0010-0000-1D00-000005000000}" name="Lower 95% CI"/>
    <tableColumn id="6" xr3:uid="{00000000-0010-0000-1D00-000006000000}" name="Upper 95% CI"/>
  </tableColumns>
  <tableStyleInfo name="none" showFirstColumn="0" showLastColumn="0" showRowStripes="0" showColumnStripes="0"/>
</table>
</file>

<file path=xl/tables/table3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3" xr:uid="{00000000-000C-0000-FFFF-FFFF1E000000}" name="supplementary_table_29" displayName="supplementary_table_29" ref="A5:F10" totalsRowShown="0">
  <tableColumns count="6">
    <tableColumn id="1" xr3:uid="{00000000-0010-0000-1E00-000001000000}" name="Year"/>
    <tableColumn id="2" xr3:uid="{00000000-0010-0000-1E00-000002000000}" name="Number of people with non-severe TB treated for non-MDR or non-RR TB who completed treatment within 12 months" dataDxfId="30"/>
    <tableColumn id="3" xr3:uid="{00000000-0010-0000-1E00-000003000000}" name="Total number of people with non-severe TB treated for non-MDR or non-RR TB" dataDxfId="29"/>
    <tableColumn id="4" xr3:uid="{00000000-0010-0000-1E00-000004000000}" name="Proportion of people with non-severe TB treated for non-MDR or non-RR TB who completed treatment within 12 months compared with the target of 90% Region (%)"/>
    <tableColumn id="5" xr3:uid="{00000000-0010-0000-1E00-000005000000}" name="Lower 95% CI"/>
    <tableColumn id="6" xr3:uid="{00000000-0010-0000-1E00-000006000000}" name="Upper 95% CI"/>
  </tableColumns>
  <tableStyleInfo name="none" showFirstColumn="0" showLastColumn="0" showRowStripes="0" showColumnStripes="0"/>
</table>
</file>

<file path=xl/tables/table3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4" xr:uid="{00000000-000C-0000-FFFF-FFFF1F000000}" name="supplementary_table_30" displayName="supplementary_table_30" ref="A4:E44" totalsRowShown="0">
  <tableColumns count="5">
    <tableColumn id="1" xr3:uid="{00000000-0010-0000-1F00-000001000000}" name="Year"/>
    <tableColumn id="2" xr3:uid="{00000000-0010-0000-1F00-000002000000}" name="Outcome"/>
    <tableColumn id="3" xr3:uid="{00000000-0010-0000-1F00-000003000000}" name="Number of people evaluated with non-severe TB treated for non-MDR and non-RR TB who did not complete treatment at 12 months by outcome"/>
    <tableColumn id="4" xr3:uid="{00000000-0010-0000-1F00-000004000000}" name="Total number of people evaluated with non-severe TB treated for non-MDR and non-RR TB" dataDxfId="28"/>
    <tableColumn id="5" xr3:uid="{00000000-0010-0000-1F00-000005000000}" name="Proportion of people evaluated with non-severe TB treated for non-MDR and non-RR TB who did not complete treatment at 12 months (%)"/>
  </tableColumns>
  <tableStyleInfo name="none" showFirstColumn="0" showLastColumn="0" showRowStripes="0" showColumnStripes="0"/>
</table>
</file>

<file path=xl/tables/table3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5" xr:uid="{00000000-000C-0000-FFFF-FFFF20000000}" name="supplementary_table_31" displayName="supplementary_table_31" ref="A6:F12" totalsRowShown="0">
  <tableColumns count="6">
    <tableColumn id="1" xr3:uid="{00000000-0010-0000-2000-000001000000}" name="Year"/>
    <tableColumn id="2" xr3:uid="{00000000-0010-0000-2000-000002000000}" name="Number of people with non-severe TB treated for non-MDR or non-RR TB who died at their last recorded treatment outcome"/>
    <tableColumn id="3" xr3:uid="{00000000-0010-0000-2000-000003000000}" name="Total number of people with non-severe TB treated for non-MDR or non-RR TB" dataDxfId="27"/>
    <tableColumn id="4" xr3:uid="{00000000-0010-0000-2000-000004000000}" name="Proportion of people with non-severe TB treated for non-MDR or non-RR TB who died at their last recorded treatment outcome (%)"/>
    <tableColumn id="5" xr3:uid="{00000000-0010-0000-2000-000005000000}" name="Lower 95% CI"/>
    <tableColumn id="6" xr3:uid="{00000000-0010-0000-2000-000006000000}" name="Upper 95% CI"/>
  </tableColumns>
  <tableStyleInfo name="none" showFirstColumn="0" showLastColumn="0" showRowStripes="0" showColumnStripes="0"/>
</table>
</file>

<file path=xl/tables/table3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6" xr:uid="{00000000-000C-0000-FFFF-FFFF21000000}" name="supplementary_table_32" displayName="supplementary_table_32" ref="A5:F11" totalsRowShown="0">
  <tableColumns count="6">
    <tableColumn id="1" xr3:uid="{00000000-0010-0000-2100-000001000000}" name="Year"/>
    <tableColumn id="2" xr3:uid="{00000000-0010-0000-2100-000002000000}" name="Number of people notified with pulmonary TB with at least 5 contacts identified and screened for active and latent TB"/>
    <tableColumn id="3" xr3:uid="{00000000-0010-0000-2100-000003000000}" name="Total number of people notified with pulmonary TB"/>
    <tableColumn id="4" xr3:uid="{00000000-0010-0000-2100-000004000000}" name="Proportion of people notified with pulmonary TB with at least five contacts identified and screened for active and latent TB by year (%)"/>
    <tableColumn id="5" xr3:uid="{00000000-0010-0000-2100-000005000000}" name="Lower 95% CI"/>
    <tableColumn id="6" xr3:uid="{00000000-0010-0000-2100-000006000000}" name="Upper 95% CI"/>
  </tableColumns>
  <tableStyleInfo name="none" showFirstColumn="0" showLastColumn="0" showRowStripes="0" showColumnStripes="0"/>
</table>
</file>

<file path=xl/tables/table3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7" xr:uid="{00000000-000C-0000-FFFF-FFFF22000000}" name="supplementary_table_33" displayName="supplementary_table_33" ref="A4:G8" totalsRowShown="0">
  <tableColumns count="7">
    <tableColumn id="1" xr3:uid="{00000000-0010-0000-2200-000001000000}" name="Category"/>
    <tableColumn id="2" xr3:uid="{00000000-0010-0000-2200-000002000000}" name="Total number of index individuals"/>
    <tableColumn id="3" xr3:uid="{00000000-0010-0000-2200-000003000000}" name="Number of contacts identified" dataDxfId="26"/>
    <tableColumn id="4" xr3:uid="{00000000-0010-0000-2200-000004000000}" name="Number of contacts screened for latent TB" dataDxfId="25"/>
    <tableColumn id="5" xr3:uid="{00000000-0010-0000-2200-000005000000}" name="Number of contacts with latent TB"/>
    <tableColumn id="6" xr3:uid="{00000000-0010-0000-2200-000006000000}" name="Number of contacts with latent TB who completed treatment"/>
    <tableColumn id="7" xr3:uid="{00000000-0010-0000-2200-000007000000}" name="Proportion of contacts with latent TB who completed treatment"/>
  </tableColumns>
  <tableStyleInfo name="none" showFirstColumn="0" showLastColumn="0" showRowStripes="0" showColumnStripes="0"/>
</table>
</file>

<file path=xl/tables/table3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8" xr:uid="{00000000-000C-0000-FFFF-FFFF23000000}" name="supplementary_table_34" displayName="supplementary_table_34" ref="A4:F11" totalsRowShown="0">
  <tableColumns count="6">
    <tableColumn id="1" xr3:uid="{00000000-0010-0000-2300-000001000000}" name="Year"/>
    <tableColumn id="2" xr3:uid="{00000000-0010-0000-2300-000002000000}" name="Number of TB notifications occurring within 5 years of entry to the UK for all countries of birth outside of the UK"/>
    <tableColumn id="3" xr3:uid="{00000000-0010-0000-2300-000003000000}" name="Total number of TB notifications occuring for all countries of birth outside of the UK" dataDxfId="24"/>
    <tableColumn id="4" xr3:uid="{00000000-0010-0000-2300-000004000000}" name="Proportion of TB notifications occurring within 5 years of entry to the UK for all countries of birth outside of the UK (%)"/>
    <tableColumn id="5" xr3:uid="{00000000-0010-0000-2300-000005000000}" name="Lower 95% CI"/>
    <tableColumn id="6" xr3:uid="{00000000-0010-0000-2300-000006000000}" name="Upper 95% CI"/>
  </tableColumns>
  <tableStyleInfo name="none" showFirstColumn="0" showLastColumn="0" showRowStripes="0" showColumnStripes="0"/>
</table>
</file>

<file path=xl/tables/table3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9" xr:uid="{00000000-000C-0000-FFFF-FFFF24000000}" name="supplementary_table_35" displayName="supplementary_table_35" ref="A3:Y35" totalsRowShown="0">
  <tableColumns count="25">
    <tableColumn id="1" xr3:uid="{00000000-0010-0000-2400-000001000000}" name="London borough"/>
    <tableColumn id="2" xr3:uid="{00000000-0010-0000-2400-000002000000}" name="2001"/>
    <tableColumn id="3" xr3:uid="{00000000-0010-0000-2400-000003000000}" name="2002"/>
    <tableColumn id="4" xr3:uid="{00000000-0010-0000-2400-000004000000}" name="2003"/>
    <tableColumn id="5" xr3:uid="{00000000-0010-0000-2400-000005000000}" name="2004"/>
    <tableColumn id="6" xr3:uid="{00000000-0010-0000-2400-000006000000}" name="2005"/>
    <tableColumn id="7" xr3:uid="{00000000-0010-0000-2400-000007000000}" name="2006"/>
    <tableColumn id="8" xr3:uid="{00000000-0010-0000-2400-000008000000}" name="2007"/>
    <tableColumn id="9" xr3:uid="{00000000-0010-0000-2400-000009000000}" name="2008"/>
    <tableColumn id="10" xr3:uid="{00000000-0010-0000-2400-00000A000000}" name="2009"/>
    <tableColumn id="11" xr3:uid="{00000000-0010-0000-2400-00000B000000}" name="2010"/>
    <tableColumn id="12" xr3:uid="{00000000-0010-0000-2400-00000C000000}" name="2011"/>
    <tableColumn id="13" xr3:uid="{00000000-0010-0000-2400-00000D000000}" name="2012"/>
    <tableColumn id="14" xr3:uid="{00000000-0010-0000-2400-00000E000000}" name="2013"/>
    <tableColumn id="15" xr3:uid="{00000000-0010-0000-2400-00000F000000}" name="2014"/>
    <tableColumn id="16" xr3:uid="{00000000-0010-0000-2400-000010000000}" name="2015"/>
    <tableColumn id="17" xr3:uid="{00000000-0010-0000-2400-000011000000}" name="2016"/>
    <tableColumn id="18" xr3:uid="{00000000-0010-0000-2400-000012000000}" name="2017"/>
    <tableColumn id="19" xr3:uid="{00000000-0010-0000-2400-000013000000}" name="2018"/>
    <tableColumn id="20" xr3:uid="{00000000-0010-0000-2400-000014000000}" name="2019"/>
    <tableColumn id="21" xr3:uid="{00000000-0010-0000-2400-000015000000}" name="2020"/>
    <tableColumn id="22" xr3:uid="{00000000-0010-0000-2400-000016000000}" name="2021"/>
    <tableColumn id="23" xr3:uid="{00000000-0010-0000-2400-000017000000}" name="2022"/>
    <tableColumn id="24" xr3:uid="{00000000-0010-0000-2400-000018000000}" name="2023"/>
    <tableColumn id="25" xr3:uid="{00000000-0010-0000-2400-000019000000}" name="2024"/>
  </tableColumns>
  <tableStyleInfo name="none" showFirstColumn="0" showLastColumn="0" showRowStripes="0" showColumnStripes="0"/>
</table>
</file>

<file path=xl/tables/table3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0" xr:uid="{00000000-000C-0000-FFFF-FFFF25000000}" name="supplementary_table_36" displayName="supplementary_table_36" ref="A3:Y35" totalsRowShown="0">
  <tableColumns count="25">
    <tableColumn id="1" xr3:uid="{00000000-0010-0000-2500-000001000000}" name="London borough"/>
    <tableColumn id="2" xr3:uid="{00000000-0010-0000-2500-000002000000}" name="2001"/>
    <tableColumn id="3" xr3:uid="{00000000-0010-0000-2500-000003000000}" name="2002"/>
    <tableColumn id="4" xr3:uid="{00000000-0010-0000-2500-000004000000}" name="2003"/>
    <tableColumn id="5" xr3:uid="{00000000-0010-0000-2500-000005000000}" name="2004"/>
    <tableColumn id="6" xr3:uid="{00000000-0010-0000-2500-000006000000}" name="2005"/>
    <tableColumn id="7" xr3:uid="{00000000-0010-0000-2500-000007000000}" name="2006"/>
    <tableColumn id="8" xr3:uid="{00000000-0010-0000-2500-000008000000}" name="2007"/>
    <tableColumn id="9" xr3:uid="{00000000-0010-0000-2500-000009000000}" name="2008"/>
    <tableColumn id="10" xr3:uid="{00000000-0010-0000-2500-00000A000000}" name="2009"/>
    <tableColumn id="11" xr3:uid="{00000000-0010-0000-2500-00000B000000}" name="2010"/>
    <tableColumn id="12" xr3:uid="{00000000-0010-0000-2500-00000C000000}" name="2011"/>
    <tableColumn id="13" xr3:uid="{00000000-0010-0000-2500-00000D000000}" name="2012"/>
    <tableColumn id="14" xr3:uid="{00000000-0010-0000-2500-00000E000000}" name="2013"/>
    <tableColumn id="15" xr3:uid="{00000000-0010-0000-2500-00000F000000}" name="2014"/>
    <tableColumn id="16" xr3:uid="{00000000-0010-0000-2500-000010000000}" name="2015"/>
    <tableColumn id="17" xr3:uid="{00000000-0010-0000-2500-000011000000}" name="2016"/>
    <tableColumn id="18" xr3:uid="{00000000-0010-0000-2500-000012000000}" name="2017"/>
    <tableColumn id="19" xr3:uid="{00000000-0010-0000-2500-000013000000}" name="2018"/>
    <tableColumn id="20" xr3:uid="{00000000-0010-0000-2500-000014000000}" name="2019"/>
    <tableColumn id="21" xr3:uid="{00000000-0010-0000-2500-000015000000}" name="2020"/>
    <tableColumn id="22" xr3:uid="{00000000-0010-0000-2500-000016000000}" name="2021"/>
    <tableColumn id="23" xr3:uid="{00000000-0010-0000-2500-000017000000}" name="2022"/>
    <tableColumn id="24" xr3:uid="{00000000-0010-0000-2500-000018000000}" name="2023"/>
    <tableColumn id="25" xr3:uid="{00000000-0010-0000-2500-000019000000}" name="2024"/>
  </tableColumns>
  <tableStyleInfo name="none" showFirstColumn="0" showLastColumn="0" showRowStripes="0" showColumnStripes="0"/>
</table>
</file>

<file path=xl/tables/table3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1" xr:uid="{00000000-000C-0000-FFFF-FFFF26000000}" name="supplementary_table_37" displayName="supplementary_table_37" ref="A3:Y8" totalsRowShown="0">
  <tableColumns count="25">
    <tableColumn id="1" xr3:uid="{00000000-0010-0000-2600-000001000000}" name="NHS ICB"/>
    <tableColumn id="2" xr3:uid="{00000000-0010-0000-2600-000002000000}" name="2001" dataDxfId="23"/>
    <tableColumn id="3" xr3:uid="{00000000-0010-0000-2600-000003000000}" name="2002" dataDxfId="22"/>
    <tableColumn id="4" xr3:uid="{00000000-0010-0000-2600-000004000000}" name="2003" dataDxfId="21"/>
    <tableColumn id="5" xr3:uid="{00000000-0010-0000-2600-000005000000}" name="2004" dataDxfId="20"/>
    <tableColumn id="6" xr3:uid="{00000000-0010-0000-2600-000006000000}" name="2005" dataDxfId="19"/>
    <tableColumn id="7" xr3:uid="{00000000-0010-0000-2600-000007000000}" name="2006" dataDxfId="18"/>
    <tableColumn id="8" xr3:uid="{00000000-0010-0000-2600-000008000000}" name="2007" dataDxfId="17"/>
    <tableColumn id="9" xr3:uid="{00000000-0010-0000-2600-000009000000}" name="2008" dataDxfId="16"/>
    <tableColumn id="10" xr3:uid="{00000000-0010-0000-2600-00000A000000}" name="2009" dataDxfId="15"/>
    <tableColumn id="11" xr3:uid="{00000000-0010-0000-2600-00000B000000}" name="2010" dataDxfId="14"/>
    <tableColumn id="12" xr3:uid="{00000000-0010-0000-2600-00000C000000}" name="2011" dataDxfId="13"/>
    <tableColumn id="13" xr3:uid="{00000000-0010-0000-2600-00000D000000}" name="2012" dataDxfId="12"/>
    <tableColumn id="14" xr3:uid="{00000000-0010-0000-2600-00000E000000}" name="2013" dataDxfId="11"/>
    <tableColumn id="15" xr3:uid="{00000000-0010-0000-2600-00000F000000}" name="2014" dataDxfId="10"/>
    <tableColumn id="16" xr3:uid="{00000000-0010-0000-2600-000010000000}" name="2015" dataDxfId="9"/>
    <tableColumn id="17" xr3:uid="{00000000-0010-0000-2600-000011000000}" name="2016" dataDxfId="8"/>
    <tableColumn id="18" xr3:uid="{00000000-0010-0000-2600-000012000000}" name="2017" dataDxfId="7"/>
    <tableColumn id="19" xr3:uid="{00000000-0010-0000-2600-000013000000}" name="2018" dataDxfId="6"/>
    <tableColumn id="20" xr3:uid="{00000000-0010-0000-2600-000014000000}" name="2019" dataDxfId="5"/>
    <tableColumn id="21" xr3:uid="{00000000-0010-0000-2600-000015000000}" name="2020" dataDxfId="4"/>
    <tableColumn id="22" xr3:uid="{00000000-0010-0000-2600-000016000000}" name="2021" dataDxfId="3"/>
    <tableColumn id="23" xr3:uid="{00000000-0010-0000-2600-000017000000}" name="2022" dataDxfId="2"/>
    <tableColumn id="24" xr3:uid="{00000000-0010-0000-2600-000018000000}" name="2023" dataDxfId="1"/>
    <tableColumn id="25" xr3:uid="{00000000-0010-0000-2600-000019000000}" name="2024" dataDxfId="0"/>
  </tableColumns>
  <tableStyleInfo name="none" showFirstColumn="0" showLastColumn="0" showRowStripes="0" showColumnStripes="0"/>
</table>
</file>

<file path=xl/tables/table4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2" xr:uid="{00000000-000C-0000-FFFF-FFFF27000000}" name="supplementary_table_38" displayName="supplementary_table_38" ref="A3:Y8" totalsRowShown="0">
  <tableColumns count="25">
    <tableColumn id="1" xr3:uid="{00000000-0010-0000-2700-000001000000}" name="NHS ICB"/>
    <tableColumn id="2" xr3:uid="{00000000-0010-0000-2700-000002000000}" name="2001"/>
    <tableColumn id="3" xr3:uid="{00000000-0010-0000-2700-000003000000}" name="2002"/>
    <tableColumn id="4" xr3:uid="{00000000-0010-0000-2700-000004000000}" name="2003"/>
    <tableColumn id="5" xr3:uid="{00000000-0010-0000-2700-000005000000}" name="2004"/>
    <tableColumn id="6" xr3:uid="{00000000-0010-0000-2700-000006000000}" name="2005"/>
    <tableColumn id="7" xr3:uid="{00000000-0010-0000-2700-000007000000}" name="2006"/>
    <tableColumn id="8" xr3:uid="{00000000-0010-0000-2700-000008000000}" name="2007"/>
    <tableColumn id="9" xr3:uid="{00000000-0010-0000-2700-000009000000}" name="2008"/>
    <tableColumn id="10" xr3:uid="{00000000-0010-0000-2700-00000A000000}" name="2009"/>
    <tableColumn id="11" xr3:uid="{00000000-0010-0000-2700-00000B000000}" name="2010"/>
    <tableColumn id="12" xr3:uid="{00000000-0010-0000-2700-00000C000000}" name="2011"/>
    <tableColumn id="13" xr3:uid="{00000000-0010-0000-2700-00000D000000}" name="2012"/>
    <tableColumn id="14" xr3:uid="{00000000-0010-0000-2700-00000E000000}" name="2013"/>
    <tableColumn id="15" xr3:uid="{00000000-0010-0000-2700-00000F000000}" name="2014"/>
    <tableColumn id="16" xr3:uid="{00000000-0010-0000-2700-000010000000}" name="2015"/>
    <tableColumn id="17" xr3:uid="{00000000-0010-0000-2700-000011000000}" name="2016"/>
    <tableColumn id="18" xr3:uid="{00000000-0010-0000-2700-000012000000}" name="2017"/>
    <tableColumn id="19" xr3:uid="{00000000-0010-0000-2700-000013000000}" name="2018"/>
    <tableColumn id="20" xr3:uid="{00000000-0010-0000-2700-000014000000}" name="2019"/>
    <tableColumn id="21" xr3:uid="{00000000-0010-0000-2700-000015000000}" name="2020"/>
    <tableColumn id="22" xr3:uid="{00000000-0010-0000-2700-000016000000}" name="2021"/>
    <tableColumn id="23" xr3:uid="{00000000-0010-0000-2700-000017000000}" name="2022"/>
    <tableColumn id="24" xr3:uid="{00000000-0010-0000-2700-000018000000}" name="2023"/>
    <tableColumn id="25" xr3:uid="{00000000-0010-0000-2700-000019000000}" name="2024"/>
  </tableColumns>
  <tableStyleInfo name="none" showFirstColumn="0" showLastColumn="0" showRowStripes="0" showColumnStripes="0"/>
</table>
</file>

<file path=xl/tables/table4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3" xr:uid="{00000000-000C-0000-FFFF-FFFF28000000}" name="supplementary_table_39" displayName="supplementary_table_39" ref="A3:Y35" totalsRowShown="0">
  <tableColumns count="25">
    <tableColumn id="1" xr3:uid="{00000000-0010-0000-2800-000001000000}" name="London borough"/>
    <tableColumn id="2" xr3:uid="{00000000-0010-0000-2800-000002000000}" name="2001"/>
    <tableColumn id="3" xr3:uid="{00000000-0010-0000-2800-000003000000}" name="2002"/>
    <tableColumn id="4" xr3:uid="{00000000-0010-0000-2800-000004000000}" name="2003"/>
    <tableColumn id="5" xr3:uid="{00000000-0010-0000-2800-000005000000}" name="2004"/>
    <tableColumn id="6" xr3:uid="{00000000-0010-0000-2800-000006000000}" name="2005"/>
    <tableColumn id="7" xr3:uid="{00000000-0010-0000-2800-000007000000}" name="2006"/>
    <tableColumn id="8" xr3:uid="{00000000-0010-0000-2800-000008000000}" name="2007"/>
    <tableColumn id="9" xr3:uid="{00000000-0010-0000-2800-000009000000}" name="2008"/>
    <tableColumn id="10" xr3:uid="{00000000-0010-0000-2800-00000A000000}" name="2009"/>
    <tableColumn id="11" xr3:uid="{00000000-0010-0000-2800-00000B000000}" name="2010"/>
    <tableColumn id="12" xr3:uid="{00000000-0010-0000-2800-00000C000000}" name="2011"/>
    <tableColumn id="13" xr3:uid="{00000000-0010-0000-2800-00000D000000}" name="2012"/>
    <tableColumn id="14" xr3:uid="{00000000-0010-0000-2800-00000E000000}" name="2013"/>
    <tableColumn id="15" xr3:uid="{00000000-0010-0000-2800-00000F000000}" name="2014"/>
    <tableColumn id="16" xr3:uid="{00000000-0010-0000-2800-000010000000}" name="2015"/>
    <tableColumn id="17" xr3:uid="{00000000-0010-0000-2800-000011000000}" name="2016"/>
    <tableColumn id="18" xr3:uid="{00000000-0010-0000-2800-000012000000}" name="2017"/>
    <tableColumn id="19" xr3:uid="{00000000-0010-0000-2800-000013000000}" name="2018"/>
    <tableColumn id="20" xr3:uid="{00000000-0010-0000-2800-000014000000}" name="2019"/>
    <tableColumn id="21" xr3:uid="{00000000-0010-0000-2800-000015000000}" name="2020"/>
    <tableColumn id="22" xr3:uid="{00000000-0010-0000-2800-000016000000}" name="2021"/>
    <tableColumn id="23" xr3:uid="{00000000-0010-0000-2800-000017000000}" name="2022"/>
    <tableColumn id="24" xr3:uid="{00000000-0010-0000-2800-000018000000}" name="2023"/>
    <tableColumn id="25" xr3:uid="{00000000-0010-0000-2800-000019000000}" name="2024"/>
  </tableColumns>
  <tableStyleInfo name="none"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table" Target="../tables/table4.xml"/></Relationships>
</file>

<file path=xl/worksheets/_rels/sheet6.xml.rels><?xml version="1.0" encoding="UTF-8" standalone="yes"?>
<Relationships xmlns="http://schemas.openxmlformats.org/package/2006/relationships"><Relationship Id="rId1" Type="http://schemas.openxmlformats.org/officeDocument/2006/relationships/table" Target="../tables/table5.xml"/></Relationships>
</file>

<file path=xl/worksheets/_rels/sheet7.xml.rels><?xml version="1.0" encoding="UTF-8" standalone="yes"?>
<Relationships xmlns="http://schemas.openxmlformats.org/package/2006/relationships"><Relationship Id="rId1" Type="http://schemas.openxmlformats.org/officeDocument/2006/relationships/table" Target="../tables/table6.xml"/></Relationships>
</file>

<file path=xl/worksheets/_rels/sheet8.xml.rels><?xml version="1.0" encoding="UTF-8" standalone="yes"?>
<Relationships xmlns="http://schemas.openxmlformats.org/package/2006/relationships"><Relationship Id="rId1" Type="http://schemas.openxmlformats.org/officeDocument/2006/relationships/table" Target="../tables/table7.xml"/></Relationships>
</file>

<file path=xl/worksheets/_rels/sheet9.xml.rels><?xml version="1.0" encoding="UTF-8" standalone="yes"?>
<Relationships xmlns="http://schemas.openxmlformats.org/package/2006/relationships"><Relationship Id="rId1" Type="http://schemas.openxmlformats.org/officeDocument/2006/relationships/table" Target="../tables/table8.xml"/></Relationships>
</file>

<file path=xl/worksheets/_rels/sheet10.xml.rels><?xml version="1.0" encoding="UTF-8" standalone="yes"?>
<Relationships xmlns="http://schemas.openxmlformats.org/package/2006/relationships"><Relationship Id="rId1" Type="http://schemas.openxmlformats.org/officeDocument/2006/relationships/table" Target="../tables/table9.xml"/></Relationships>
</file>

<file path=xl/worksheets/_rels/sheet11.xml.rels><?xml version="1.0" encoding="UTF-8" standalone="yes"?>
<Relationships xmlns="http://schemas.openxmlformats.org/package/2006/relationships"><Relationship Id="rId1" Type="http://schemas.openxmlformats.org/officeDocument/2006/relationships/table" Target="../tables/table10.xml"/></Relationships>
</file>

<file path=xl/worksheets/_rels/sheet12.xml.rels><?xml version="1.0" encoding="UTF-8" standalone="yes"?>
<Relationships xmlns="http://schemas.openxmlformats.org/package/2006/relationships"><Relationship Id="rId1" Type="http://schemas.openxmlformats.org/officeDocument/2006/relationships/table" Target="../tables/table11.xml"/></Relationships>
</file>

<file path=xl/worksheets/_rels/sheet13.xml.rels><?xml version="1.0" encoding="UTF-8" standalone="yes"?>
<Relationships xmlns="http://schemas.openxmlformats.org/package/2006/relationships"><Relationship Id="rId1" Type="http://schemas.openxmlformats.org/officeDocument/2006/relationships/table" Target="../tables/table12.xml"/></Relationships>
</file>

<file path=xl/worksheets/_rels/sheet14.xml.rels><?xml version="1.0" encoding="UTF-8" standalone="yes"?>
<Relationships xmlns="http://schemas.openxmlformats.org/package/2006/relationships"><Relationship Id="rId1" Type="http://schemas.openxmlformats.org/officeDocument/2006/relationships/table" Target="../tables/table13.xml"/></Relationships>
</file>

<file path=xl/worksheets/_rels/sheet15.xml.rels><?xml version="1.0" encoding="UTF-8" standalone="yes"?>
<Relationships xmlns="http://schemas.openxmlformats.org/package/2006/relationships"><Relationship Id="rId1" Type="http://schemas.openxmlformats.org/officeDocument/2006/relationships/table" Target="../tables/table14.xml"/></Relationships>
</file>

<file path=xl/worksheets/_rels/sheet16.xml.rels><?xml version="1.0" encoding="UTF-8" standalone="yes"?>
<Relationships xmlns="http://schemas.openxmlformats.org/package/2006/relationships"><Relationship Id="rId1" Type="http://schemas.openxmlformats.org/officeDocument/2006/relationships/table" Target="../tables/table15.xml"/></Relationships>
</file>

<file path=xl/worksheets/_rels/sheet17.xml.rels><?xml version="1.0" encoding="UTF-8" standalone="yes"?>
<Relationships xmlns="http://schemas.openxmlformats.org/package/2006/relationships"><Relationship Id="rId1" Type="http://schemas.openxmlformats.org/officeDocument/2006/relationships/table" Target="../tables/table16.xml"/></Relationships>
</file>

<file path=xl/worksheets/_rels/sheet18.xml.rels><?xml version="1.0" encoding="UTF-8" standalone="yes"?>
<Relationships xmlns="http://schemas.openxmlformats.org/package/2006/relationships"><Relationship Id="rId1" Type="http://schemas.openxmlformats.org/officeDocument/2006/relationships/table" Target="../tables/table17.xml"/></Relationships>
</file>

<file path=xl/worksheets/_rels/sheet19.xml.rels><?xml version="1.0" encoding="UTF-8" standalone="yes"?>
<Relationships xmlns="http://schemas.openxmlformats.org/package/2006/relationships"><Relationship Id="rId1" Type="http://schemas.openxmlformats.org/officeDocument/2006/relationships/table" Target="../tables/table18.xml"/></Relationships>
</file>

<file path=xl/worksheets/_rels/sheet20.xml.rels><?xml version="1.0" encoding="UTF-8" standalone="yes"?>
<Relationships xmlns="http://schemas.openxmlformats.org/package/2006/relationships"><Relationship Id="rId1" Type="http://schemas.openxmlformats.org/officeDocument/2006/relationships/table" Target="../tables/table19.xml"/></Relationships>
</file>

<file path=xl/worksheets/_rels/sheet21.xml.rels><?xml version="1.0" encoding="UTF-8" standalone="yes"?>
<Relationships xmlns="http://schemas.openxmlformats.org/package/2006/relationships"><Relationship Id="rId1" Type="http://schemas.openxmlformats.org/officeDocument/2006/relationships/table" Target="../tables/table20.xml"/></Relationships>
</file>

<file path=xl/worksheets/_rels/sheet22.xml.rels><?xml version="1.0" encoding="UTF-8" standalone="yes"?>
<Relationships xmlns="http://schemas.openxmlformats.org/package/2006/relationships"><Relationship Id="rId1" Type="http://schemas.openxmlformats.org/officeDocument/2006/relationships/table" Target="../tables/table21.xml"/></Relationships>
</file>

<file path=xl/worksheets/_rels/sheet23.xml.rels><?xml version="1.0" encoding="UTF-8" standalone="yes"?>
<Relationships xmlns="http://schemas.openxmlformats.org/package/2006/relationships"><Relationship Id="rId1" Type="http://schemas.openxmlformats.org/officeDocument/2006/relationships/table" Target="../tables/table22.xml"/></Relationships>
</file>

<file path=xl/worksheets/_rels/sheet24.xml.rels><?xml version="1.0" encoding="UTF-8" standalone="yes"?>
<Relationships xmlns="http://schemas.openxmlformats.org/package/2006/relationships"><Relationship Id="rId1" Type="http://schemas.openxmlformats.org/officeDocument/2006/relationships/table" Target="../tables/table23.xml"/></Relationships>
</file>

<file path=xl/worksheets/_rels/sheet25.xml.rels><?xml version="1.0" encoding="UTF-8" standalone="yes"?>
<Relationships xmlns="http://schemas.openxmlformats.org/package/2006/relationships"><Relationship Id="rId1" Type="http://schemas.openxmlformats.org/officeDocument/2006/relationships/table" Target="../tables/table24.xml"/></Relationships>
</file>

<file path=xl/worksheets/_rels/sheet26.xml.rels><?xml version="1.0" encoding="UTF-8" standalone="yes"?>
<Relationships xmlns="http://schemas.openxmlformats.org/package/2006/relationships"><Relationship Id="rId1" Type="http://schemas.openxmlformats.org/officeDocument/2006/relationships/table" Target="../tables/table25.xml"/></Relationships>
</file>

<file path=xl/worksheets/_rels/sheet27.xml.rels><?xml version="1.0" encoding="UTF-8" standalone="yes"?>
<Relationships xmlns="http://schemas.openxmlformats.org/package/2006/relationships"><Relationship Id="rId1" Type="http://schemas.openxmlformats.org/officeDocument/2006/relationships/table" Target="../tables/table26.xml"/></Relationships>
</file>

<file path=xl/worksheets/_rels/sheet28.xml.rels><?xml version="1.0" encoding="UTF-8" standalone="yes"?>
<Relationships xmlns="http://schemas.openxmlformats.org/package/2006/relationships"><Relationship Id="rId1" Type="http://schemas.openxmlformats.org/officeDocument/2006/relationships/table" Target="../tables/table27.xml"/></Relationships>
</file>

<file path=xl/worksheets/_rels/sheet29.xml.rels><?xml version="1.0" encoding="UTF-8" standalone="yes"?>
<Relationships xmlns="http://schemas.openxmlformats.org/package/2006/relationships"><Relationship Id="rId1" Type="http://schemas.openxmlformats.org/officeDocument/2006/relationships/table" Target="../tables/table28.xml"/></Relationships>
</file>

<file path=xl/worksheets/_rels/sheet30.xml.rels><?xml version="1.0" encoding="UTF-8" standalone="yes"?>
<Relationships xmlns="http://schemas.openxmlformats.org/package/2006/relationships"><Relationship Id="rId1" Type="http://schemas.openxmlformats.org/officeDocument/2006/relationships/table" Target="../tables/table29.xml"/></Relationships>
</file>

<file path=xl/worksheets/_rels/sheet31.xml.rels><?xml version="1.0" encoding="UTF-8" standalone="yes"?>
<Relationships xmlns="http://schemas.openxmlformats.org/package/2006/relationships"><Relationship Id="rId1" Type="http://schemas.openxmlformats.org/officeDocument/2006/relationships/table" Target="../tables/table30.xml"/></Relationships>
</file>

<file path=xl/worksheets/_rels/sheet32.xml.rels><?xml version="1.0" encoding="UTF-8" standalone="yes"?>
<Relationships xmlns="http://schemas.openxmlformats.org/package/2006/relationships"><Relationship Id="rId1" Type="http://schemas.openxmlformats.org/officeDocument/2006/relationships/table" Target="../tables/table31.xml"/></Relationships>
</file>

<file path=xl/worksheets/_rels/sheet33.xml.rels><?xml version="1.0" encoding="UTF-8" standalone="yes"?>
<Relationships xmlns="http://schemas.openxmlformats.org/package/2006/relationships"><Relationship Id="rId1" Type="http://schemas.openxmlformats.org/officeDocument/2006/relationships/table" Target="../tables/table32.xml"/></Relationships>
</file>

<file path=xl/worksheets/_rels/sheet34.xml.rels><?xml version="1.0" encoding="UTF-8" standalone="yes"?>
<Relationships xmlns="http://schemas.openxmlformats.org/package/2006/relationships"><Relationship Id="rId1" Type="http://schemas.openxmlformats.org/officeDocument/2006/relationships/table" Target="../tables/table33.xml"/></Relationships>
</file>

<file path=xl/worksheets/_rels/sheet35.xml.rels><?xml version="1.0" encoding="UTF-8" standalone="yes"?>
<Relationships xmlns="http://schemas.openxmlformats.org/package/2006/relationships"><Relationship Id="rId1" Type="http://schemas.openxmlformats.org/officeDocument/2006/relationships/table" Target="../tables/table34.xml"/></Relationships>
</file>

<file path=xl/worksheets/_rels/sheet36.xml.rels><?xml version="1.0" encoding="UTF-8" standalone="yes"?>
<Relationships xmlns="http://schemas.openxmlformats.org/package/2006/relationships"><Relationship Id="rId1" Type="http://schemas.openxmlformats.org/officeDocument/2006/relationships/table" Target="../tables/table35.xml"/></Relationships>
</file>

<file path=xl/worksheets/_rels/sheet37.xml.rels><?xml version="1.0" encoding="UTF-8" standalone="yes"?>
<Relationships xmlns="http://schemas.openxmlformats.org/package/2006/relationships"><Relationship Id="rId1" Type="http://schemas.openxmlformats.org/officeDocument/2006/relationships/table" Target="../tables/table36.xml"/></Relationships>
</file>

<file path=xl/worksheets/_rels/sheet38.xml.rels><?xml version="1.0" encoding="UTF-8" standalone="yes"?>
<Relationships xmlns="http://schemas.openxmlformats.org/package/2006/relationships"><Relationship Id="rId1" Type="http://schemas.openxmlformats.org/officeDocument/2006/relationships/table" Target="../tables/table37.xml"/></Relationships>
</file>

<file path=xl/worksheets/_rels/sheet39.xml.rels><?xml version="1.0" encoding="UTF-8" standalone="yes"?>
<Relationships xmlns="http://schemas.openxmlformats.org/package/2006/relationships"><Relationship Id="rId1" Type="http://schemas.openxmlformats.org/officeDocument/2006/relationships/table" Target="../tables/table38.xml"/></Relationships>
</file>

<file path=xl/worksheets/_rels/sheet40.xml.rels><?xml version="1.0" encoding="UTF-8" standalone="yes"?>
<Relationships xmlns="http://schemas.openxmlformats.org/package/2006/relationships"><Relationship Id="rId1" Type="http://schemas.openxmlformats.org/officeDocument/2006/relationships/table" Target="../tables/table39.xml"/></Relationships>
</file>

<file path=xl/worksheets/_rels/sheet41.xml.rels><?xml version="1.0" encoding="UTF-8" standalone="yes"?>
<Relationships xmlns="http://schemas.openxmlformats.org/package/2006/relationships"><Relationship Id="rId1" Type="http://schemas.openxmlformats.org/officeDocument/2006/relationships/table" Target="../tables/table40.xml"/></Relationships>
</file>

<file path=xl/worksheets/_rels/sheet42.xml.rels><?xml version="1.0" encoding="UTF-8" standalone="yes"?>
<Relationships xmlns="http://schemas.openxmlformats.org/package/2006/relationships"><Relationship Id="rId1" Type="http://schemas.openxmlformats.org/officeDocument/2006/relationships/table" Target="../tables/table4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11"/>
  <sheetViews>
    <sheetView tabSelected="1" workbookViewId="0"/>
  </sheetViews>
  <sheetFormatPr defaultColWidth="11.07421875" defaultRowHeight="15.5" x14ac:dyDescent="0.35"/>
  <cols>
    <col min="1" max="1" width="72.69140625" customWidth="1"/>
  </cols>
  <sheetData>
    <row r="1" spans="1:1" ht="40" x14ac:dyDescent="0.4">
      <c r="A1" s="13" t="s">
        <v>483</v>
      </c>
    </row>
    <row r="2" spans="1:1" ht="18" x14ac:dyDescent="0.4">
      <c r="A2" s="2" t="s">
        <v>0</v>
      </c>
    </row>
    <row r="3" spans="1:1" ht="46.5" x14ac:dyDescent="0.35">
      <c r="A3" s="1" t="s">
        <v>1</v>
      </c>
    </row>
    <row r="4" spans="1:1" x14ac:dyDescent="0.35">
      <c r="A4" s="1" t="s">
        <v>2</v>
      </c>
    </row>
    <row r="5" spans="1:1" ht="31" x14ac:dyDescent="0.35">
      <c r="A5" s="1" t="s">
        <v>3</v>
      </c>
    </row>
    <row r="6" spans="1:1" ht="31" customHeight="1" x14ac:dyDescent="0.4">
      <c r="A6" s="2" t="s">
        <v>4</v>
      </c>
    </row>
    <row r="7" spans="1:1" x14ac:dyDescent="0.35">
      <c r="A7" s="14" t="s">
        <v>473</v>
      </c>
    </row>
    <row r="8" spans="1:1" ht="29.5" customHeight="1" x14ac:dyDescent="0.4">
      <c r="A8" s="2" t="s">
        <v>5</v>
      </c>
    </row>
    <row r="9" spans="1:1" x14ac:dyDescent="0.35">
      <c r="A9" s="15" t="s">
        <v>474</v>
      </c>
    </row>
    <row r="10" spans="1:1" ht="27" customHeight="1" x14ac:dyDescent="0.4">
      <c r="A10" s="2" t="s">
        <v>6</v>
      </c>
    </row>
    <row r="11" spans="1:1" ht="46.5" x14ac:dyDescent="0.35">
      <c r="A11" s="1" t="s">
        <v>7</v>
      </c>
    </row>
  </sheetData>
  <pageMargins left="0.7" right="0.7" top="0.75" bottom="0.75" header="0.3" footer="0.3"/>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42"/>
  <sheetViews>
    <sheetView workbookViewId="0"/>
  </sheetViews>
  <sheetFormatPr defaultColWidth="11.07421875" defaultRowHeight="15.5" x14ac:dyDescent="0.35"/>
  <cols>
    <col min="1" max="1" width="23.61328125" style="18" customWidth="1"/>
    <col min="2" max="2" width="56.69140625" style="18" customWidth="1"/>
    <col min="3" max="3" width="40.69140625" style="18" customWidth="1"/>
    <col min="4" max="16384" width="11.07421875" style="18"/>
  </cols>
  <sheetData>
    <row r="1" spans="1:3" ht="20" x14ac:dyDescent="0.35">
      <c r="A1" s="17" t="s">
        <v>8</v>
      </c>
    </row>
    <row r="2" spans="1:3" x14ac:dyDescent="0.35">
      <c r="A2" s="18" t="s">
        <v>9</v>
      </c>
    </row>
    <row r="3" spans="1:3" customFormat="1" ht="26.5" customHeight="1" x14ac:dyDescent="0.35">
      <c r="A3" s="3" t="s">
        <v>10</v>
      </c>
      <c r="B3" s="3" t="s">
        <v>11</v>
      </c>
      <c r="C3" s="3" t="s">
        <v>6</v>
      </c>
    </row>
    <row r="4" spans="1:3" ht="31" x14ac:dyDescent="0.35">
      <c r="A4" s="20" t="str">
        <f>HYPERLINK("#Supplementary_table_1!A1", "Supplementary_table_1")</f>
        <v>Supplementary_table_1</v>
      </c>
      <c r="B4" s="19" t="s">
        <v>12</v>
      </c>
      <c r="C4" s="19" t="s">
        <v>13</v>
      </c>
    </row>
    <row r="5" spans="1:3" ht="31" x14ac:dyDescent="0.35">
      <c r="A5" s="20" t="str">
        <f>HYPERLINK("#Supplementary_table_2!A1", "Supplementary_table_2")</f>
        <v>Supplementary_table_2</v>
      </c>
      <c r="B5" s="19" t="s">
        <v>14</v>
      </c>
      <c r="C5" s="19" t="s">
        <v>15</v>
      </c>
    </row>
    <row r="6" spans="1:3" ht="62" x14ac:dyDescent="0.35">
      <c r="A6" s="20" t="str">
        <f>HYPERLINK("#Supplementary_table_3!A1", "Supplementary_table_3")</f>
        <v>Supplementary_table_3</v>
      </c>
      <c r="B6" s="19" t="s">
        <v>16</v>
      </c>
      <c r="C6" s="19" t="s">
        <v>17</v>
      </c>
    </row>
    <row r="7" spans="1:3" ht="31" x14ac:dyDescent="0.35">
      <c r="A7" s="20" t="str">
        <f>HYPERLINK("#Supplementary_table_4!A1", "Supplementary_table_4")</f>
        <v>Supplementary_table_4</v>
      </c>
      <c r="B7" s="19" t="s">
        <v>18</v>
      </c>
      <c r="C7" s="19" t="s">
        <v>19</v>
      </c>
    </row>
    <row r="8" spans="1:3" ht="31" x14ac:dyDescent="0.35">
      <c r="A8" s="20" t="str">
        <f>HYPERLINK("#Supplementary_table_5!A1", "Supplementary_table_5")</f>
        <v>Supplementary_table_5</v>
      </c>
      <c r="B8" s="19" t="s">
        <v>20</v>
      </c>
      <c r="C8" s="19" t="s">
        <v>21</v>
      </c>
    </row>
    <row r="9" spans="1:3" ht="31" x14ac:dyDescent="0.35">
      <c r="A9" s="20" t="str">
        <f>HYPERLINK("#Supplementary_table_6!A1", "Supplementary_table_6")</f>
        <v>Supplementary_table_6</v>
      </c>
      <c r="B9" s="19" t="s">
        <v>22</v>
      </c>
      <c r="C9" s="19" t="s">
        <v>23</v>
      </c>
    </row>
    <row r="10" spans="1:3" ht="31" x14ac:dyDescent="0.35">
      <c r="A10" s="20" t="str">
        <f>HYPERLINK("#Supplementary_table_7!A1", "Supplementary_table_7")</f>
        <v>Supplementary_table_7</v>
      </c>
      <c r="B10" s="19" t="s">
        <v>24</v>
      </c>
      <c r="C10" s="19" t="s">
        <v>25</v>
      </c>
    </row>
    <row r="11" spans="1:3" ht="31" x14ac:dyDescent="0.35">
      <c r="A11" s="20" t="str">
        <f>HYPERLINK("#Supplementary_table_8!A1", "Supplementary_table_8")</f>
        <v>Supplementary_table_8</v>
      </c>
      <c r="B11" s="19" t="s">
        <v>26</v>
      </c>
      <c r="C11" s="19" t="s">
        <v>27</v>
      </c>
    </row>
    <row r="12" spans="1:3" ht="46.5" x14ac:dyDescent="0.35">
      <c r="A12" s="20" t="str">
        <f>HYPERLINK("#Supplementary_table_9!A1", "Supplementary_table_9")</f>
        <v>Supplementary_table_9</v>
      </c>
      <c r="B12" s="19" t="s">
        <v>28</v>
      </c>
      <c r="C12" s="19" t="s">
        <v>29</v>
      </c>
    </row>
    <row r="13" spans="1:3" ht="31" x14ac:dyDescent="0.35">
      <c r="A13" s="20" t="str">
        <f>HYPERLINK("#Supplementary_table_10!A1", "Supplementary_table_10")</f>
        <v>Supplementary_table_10</v>
      </c>
      <c r="B13" s="19" t="s">
        <v>30</v>
      </c>
      <c r="C13" s="19" t="s">
        <v>31</v>
      </c>
    </row>
    <row r="14" spans="1:3" ht="46.5" x14ac:dyDescent="0.35">
      <c r="A14" s="20" t="str">
        <f>HYPERLINK("#Supplementary_table_11!A1", "Supplementary_table_11")</f>
        <v>Supplementary_table_11</v>
      </c>
      <c r="B14" s="19" t="s">
        <v>32</v>
      </c>
      <c r="C14" s="19" t="s">
        <v>33</v>
      </c>
    </row>
    <row r="15" spans="1:3" ht="31" x14ac:dyDescent="0.35">
      <c r="A15" s="20" t="str">
        <f>HYPERLINK("#Supplementary_table_12!A1", "Supplementary_table_12")</f>
        <v>Supplementary_table_12</v>
      </c>
      <c r="B15" s="19" t="s">
        <v>34</v>
      </c>
      <c r="C15" s="19" t="s">
        <v>35</v>
      </c>
    </row>
    <row r="16" spans="1:3" ht="46.5" x14ac:dyDescent="0.35">
      <c r="A16" s="20" t="str">
        <f>HYPERLINK("#Supplementary_table_13!A1", "Supplementary_table_13")</f>
        <v>Supplementary_table_13</v>
      </c>
      <c r="B16" s="19" t="s">
        <v>36</v>
      </c>
      <c r="C16" s="19" t="s">
        <v>37</v>
      </c>
    </row>
    <row r="17" spans="1:3" ht="31" x14ac:dyDescent="0.35">
      <c r="A17" s="20" t="str">
        <f>HYPERLINK("#Supplementary_table_14!A1", "Supplementary_table_14")</f>
        <v>Supplementary_table_14</v>
      </c>
      <c r="B17" s="19" t="s">
        <v>38</v>
      </c>
      <c r="C17" s="19" t="s">
        <v>39</v>
      </c>
    </row>
    <row r="18" spans="1:3" ht="31" x14ac:dyDescent="0.35">
      <c r="A18" s="20" t="str">
        <f>HYPERLINK("#Supplementary_table_15!A1", "Supplementary_table_15")</f>
        <v>Supplementary_table_15</v>
      </c>
      <c r="B18" s="19" t="s">
        <v>40</v>
      </c>
      <c r="C18" s="19" t="s">
        <v>41</v>
      </c>
    </row>
    <row r="19" spans="1:3" ht="46.5" x14ac:dyDescent="0.35">
      <c r="A19" s="20" t="str">
        <f>HYPERLINK("#Supplementary_table_16!A1", "Supplementary_table_16")</f>
        <v>Supplementary_table_16</v>
      </c>
      <c r="B19" s="19" t="s">
        <v>42</v>
      </c>
      <c r="C19" s="19" t="s">
        <v>43</v>
      </c>
    </row>
    <row r="20" spans="1:3" ht="31" x14ac:dyDescent="0.35">
      <c r="A20" s="20" t="str">
        <f>HYPERLINK("#Supplementary_table_17!A1", "Supplementary_table_17")</f>
        <v>Supplementary_table_17</v>
      </c>
      <c r="B20" s="19" t="s">
        <v>44</v>
      </c>
      <c r="C20" s="19" t="s">
        <v>45</v>
      </c>
    </row>
    <row r="21" spans="1:3" ht="31" x14ac:dyDescent="0.35">
      <c r="A21" s="20" t="str">
        <f>HYPERLINK("#Supplementary_table_18!A1", "Supplementary_table_18")</f>
        <v>Supplementary_table_18</v>
      </c>
      <c r="B21" s="19" t="s">
        <v>46</v>
      </c>
      <c r="C21" s="19" t="s">
        <v>47</v>
      </c>
    </row>
    <row r="22" spans="1:3" ht="31" x14ac:dyDescent="0.35">
      <c r="A22" s="20" t="str">
        <f>HYPERLINK("#Supplementary_table_19!A1", "Supplementary_table_19")</f>
        <v>Supplementary_table_19</v>
      </c>
      <c r="B22" s="19" t="s">
        <v>48</v>
      </c>
      <c r="C22" s="19" t="s">
        <v>49</v>
      </c>
    </row>
    <row r="23" spans="1:3" ht="46.5" x14ac:dyDescent="0.35">
      <c r="A23" s="20" t="str">
        <f>HYPERLINK("#Supplementary_table_20!A1", "Supplementary_table_20")</f>
        <v>Supplementary_table_20</v>
      </c>
      <c r="B23" s="19" t="s">
        <v>50</v>
      </c>
      <c r="C23" s="19" t="s">
        <v>51</v>
      </c>
    </row>
    <row r="24" spans="1:3" ht="31" x14ac:dyDescent="0.35">
      <c r="A24" s="20" t="str">
        <f>HYPERLINK("#Supplementary_table_21!A1", "Supplementary_table_21")</f>
        <v>Supplementary_table_21</v>
      </c>
      <c r="B24" s="19" t="s">
        <v>52</v>
      </c>
      <c r="C24" s="19" t="s">
        <v>53</v>
      </c>
    </row>
    <row r="25" spans="1:3" ht="31" x14ac:dyDescent="0.35">
      <c r="A25" s="20" t="str">
        <f>HYPERLINK("#Supplementary_table_22!A1", "Supplementary_table_22")</f>
        <v>Supplementary_table_22</v>
      </c>
      <c r="B25" s="19" t="s">
        <v>54</v>
      </c>
      <c r="C25" s="19" t="s">
        <v>55</v>
      </c>
    </row>
    <row r="26" spans="1:3" ht="31" x14ac:dyDescent="0.35">
      <c r="A26" s="20" t="str">
        <f>HYPERLINK("#Supplementary_table_23!A1", "Supplementary_table_23")</f>
        <v>Supplementary_table_23</v>
      </c>
      <c r="B26" s="19" t="s">
        <v>56</v>
      </c>
      <c r="C26" s="19" t="s">
        <v>57</v>
      </c>
    </row>
    <row r="27" spans="1:3" ht="31" x14ac:dyDescent="0.35">
      <c r="A27" s="20" t="str">
        <f>HYPERLINK("#Supplementary_table_24!A1", "Supplementary_table_24")</f>
        <v>Supplementary_table_24</v>
      </c>
      <c r="B27" s="19" t="s">
        <v>58</v>
      </c>
      <c r="C27" s="19" t="s">
        <v>59</v>
      </c>
    </row>
    <row r="28" spans="1:3" ht="46.5" x14ac:dyDescent="0.35">
      <c r="A28" s="20" t="str">
        <f>HYPERLINK("#Supplementary_table_25!A1", "Supplementary_table_25")</f>
        <v>Supplementary_table_25</v>
      </c>
      <c r="B28" s="19" t="s">
        <v>60</v>
      </c>
      <c r="C28" s="19" t="s">
        <v>61</v>
      </c>
    </row>
    <row r="29" spans="1:3" ht="46.5" x14ac:dyDescent="0.35">
      <c r="A29" s="20" t="str">
        <f>HYPERLINK("#Supplementary_table_26!A1", "Supplementary_table_26")</f>
        <v>Supplementary_table_26</v>
      </c>
      <c r="B29" s="19" t="s">
        <v>62</v>
      </c>
      <c r="C29" s="19" t="s">
        <v>63</v>
      </c>
    </row>
    <row r="30" spans="1:3" ht="31" x14ac:dyDescent="0.35">
      <c r="A30" s="20" t="str">
        <f>HYPERLINK("#Supplementary_table_27!A1", "Supplementary_table_27")</f>
        <v>Supplementary_table_27</v>
      </c>
      <c r="B30" s="19" t="s">
        <v>64</v>
      </c>
      <c r="C30" s="19" t="s">
        <v>65</v>
      </c>
    </row>
    <row r="31" spans="1:3" ht="62" x14ac:dyDescent="0.35">
      <c r="A31" s="20" t="str">
        <f>HYPERLINK("#Supplementary_table_28!A1", "Supplementary_table_28")</f>
        <v>Supplementary_table_28</v>
      </c>
      <c r="B31" s="19" t="s">
        <v>66</v>
      </c>
      <c r="C31" s="19" t="s">
        <v>67</v>
      </c>
    </row>
    <row r="32" spans="1:3" ht="62" x14ac:dyDescent="0.35">
      <c r="A32" s="20" t="str">
        <f>HYPERLINK("#Supplementary_table_29!A1", "Supplementary_table_29")</f>
        <v>Supplementary_table_29</v>
      </c>
      <c r="B32" s="19" t="s">
        <v>68</v>
      </c>
      <c r="C32" s="19" t="s">
        <v>69</v>
      </c>
    </row>
    <row r="33" spans="1:3" ht="46.5" x14ac:dyDescent="0.35">
      <c r="A33" s="20" t="str">
        <f>HYPERLINK("#Supplementary_table_30!A1", "Supplementary_table_30")</f>
        <v>Supplementary_table_30</v>
      </c>
      <c r="B33" s="19" t="s">
        <v>70</v>
      </c>
      <c r="C33" s="19" t="s">
        <v>71</v>
      </c>
    </row>
    <row r="34" spans="1:3" ht="46.5" x14ac:dyDescent="0.35">
      <c r="A34" s="20" t="str">
        <f>HYPERLINK("#Supplementary_table_31!A1", "Supplementary_table_31")</f>
        <v>Supplementary_table_31</v>
      </c>
      <c r="B34" s="19" t="s">
        <v>72</v>
      </c>
      <c r="C34" s="19" t="s">
        <v>73</v>
      </c>
    </row>
    <row r="35" spans="1:3" ht="46.5" x14ac:dyDescent="0.35">
      <c r="A35" s="20" t="str">
        <f>HYPERLINK("#Supplementary_table_32!A1", "Supplementary_table_32")</f>
        <v>Supplementary_table_32</v>
      </c>
      <c r="B35" s="19" t="s">
        <v>74</v>
      </c>
      <c r="C35" s="19" t="s">
        <v>75</v>
      </c>
    </row>
    <row r="36" spans="1:3" ht="46.5" x14ac:dyDescent="0.35">
      <c r="A36" s="20" t="str">
        <f>HYPERLINK("#Supplementary_table_33!A1", "Supplementary_table_33")</f>
        <v>Supplementary_table_33</v>
      </c>
      <c r="B36" s="19" t="s">
        <v>76</v>
      </c>
      <c r="C36" s="19" t="s">
        <v>77</v>
      </c>
    </row>
    <row r="37" spans="1:3" ht="46.5" x14ac:dyDescent="0.35">
      <c r="A37" s="20" t="str">
        <f>HYPERLINK("#Supplementary_table_34!A1", "Supplementary_table_34")</f>
        <v>Supplementary_table_34</v>
      </c>
      <c r="B37" s="19" t="s">
        <v>78</v>
      </c>
      <c r="C37" s="19" t="s">
        <v>79</v>
      </c>
    </row>
    <row r="38" spans="1:3" ht="31" x14ac:dyDescent="0.35">
      <c r="A38" s="20" t="str">
        <f>HYPERLINK("#Supplementary_table_35!A1", "Supplementary_table_35")</f>
        <v>Supplementary_table_35</v>
      </c>
      <c r="B38" s="19" t="s">
        <v>80</v>
      </c>
      <c r="C38" s="19" t="s">
        <v>81</v>
      </c>
    </row>
    <row r="39" spans="1:3" ht="31" x14ac:dyDescent="0.35">
      <c r="A39" s="20" t="str">
        <f>HYPERLINK("#Supplementary_table_36!A1", "Supplementary_table_36")</f>
        <v>Supplementary_table_36</v>
      </c>
      <c r="B39" s="19" t="s">
        <v>82</v>
      </c>
      <c r="C39" s="19" t="s">
        <v>81</v>
      </c>
    </row>
    <row r="40" spans="1:3" ht="31" x14ac:dyDescent="0.35">
      <c r="A40" s="20" t="str">
        <f>HYPERLINK("#Supplementary_table_37!A1", "Supplementary_table_37")</f>
        <v>Supplementary_table_37</v>
      </c>
      <c r="B40" s="19" t="s">
        <v>83</v>
      </c>
      <c r="C40" s="19" t="s">
        <v>81</v>
      </c>
    </row>
    <row r="41" spans="1:3" ht="31" x14ac:dyDescent="0.35">
      <c r="A41" s="20" t="str">
        <f>HYPERLINK("#Supplementary_table_38!A1", "Supplementary_table_38")</f>
        <v>Supplementary_table_38</v>
      </c>
      <c r="B41" s="19" t="s">
        <v>84</v>
      </c>
      <c r="C41" s="19" t="s">
        <v>81</v>
      </c>
    </row>
    <row r="42" spans="1:3" ht="31" x14ac:dyDescent="0.35">
      <c r="A42" s="20" t="str">
        <f>HYPERLINK("#Supplementary_table_39!A1", "Supplementary_table_39")</f>
        <v>Supplementary_table_39</v>
      </c>
      <c r="B42" s="19" t="s">
        <v>85</v>
      </c>
      <c r="C42" s="19" t="s">
        <v>81</v>
      </c>
    </row>
  </sheetData>
  <pageMargins left="0.7" right="0.7" top="0.75" bottom="0.75" header="0.3" footer="0.3"/>
  <pageSetup paperSize="9" orientation="portrait" horizontalDpi="300" verticalDpi="300"/>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13"/>
  <sheetViews>
    <sheetView workbookViewId="0"/>
  </sheetViews>
  <sheetFormatPr defaultColWidth="11.07421875" defaultRowHeight="15.5" x14ac:dyDescent="0.35"/>
  <cols>
    <col min="1" max="1" width="16.69140625" style="18" customWidth="1"/>
    <col min="2" max="2" width="56.69140625" style="18" customWidth="1"/>
    <col min="3" max="16384" width="11.07421875" style="18"/>
  </cols>
  <sheetData>
    <row r="1" spans="1:2" ht="20" x14ac:dyDescent="0.35">
      <c r="A1" s="17" t="s">
        <v>6</v>
      </c>
    </row>
    <row r="2" spans="1:2" x14ac:dyDescent="0.35">
      <c r="A2" s="18" t="s">
        <v>9</v>
      </c>
    </row>
    <row r="3" spans="1:2" customFormat="1" ht="22.5" customHeight="1" x14ac:dyDescent="0.35">
      <c r="A3" s="3" t="s">
        <v>86</v>
      </c>
      <c r="B3" s="3" t="s">
        <v>87</v>
      </c>
    </row>
    <row r="4" spans="1:2" x14ac:dyDescent="0.35">
      <c r="A4" s="19" t="s">
        <v>88</v>
      </c>
      <c r="B4" s="19" t="s">
        <v>89</v>
      </c>
    </row>
    <row r="5" spans="1:2" ht="46.5" x14ac:dyDescent="0.35">
      <c r="A5" s="19" t="s">
        <v>90</v>
      </c>
      <c r="B5" s="19" t="s">
        <v>91</v>
      </c>
    </row>
    <row r="6" spans="1:2" x14ac:dyDescent="0.35">
      <c r="A6" s="19" t="s">
        <v>92</v>
      </c>
      <c r="B6" s="19" t="s">
        <v>93</v>
      </c>
    </row>
    <row r="7" spans="1:2" x14ac:dyDescent="0.35">
      <c r="A7" s="19" t="s">
        <v>94</v>
      </c>
      <c r="B7" s="19" t="s">
        <v>95</v>
      </c>
    </row>
    <row r="8" spans="1:2" ht="31" x14ac:dyDescent="0.35">
      <c r="A8" s="19" t="s">
        <v>96</v>
      </c>
      <c r="B8" s="19" t="s">
        <v>97</v>
      </c>
    </row>
    <row r="9" spans="1:2" ht="31" x14ac:dyDescent="0.35">
      <c r="A9" s="19" t="s">
        <v>98</v>
      </c>
      <c r="B9" s="19" t="s">
        <v>99</v>
      </c>
    </row>
    <row r="10" spans="1:2" ht="46.5" x14ac:dyDescent="0.35">
      <c r="A10" s="19" t="s">
        <v>100</v>
      </c>
      <c r="B10" s="19" t="s">
        <v>101</v>
      </c>
    </row>
    <row r="11" spans="1:2" ht="31" x14ac:dyDescent="0.35">
      <c r="A11" s="19" t="s">
        <v>102</v>
      </c>
      <c r="B11" s="19" t="s">
        <v>103</v>
      </c>
    </row>
    <row r="12" spans="1:2" x14ac:dyDescent="0.35">
      <c r="A12" s="19" t="s">
        <v>104</v>
      </c>
      <c r="B12" s="19" t="s">
        <v>105</v>
      </c>
    </row>
    <row r="13" spans="1:2" ht="46.5" x14ac:dyDescent="0.35">
      <c r="A13" s="19" t="s">
        <v>106</v>
      </c>
      <c r="B13" s="19" t="s">
        <v>107</v>
      </c>
    </row>
  </sheetData>
  <pageMargins left="0.7" right="0.7" top="0.75" bottom="0.75" header="0.3" footer="0.3"/>
  <pageSetup paperSize="9" orientation="portrait" horizontalDpi="300" verticalDpi="300"/>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1000"/>
  <sheetViews>
    <sheetView workbookViewId="0"/>
  </sheetViews>
  <sheetFormatPr defaultColWidth="11.07421875" defaultRowHeight="15.5" x14ac:dyDescent="0.35"/>
  <cols>
    <col min="1" max="1" width="9.23046875" customWidth="1"/>
    <col min="2" max="2" width="24.921875" style="10" bestFit="1" customWidth="1"/>
  </cols>
  <sheetData>
    <row r="1" spans="1:2" ht="20" x14ac:dyDescent="0.4">
      <c r="A1" s="21" t="s">
        <v>12</v>
      </c>
    </row>
    <row r="2" spans="1:2" x14ac:dyDescent="0.35">
      <c r="A2" s="7" t="s">
        <v>9</v>
      </c>
    </row>
    <row r="3" spans="1:2" ht="20" customHeight="1" x14ac:dyDescent="0.35">
      <c r="A3" s="8" t="s">
        <v>108</v>
      </c>
      <c r="B3" s="22" t="s">
        <v>109</v>
      </c>
    </row>
    <row r="4" spans="1:2" x14ac:dyDescent="0.35">
      <c r="A4" s="7" t="s">
        <v>110</v>
      </c>
      <c r="B4" s="23">
        <v>2576</v>
      </c>
    </row>
    <row r="5" spans="1:2" x14ac:dyDescent="0.35">
      <c r="A5" s="7" t="s">
        <v>111</v>
      </c>
      <c r="B5" s="23">
        <v>3054</v>
      </c>
    </row>
    <row r="6" spans="1:2" x14ac:dyDescent="0.35">
      <c r="A6" s="7" t="s">
        <v>112</v>
      </c>
      <c r="B6" s="23">
        <v>3065</v>
      </c>
    </row>
    <row r="7" spans="1:2" x14ac:dyDescent="0.35">
      <c r="A7" s="7" t="s">
        <v>113</v>
      </c>
      <c r="B7" s="23">
        <v>3110</v>
      </c>
    </row>
    <row r="8" spans="1:2" x14ac:dyDescent="0.35">
      <c r="A8" s="7" t="s">
        <v>114</v>
      </c>
      <c r="B8" s="23">
        <v>3448</v>
      </c>
    </row>
    <row r="9" spans="1:2" x14ac:dyDescent="0.35">
      <c r="A9" s="7" t="s">
        <v>115</v>
      </c>
      <c r="B9" s="23">
        <v>3329</v>
      </c>
    </row>
    <row r="10" spans="1:2" x14ac:dyDescent="0.35">
      <c r="A10" s="7" t="s">
        <v>116</v>
      </c>
      <c r="B10" s="23">
        <v>3235</v>
      </c>
    </row>
    <row r="11" spans="1:2" x14ac:dyDescent="0.35">
      <c r="A11" s="7" t="s">
        <v>117</v>
      </c>
      <c r="B11" s="23">
        <v>3362</v>
      </c>
    </row>
    <row r="12" spans="1:2" x14ac:dyDescent="0.35">
      <c r="A12" s="7" t="s">
        <v>118</v>
      </c>
      <c r="B12" s="23">
        <v>3402</v>
      </c>
    </row>
    <row r="13" spans="1:2" x14ac:dyDescent="0.35">
      <c r="A13" s="7" t="s">
        <v>119</v>
      </c>
      <c r="B13" s="23">
        <v>3242</v>
      </c>
    </row>
    <row r="14" spans="1:2" x14ac:dyDescent="0.35">
      <c r="A14" s="7" t="s">
        <v>120</v>
      </c>
      <c r="B14" s="23">
        <v>3492</v>
      </c>
    </row>
    <row r="15" spans="1:2" x14ac:dyDescent="0.35">
      <c r="A15" s="7" t="s">
        <v>121</v>
      </c>
      <c r="B15" s="23">
        <v>3403</v>
      </c>
    </row>
    <row r="16" spans="1:2" x14ac:dyDescent="0.35">
      <c r="A16" s="7" t="s">
        <v>122</v>
      </c>
      <c r="B16" s="23">
        <v>2976</v>
      </c>
    </row>
    <row r="17" spans="1:2" x14ac:dyDescent="0.35">
      <c r="A17" s="7" t="s">
        <v>123</v>
      </c>
      <c r="B17" s="23">
        <v>2557</v>
      </c>
    </row>
    <row r="18" spans="1:2" x14ac:dyDescent="0.35">
      <c r="A18" s="7" t="s">
        <v>124</v>
      </c>
      <c r="B18" s="23">
        <v>2280</v>
      </c>
    </row>
    <row r="19" spans="1:2" x14ac:dyDescent="0.35">
      <c r="A19" s="7" t="s">
        <v>125</v>
      </c>
      <c r="B19" s="23">
        <v>2200</v>
      </c>
    </row>
    <row r="20" spans="1:2" x14ac:dyDescent="0.35">
      <c r="A20" s="7" t="s">
        <v>126</v>
      </c>
      <c r="B20" s="23">
        <v>1908</v>
      </c>
    </row>
    <row r="21" spans="1:2" x14ac:dyDescent="0.35">
      <c r="A21" s="7" t="s">
        <v>127</v>
      </c>
      <c r="B21" s="23">
        <v>1693</v>
      </c>
    </row>
    <row r="22" spans="1:2" x14ac:dyDescent="0.35">
      <c r="A22" s="7" t="s">
        <v>128</v>
      </c>
      <c r="B22" s="23">
        <v>1669</v>
      </c>
    </row>
    <row r="23" spans="1:2" x14ac:dyDescent="0.35">
      <c r="A23" s="7" t="s">
        <v>129</v>
      </c>
      <c r="B23" s="23">
        <v>1461</v>
      </c>
    </row>
    <row r="24" spans="1:2" x14ac:dyDescent="0.35">
      <c r="A24" s="7" t="s">
        <v>130</v>
      </c>
      <c r="B24" s="23">
        <v>1563</v>
      </c>
    </row>
    <row r="25" spans="1:2" x14ac:dyDescent="0.35">
      <c r="A25" s="7" t="s">
        <v>131</v>
      </c>
      <c r="B25" s="23">
        <v>1572</v>
      </c>
    </row>
    <row r="26" spans="1:2" x14ac:dyDescent="0.35">
      <c r="A26" s="7" t="s">
        <v>132</v>
      </c>
      <c r="B26" s="23">
        <v>1651</v>
      </c>
    </row>
    <row r="27" spans="1:2" x14ac:dyDescent="0.35">
      <c r="A27" s="7" t="s">
        <v>133</v>
      </c>
      <c r="B27" s="23">
        <v>1876</v>
      </c>
    </row>
    <row r="28" spans="1:2" x14ac:dyDescent="0.35">
      <c r="A28" s="7"/>
    </row>
    <row r="29" spans="1:2" x14ac:dyDescent="0.35">
      <c r="A29" s="7"/>
    </row>
    <row r="30" spans="1:2" x14ac:dyDescent="0.35">
      <c r="A30" s="7"/>
    </row>
    <row r="31" spans="1:2" x14ac:dyDescent="0.35">
      <c r="A31" s="7"/>
    </row>
    <row r="32" spans="1:2" x14ac:dyDescent="0.35">
      <c r="A32" s="7"/>
    </row>
    <row r="33" spans="1:1" x14ac:dyDescent="0.35">
      <c r="A33" s="7"/>
    </row>
    <row r="34" spans="1:1" x14ac:dyDescent="0.35">
      <c r="A34" s="7"/>
    </row>
    <row r="35" spans="1:1" x14ac:dyDescent="0.35">
      <c r="A35" s="7"/>
    </row>
    <row r="36" spans="1:1" x14ac:dyDescent="0.35">
      <c r="A36" s="7"/>
    </row>
    <row r="37" spans="1:1" x14ac:dyDescent="0.35">
      <c r="A37" s="7"/>
    </row>
    <row r="38" spans="1:1" x14ac:dyDescent="0.35">
      <c r="A38" s="7"/>
    </row>
    <row r="39" spans="1:1" x14ac:dyDescent="0.35">
      <c r="A39" s="7"/>
    </row>
    <row r="40" spans="1:1" x14ac:dyDescent="0.35">
      <c r="A40" s="7"/>
    </row>
    <row r="41" spans="1:1" x14ac:dyDescent="0.35">
      <c r="A41" s="7"/>
    </row>
    <row r="42" spans="1:1" x14ac:dyDescent="0.35">
      <c r="A42" s="7"/>
    </row>
    <row r="43" spans="1:1" x14ac:dyDescent="0.35">
      <c r="A43" s="7"/>
    </row>
    <row r="44" spans="1:1" x14ac:dyDescent="0.35">
      <c r="A44" s="7"/>
    </row>
    <row r="45" spans="1:1" x14ac:dyDescent="0.35">
      <c r="A45" s="7"/>
    </row>
    <row r="46" spans="1:1" x14ac:dyDescent="0.35">
      <c r="A46" s="7"/>
    </row>
    <row r="47" spans="1:1" x14ac:dyDescent="0.35">
      <c r="A47" s="7"/>
    </row>
    <row r="48" spans="1:1" x14ac:dyDescent="0.35">
      <c r="A48" s="7"/>
    </row>
    <row r="49" spans="1:1" x14ac:dyDescent="0.35">
      <c r="A49" s="7"/>
    </row>
    <row r="50" spans="1:1" x14ac:dyDescent="0.35">
      <c r="A50" s="7"/>
    </row>
    <row r="51" spans="1:1" x14ac:dyDescent="0.35">
      <c r="A51" s="7"/>
    </row>
    <row r="52" spans="1:1" x14ac:dyDescent="0.35">
      <c r="A52" s="7"/>
    </row>
    <row r="53" spans="1:1" x14ac:dyDescent="0.35">
      <c r="A53" s="7"/>
    </row>
    <row r="54" spans="1:1" x14ac:dyDescent="0.35">
      <c r="A54" s="7"/>
    </row>
    <row r="55" spans="1:1" x14ac:dyDescent="0.35">
      <c r="A55" s="7"/>
    </row>
    <row r="56" spans="1:1" x14ac:dyDescent="0.35">
      <c r="A56" s="7"/>
    </row>
    <row r="57" spans="1:1" x14ac:dyDescent="0.35">
      <c r="A57" s="7"/>
    </row>
    <row r="58" spans="1:1" x14ac:dyDescent="0.35">
      <c r="A58" s="7"/>
    </row>
    <row r="59" spans="1:1" x14ac:dyDescent="0.35">
      <c r="A59" s="7"/>
    </row>
    <row r="60" spans="1:1" x14ac:dyDescent="0.35">
      <c r="A60" s="7"/>
    </row>
    <row r="61" spans="1:1" x14ac:dyDescent="0.35">
      <c r="A61" s="7"/>
    </row>
    <row r="62" spans="1:1" x14ac:dyDescent="0.35">
      <c r="A62" s="7"/>
    </row>
    <row r="63" spans="1:1" x14ac:dyDescent="0.35">
      <c r="A63" s="7"/>
    </row>
    <row r="64" spans="1:1" x14ac:dyDescent="0.35">
      <c r="A64" s="7"/>
    </row>
    <row r="65" spans="1:1" x14ac:dyDescent="0.35">
      <c r="A65" s="7"/>
    </row>
    <row r="66" spans="1:1" x14ac:dyDescent="0.35">
      <c r="A66" s="7"/>
    </row>
    <row r="67" spans="1:1" x14ac:dyDescent="0.35">
      <c r="A67" s="7"/>
    </row>
    <row r="68" spans="1:1" x14ac:dyDescent="0.35">
      <c r="A68" s="7"/>
    </row>
    <row r="69" spans="1:1" x14ac:dyDescent="0.35">
      <c r="A69" s="7"/>
    </row>
    <row r="70" spans="1:1" x14ac:dyDescent="0.35">
      <c r="A70" s="7"/>
    </row>
    <row r="71" spans="1:1" x14ac:dyDescent="0.35">
      <c r="A71" s="7"/>
    </row>
    <row r="72" spans="1:1" x14ac:dyDescent="0.35">
      <c r="A72" s="7"/>
    </row>
    <row r="73" spans="1:1" x14ac:dyDescent="0.35">
      <c r="A73" s="7"/>
    </row>
    <row r="74" spans="1:1" x14ac:dyDescent="0.35">
      <c r="A74" s="7"/>
    </row>
    <row r="75" spans="1:1" x14ac:dyDescent="0.35">
      <c r="A75" s="7"/>
    </row>
    <row r="76" spans="1:1" x14ac:dyDescent="0.35">
      <c r="A76" s="7"/>
    </row>
    <row r="77" spans="1:1" x14ac:dyDescent="0.35">
      <c r="A77" s="7"/>
    </row>
    <row r="78" spans="1:1" x14ac:dyDescent="0.35">
      <c r="A78" s="7"/>
    </row>
    <row r="79" spans="1:1" x14ac:dyDescent="0.35">
      <c r="A79" s="7"/>
    </row>
    <row r="80" spans="1:1" x14ac:dyDescent="0.35">
      <c r="A80" s="7"/>
    </row>
    <row r="81" spans="1:1" x14ac:dyDescent="0.35">
      <c r="A81" s="7"/>
    </row>
    <row r="82" spans="1:1" x14ac:dyDescent="0.35">
      <c r="A82" s="7"/>
    </row>
    <row r="83" spans="1:1" x14ac:dyDescent="0.35">
      <c r="A83" s="7"/>
    </row>
    <row r="84" spans="1:1" x14ac:dyDescent="0.35">
      <c r="A84" s="7"/>
    </row>
    <row r="85" spans="1:1" x14ac:dyDescent="0.35">
      <c r="A85" s="7"/>
    </row>
    <row r="86" spans="1:1" x14ac:dyDescent="0.35">
      <c r="A86" s="7"/>
    </row>
    <row r="87" spans="1:1" x14ac:dyDescent="0.35">
      <c r="A87" s="7"/>
    </row>
    <row r="88" spans="1:1" x14ac:dyDescent="0.35">
      <c r="A88" s="7"/>
    </row>
    <row r="89" spans="1:1" x14ac:dyDescent="0.35">
      <c r="A89" s="7"/>
    </row>
    <row r="90" spans="1:1" x14ac:dyDescent="0.35">
      <c r="A90" s="7"/>
    </row>
    <row r="91" spans="1:1" x14ac:dyDescent="0.35">
      <c r="A91" s="7"/>
    </row>
    <row r="92" spans="1:1" x14ac:dyDescent="0.35">
      <c r="A92" s="7"/>
    </row>
    <row r="93" spans="1:1" x14ac:dyDescent="0.35">
      <c r="A93" s="7"/>
    </row>
    <row r="94" spans="1:1" x14ac:dyDescent="0.35">
      <c r="A94" s="7"/>
    </row>
    <row r="95" spans="1:1" x14ac:dyDescent="0.35">
      <c r="A95" s="7"/>
    </row>
    <row r="96" spans="1:1" x14ac:dyDescent="0.35">
      <c r="A96" s="7"/>
    </row>
    <row r="97" spans="1:1" x14ac:dyDescent="0.35">
      <c r="A97" s="7"/>
    </row>
    <row r="98" spans="1:1" x14ac:dyDescent="0.35">
      <c r="A98" s="7"/>
    </row>
    <row r="99" spans="1:1" x14ac:dyDescent="0.35">
      <c r="A99" s="7"/>
    </row>
    <row r="100" spans="1:1" x14ac:dyDescent="0.35">
      <c r="A100" s="7"/>
    </row>
    <row r="101" spans="1:1" x14ac:dyDescent="0.35">
      <c r="A101" s="7"/>
    </row>
    <row r="102" spans="1:1" x14ac:dyDescent="0.35">
      <c r="A102" s="7"/>
    </row>
    <row r="103" spans="1:1" x14ac:dyDescent="0.35">
      <c r="A103" s="7"/>
    </row>
    <row r="104" spans="1:1" x14ac:dyDescent="0.35">
      <c r="A104" s="7"/>
    </row>
    <row r="105" spans="1:1" x14ac:dyDescent="0.35">
      <c r="A105" s="7"/>
    </row>
    <row r="106" spans="1:1" x14ac:dyDescent="0.35">
      <c r="A106" s="7"/>
    </row>
    <row r="107" spans="1:1" x14ac:dyDescent="0.35">
      <c r="A107" s="7"/>
    </row>
    <row r="108" spans="1:1" x14ac:dyDescent="0.35">
      <c r="A108" s="7"/>
    </row>
    <row r="109" spans="1:1" x14ac:dyDescent="0.35">
      <c r="A109" s="7"/>
    </row>
    <row r="110" spans="1:1" x14ac:dyDescent="0.35">
      <c r="A110" s="7"/>
    </row>
    <row r="111" spans="1:1" x14ac:dyDescent="0.35">
      <c r="A111" s="7"/>
    </row>
    <row r="112" spans="1:1" x14ac:dyDescent="0.35">
      <c r="A112" s="7"/>
    </row>
    <row r="113" spans="1:1" x14ac:dyDescent="0.35">
      <c r="A113" s="7"/>
    </row>
    <row r="114" spans="1:1" x14ac:dyDescent="0.35">
      <c r="A114" s="7"/>
    </row>
    <row r="115" spans="1:1" x14ac:dyDescent="0.35">
      <c r="A115" s="7"/>
    </row>
    <row r="116" spans="1:1" x14ac:dyDescent="0.35">
      <c r="A116" s="7"/>
    </row>
    <row r="117" spans="1:1" x14ac:dyDescent="0.35">
      <c r="A117" s="7"/>
    </row>
    <row r="118" spans="1:1" x14ac:dyDescent="0.35">
      <c r="A118" s="7"/>
    </row>
    <row r="119" spans="1:1" x14ac:dyDescent="0.35">
      <c r="A119" s="7"/>
    </row>
    <row r="120" spans="1:1" x14ac:dyDescent="0.35">
      <c r="A120" s="7"/>
    </row>
    <row r="121" spans="1:1" x14ac:dyDescent="0.35">
      <c r="A121" s="7"/>
    </row>
    <row r="122" spans="1:1" x14ac:dyDescent="0.35">
      <c r="A122" s="7"/>
    </row>
    <row r="123" spans="1:1" x14ac:dyDescent="0.35">
      <c r="A123" s="7"/>
    </row>
    <row r="124" spans="1:1" x14ac:dyDescent="0.35">
      <c r="A124" s="7"/>
    </row>
    <row r="125" spans="1:1" x14ac:dyDescent="0.35">
      <c r="A125" s="7"/>
    </row>
    <row r="126" spans="1:1" x14ac:dyDescent="0.35">
      <c r="A126" s="7"/>
    </row>
    <row r="127" spans="1:1" x14ac:dyDescent="0.35">
      <c r="A127" s="7"/>
    </row>
    <row r="128" spans="1:1" x14ac:dyDescent="0.35">
      <c r="A128" s="7"/>
    </row>
    <row r="129" spans="1:1" x14ac:dyDescent="0.35">
      <c r="A129" s="7"/>
    </row>
    <row r="130" spans="1:1" x14ac:dyDescent="0.35">
      <c r="A130" s="7"/>
    </row>
    <row r="131" spans="1:1" x14ac:dyDescent="0.35">
      <c r="A131" s="7"/>
    </row>
    <row r="132" spans="1:1" x14ac:dyDescent="0.35">
      <c r="A132" s="7"/>
    </row>
    <row r="133" spans="1:1" x14ac:dyDescent="0.35">
      <c r="A133" s="7"/>
    </row>
    <row r="134" spans="1:1" x14ac:dyDescent="0.35">
      <c r="A134" s="7"/>
    </row>
    <row r="135" spans="1:1" x14ac:dyDescent="0.35">
      <c r="A135" s="7"/>
    </row>
    <row r="136" spans="1:1" x14ac:dyDescent="0.35">
      <c r="A136" s="7"/>
    </row>
    <row r="137" spans="1:1" x14ac:dyDescent="0.35">
      <c r="A137" s="7"/>
    </row>
    <row r="138" spans="1:1" x14ac:dyDescent="0.35">
      <c r="A138" s="7"/>
    </row>
    <row r="139" spans="1:1" x14ac:dyDescent="0.35">
      <c r="A139" s="7"/>
    </row>
    <row r="140" spans="1:1" x14ac:dyDescent="0.35">
      <c r="A140" s="7"/>
    </row>
    <row r="141" spans="1:1" x14ac:dyDescent="0.35">
      <c r="A141" s="7"/>
    </row>
    <row r="142" spans="1:1" x14ac:dyDescent="0.35">
      <c r="A142" s="7"/>
    </row>
    <row r="143" spans="1:1" x14ac:dyDescent="0.35">
      <c r="A143" s="7"/>
    </row>
    <row r="144" spans="1:1" x14ac:dyDescent="0.35">
      <c r="A144" s="7"/>
    </row>
    <row r="145" spans="1:1" x14ac:dyDescent="0.35">
      <c r="A145" s="7"/>
    </row>
    <row r="146" spans="1:1" x14ac:dyDescent="0.35">
      <c r="A146" s="7"/>
    </row>
    <row r="147" spans="1:1" x14ac:dyDescent="0.35">
      <c r="A147" s="7"/>
    </row>
    <row r="148" spans="1:1" x14ac:dyDescent="0.35">
      <c r="A148" s="7"/>
    </row>
    <row r="149" spans="1:1" x14ac:dyDescent="0.35">
      <c r="A149" s="7"/>
    </row>
    <row r="150" spans="1:1" x14ac:dyDescent="0.35">
      <c r="A150" s="7"/>
    </row>
    <row r="151" spans="1:1" x14ac:dyDescent="0.35">
      <c r="A151" s="7"/>
    </row>
    <row r="152" spans="1:1" x14ac:dyDescent="0.35">
      <c r="A152" s="7"/>
    </row>
    <row r="153" spans="1:1" x14ac:dyDescent="0.35">
      <c r="A153" s="7"/>
    </row>
    <row r="154" spans="1:1" x14ac:dyDescent="0.35">
      <c r="A154" s="7"/>
    </row>
    <row r="155" spans="1:1" x14ac:dyDescent="0.35">
      <c r="A155" s="7"/>
    </row>
    <row r="156" spans="1:1" x14ac:dyDescent="0.35">
      <c r="A156" s="7"/>
    </row>
    <row r="157" spans="1:1" x14ac:dyDescent="0.35">
      <c r="A157" s="7"/>
    </row>
    <row r="158" spans="1:1" x14ac:dyDescent="0.35">
      <c r="A158" s="7"/>
    </row>
    <row r="159" spans="1:1" x14ac:dyDescent="0.35">
      <c r="A159" s="7"/>
    </row>
    <row r="160" spans="1:1" x14ac:dyDescent="0.35">
      <c r="A160" s="7"/>
    </row>
    <row r="161" spans="1:1" x14ac:dyDescent="0.35">
      <c r="A161" s="7"/>
    </row>
    <row r="162" spans="1:1" x14ac:dyDescent="0.35">
      <c r="A162" s="7"/>
    </row>
    <row r="163" spans="1:1" x14ac:dyDescent="0.35">
      <c r="A163" s="7"/>
    </row>
    <row r="164" spans="1:1" x14ac:dyDescent="0.35">
      <c r="A164" s="7"/>
    </row>
    <row r="165" spans="1:1" x14ac:dyDescent="0.35">
      <c r="A165" s="7"/>
    </row>
    <row r="166" spans="1:1" x14ac:dyDescent="0.35">
      <c r="A166" s="7"/>
    </row>
    <row r="167" spans="1:1" x14ac:dyDescent="0.35">
      <c r="A167" s="7"/>
    </row>
    <row r="168" spans="1:1" x14ac:dyDescent="0.35">
      <c r="A168" s="7"/>
    </row>
    <row r="169" spans="1:1" x14ac:dyDescent="0.35">
      <c r="A169" s="7"/>
    </row>
    <row r="170" spans="1:1" x14ac:dyDescent="0.35">
      <c r="A170" s="7"/>
    </row>
    <row r="171" spans="1:1" x14ac:dyDescent="0.35">
      <c r="A171" s="7"/>
    </row>
    <row r="172" spans="1:1" x14ac:dyDescent="0.35">
      <c r="A172" s="7"/>
    </row>
    <row r="173" spans="1:1" x14ac:dyDescent="0.35">
      <c r="A173" s="7"/>
    </row>
    <row r="174" spans="1:1" x14ac:dyDescent="0.35">
      <c r="A174" s="7"/>
    </row>
    <row r="175" spans="1:1" x14ac:dyDescent="0.35">
      <c r="A175" s="7"/>
    </row>
    <row r="176" spans="1:1" x14ac:dyDescent="0.35">
      <c r="A176" s="7"/>
    </row>
    <row r="177" spans="1:1" x14ac:dyDescent="0.35">
      <c r="A177" s="7"/>
    </row>
    <row r="178" spans="1:1" x14ac:dyDescent="0.35">
      <c r="A178" s="7"/>
    </row>
    <row r="179" spans="1:1" x14ac:dyDescent="0.35">
      <c r="A179" s="7"/>
    </row>
    <row r="180" spans="1:1" x14ac:dyDescent="0.35">
      <c r="A180" s="7"/>
    </row>
    <row r="181" spans="1:1" x14ac:dyDescent="0.35">
      <c r="A181" s="7"/>
    </row>
    <row r="182" spans="1:1" x14ac:dyDescent="0.35">
      <c r="A182" s="7"/>
    </row>
    <row r="183" spans="1:1" x14ac:dyDescent="0.35">
      <c r="A183" s="7"/>
    </row>
    <row r="184" spans="1:1" x14ac:dyDescent="0.35">
      <c r="A184" s="7"/>
    </row>
    <row r="185" spans="1:1" x14ac:dyDescent="0.35">
      <c r="A185" s="7"/>
    </row>
    <row r="186" spans="1:1" x14ac:dyDescent="0.35">
      <c r="A186" s="7"/>
    </row>
    <row r="187" spans="1:1" x14ac:dyDescent="0.35">
      <c r="A187" s="7"/>
    </row>
    <row r="188" spans="1:1" x14ac:dyDescent="0.35">
      <c r="A188" s="7"/>
    </row>
    <row r="189" spans="1:1" x14ac:dyDescent="0.35">
      <c r="A189" s="7"/>
    </row>
    <row r="190" spans="1:1" x14ac:dyDescent="0.35">
      <c r="A190" s="7"/>
    </row>
    <row r="191" spans="1:1" x14ac:dyDescent="0.35">
      <c r="A191" s="7"/>
    </row>
    <row r="192" spans="1:1" x14ac:dyDescent="0.35">
      <c r="A192" s="7"/>
    </row>
    <row r="193" spans="1:1" x14ac:dyDescent="0.35">
      <c r="A193" s="7"/>
    </row>
    <row r="194" spans="1:1" x14ac:dyDescent="0.35">
      <c r="A194" s="7"/>
    </row>
    <row r="195" spans="1:1" x14ac:dyDescent="0.35">
      <c r="A195" s="7"/>
    </row>
    <row r="196" spans="1:1" x14ac:dyDescent="0.35">
      <c r="A196" s="7"/>
    </row>
    <row r="197" spans="1:1" x14ac:dyDescent="0.35">
      <c r="A197" s="7"/>
    </row>
    <row r="198" spans="1:1" x14ac:dyDescent="0.35">
      <c r="A198" s="7"/>
    </row>
    <row r="199" spans="1:1" x14ac:dyDescent="0.35">
      <c r="A199" s="7"/>
    </row>
    <row r="200" spans="1:1" x14ac:dyDescent="0.35">
      <c r="A200" s="7"/>
    </row>
    <row r="201" spans="1:1" x14ac:dyDescent="0.35">
      <c r="A201" s="7"/>
    </row>
    <row r="202" spans="1:1" x14ac:dyDescent="0.35">
      <c r="A202" s="7"/>
    </row>
    <row r="203" spans="1:1" x14ac:dyDescent="0.35">
      <c r="A203" s="7"/>
    </row>
    <row r="204" spans="1:1" x14ac:dyDescent="0.35">
      <c r="A204" s="7"/>
    </row>
    <row r="205" spans="1:1" x14ac:dyDescent="0.35">
      <c r="A205" s="7"/>
    </row>
    <row r="206" spans="1:1" x14ac:dyDescent="0.35">
      <c r="A206" s="7"/>
    </row>
    <row r="207" spans="1:1" x14ac:dyDescent="0.35">
      <c r="A207" s="7"/>
    </row>
    <row r="208" spans="1:1" x14ac:dyDescent="0.35">
      <c r="A208" s="7"/>
    </row>
    <row r="209" spans="1:1" x14ac:dyDescent="0.35">
      <c r="A209" s="7"/>
    </row>
    <row r="210" spans="1:1" x14ac:dyDescent="0.35">
      <c r="A210" s="7"/>
    </row>
    <row r="211" spans="1:1" x14ac:dyDescent="0.35">
      <c r="A211" s="7"/>
    </row>
    <row r="212" spans="1:1" x14ac:dyDescent="0.35">
      <c r="A212" s="7"/>
    </row>
    <row r="213" spans="1:1" x14ac:dyDescent="0.35">
      <c r="A213" s="7"/>
    </row>
    <row r="214" spans="1:1" x14ac:dyDescent="0.35">
      <c r="A214" s="7"/>
    </row>
    <row r="215" spans="1:1" x14ac:dyDescent="0.35">
      <c r="A215" s="7"/>
    </row>
    <row r="216" spans="1:1" x14ac:dyDescent="0.35">
      <c r="A216" s="7"/>
    </row>
    <row r="217" spans="1:1" x14ac:dyDescent="0.35">
      <c r="A217" s="7"/>
    </row>
    <row r="218" spans="1:1" x14ac:dyDescent="0.35">
      <c r="A218" s="7"/>
    </row>
    <row r="219" spans="1:1" x14ac:dyDescent="0.35">
      <c r="A219" s="7"/>
    </row>
    <row r="220" spans="1:1" x14ac:dyDescent="0.35">
      <c r="A220" s="7"/>
    </row>
    <row r="221" spans="1:1" x14ac:dyDescent="0.35">
      <c r="A221" s="7"/>
    </row>
    <row r="222" spans="1:1" x14ac:dyDescent="0.35">
      <c r="A222" s="7"/>
    </row>
    <row r="223" spans="1:1" x14ac:dyDescent="0.35">
      <c r="A223" s="7"/>
    </row>
    <row r="224" spans="1:1" x14ac:dyDescent="0.35">
      <c r="A224" s="7"/>
    </row>
    <row r="225" spans="1:1" x14ac:dyDescent="0.35">
      <c r="A225" s="7"/>
    </row>
    <row r="226" spans="1:1" x14ac:dyDescent="0.35">
      <c r="A226" s="7"/>
    </row>
    <row r="227" spans="1:1" x14ac:dyDescent="0.35">
      <c r="A227" s="7"/>
    </row>
    <row r="228" spans="1:1" x14ac:dyDescent="0.35">
      <c r="A228" s="7"/>
    </row>
    <row r="229" spans="1:1" x14ac:dyDescent="0.35">
      <c r="A229" s="7"/>
    </row>
    <row r="230" spans="1:1" x14ac:dyDescent="0.35">
      <c r="A230" s="7"/>
    </row>
    <row r="231" spans="1:1" x14ac:dyDescent="0.35">
      <c r="A231" s="7"/>
    </row>
    <row r="232" spans="1:1" x14ac:dyDescent="0.35">
      <c r="A232" s="7"/>
    </row>
    <row r="233" spans="1:1" x14ac:dyDescent="0.35">
      <c r="A233" s="7"/>
    </row>
    <row r="234" spans="1:1" x14ac:dyDescent="0.35">
      <c r="A234" s="7"/>
    </row>
    <row r="235" spans="1:1" x14ac:dyDescent="0.35">
      <c r="A235" s="7"/>
    </row>
    <row r="236" spans="1:1" x14ac:dyDescent="0.35">
      <c r="A236" s="7"/>
    </row>
    <row r="237" spans="1:1" x14ac:dyDescent="0.35">
      <c r="A237" s="7"/>
    </row>
    <row r="238" spans="1:1" x14ac:dyDescent="0.35">
      <c r="A238" s="7"/>
    </row>
    <row r="239" spans="1:1" x14ac:dyDescent="0.35">
      <c r="A239" s="7"/>
    </row>
    <row r="240" spans="1:1" x14ac:dyDescent="0.35">
      <c r="A240" s="7"/>
    </row>
    <row r="241" spans="1:1" x14ac:dyDescent="0.35">
      <c r="A241" s="7"/>
    </row>
    <row r="242" spans="1:1" x14ac:dyDescent="0.35">
      <c r="A242" s="7"/>
    </row>
    <row r="243" spans="1:1" x14ac:dyDescent="0.35">
      <c r="A243" s="7"/>
    </row>
    <row r="244" spans="1:1" x14ac:dyDescent="0.35">
      <c r="A244" s="7"/>
    </row>
    <row r="245" spans="1:1" x14ac:dyDescent="0.35">
      <c r="A245" s="7"/>
    </row>
    <row r="246" spans="1:1" x14ac:dyDescent="0.35">
      <c r="A246" s="7"/>
    </row>
    <row r="247" spans="1:1" x14ac:dyDescent="0.35">
      <c r="A247" s="7"/>
    </row>
    <row r="248" spans="1:1" x14ac:dyDescent="0.35">
      <c r="A248" s="7"/>
    </row>
    <row r="249" spans="1:1" x14ac:dyDescent="0.35">
      <c r="A249" s="7"/>
    </row>
    <row r="250" spans="1:1" x14ac:dyDescent="0.35">
      <c r="A250" s="7"/>
    </row>
    <row r="251" spans="1:1" x14ac:dyDescent="0.35">
      <c r="A251" s="7"/>
    </row>
    <row r="252" spans="1:1" x14ac:dyDescent="0.35">
      <c r="A252" s="7"/>
    </row>
    <row r="253" spans="1:1" x14ac:dyDescent="0.35">
      <c r="A253" s="7"/>
    </row>
    <row r="254" spans="1:1" x14ac:dyDescent="0.35">
      <c r="A254" s="7"/>
    </row>
    <row r="255" spans="1:1" x14ac:dyDescent="0.35">
      <c r="A255" s="7"/>
    </row>
    <row r="256" spans="1:1" x14ac:dyDescent="0.35">
      <c r="A256" s="7"/>
    </row>
    <row r="257" spans="1:1" x14ac:dyDescent="0.35">
      <c r="A257" s="7"/>
    </row>
    <row r="258" spans="1:1" x14ac:dyDescent="0.35">
      <c r="A258" s="7"/>
    </row>
    <row r="259" spans="1:1" x14ac:dyDescent="0.35">
      <c r="A259" s="7"/>
    </row>
    <row r="260" spans="1:1" x14ac:dyDescent="0.35">
      <c r="A260" s="7"/>
    </row>
    <row r="261" spans="1:1" x14ac:dyDescent="0.35">
      <c r="A261" s="7"/>
    </row>
    <row r="262" spans="1:1" x14ac:dyDescent="0.35">
      <c r="A262" s="7"/>
    </row>
    <row r="263" spans="1:1" x14ac:dyDescent="0.35">
      <c r="A263" s="7"/>
    </row>
    <row r="264" spans="1:1" x14ac:dyDescent="0.35">
      <c r="A264" s="7"/>
    </row>
    <row r="265" spans="1:1" x14ac:dyDescent="0.35">
      <c r="A265" s="7"/>
    </row>
    <row r="266" spans="1:1" x14ac:dyDescent="0.35">
      <c r="A266" s="7"/>
    </row>
    <row r="267" spans="1:1" x14ac:dyDescent="0.35">
      <c r="A267" s="7"/>
    </row>
    <row r="268" spans="1:1" x14ac:dyDescent="0.35">
      <c r="A268" s="7"/>
    </row>
    <row r="269" spans="1:1" x14ac:dyDescent="0.35">
      <c r="A269" s="7"/>
    </row>
    <row r="270" spans="1:1" x14ac:dyDescent="0.35">
      <c r="A270" s="7"/>
    </row>
    <row r="271" spans="1:1" x14ac:dyDescent="0.35">
      <c r="A271" s="7"/>
    </row>
    <row r="272" spans="1:1" x14ac:dyDescent="0.35">
      <c r="A272" s="7"/>
    </row>
    <row r="273" spans="1:1" x14ac:dyDescent="0.35">
      <c r="A273" s="7"/>
    </row>
    <row r="274" spans="1:1" x14ac:dyDescent="0.35">
      <c r="A274" s="7"/>
    </row>
    <row r="275" spans="1:1" x14ac:dyDescent="0.35">
      <c r="A275" s="7"/>
    </row>
    <row r="276" spans="1:1" x14ac:dyDescent="0.35">
      <c r="A276" s="7"/>
    </row>
    <row r="277" spans="1:1" x14ac:dyDescent="0.35">
      <c r="A277" s="7"/>
    </row>
    <row r="278" spans="1:1" x14ac:dyDescent="0.35">
      <c r="A278" s="7"/>
    </row>
    <row r="279" spans="1:1" x14ac:dyDescent="0.35">
      <c r="A279" s="7"/>
    </row>
    <row r="280" spans="1:1" x14ac:dyDescent="0.35">
      <c r="A280" s="7"/>
    </row>
    <row r="281" spans="1:1" x14ac:dyDescent="0.35">
      <c r="A281" s="7"/>
    </row>
    <row r="282" spans="1:1" x14ac:dyDescent="0.35">
      <c r="A282" s="7"/>
    </row>
    <row r="283" spans="1:1" x14ac:dyDescent="0.35">
      <c r="A283" s="7"/>
    </row>
    <row r="284" spans="1:1" x14ac:dyDescent="0.35">
      <c r="A284" s="7"/>
    </row>
    <row r="285" spans="1:1" x14ac:dyDescent="0.35">
      <c r="A285" s="7"/>
    </row>
    <row r="286" spans="1:1" x14ac:dyDescent="0.35">
      <c r="A286" s="7"/>
    </row>
    <row r="287" spans="1:1" x14ac:dyDescent="0.35">
      <c r="A287" s="7"/>
    </row>
    <row r="288" spans="1:1" x14ac:dyDescent="0.35">
      <c r="A288" s="7"/>
    </row>
    <row r="289" spans="1:1" x14ac:dyDescent="0.35">
      <c r="A289" s="7"/>
    </row>
    <row r="290" spans="1:1" x14ac:dyDescent="0.35">
      <c r="A290" s="7"/>
    </row>
    <row r="291" spans="1:1" x14ac:dyDescent="0.35">
      <c r="A291" s="7"/>
    </row>
    <row r="292" spans="1:1" x14ac:dyDescent="0.35">
      <c r="A292" s="7"/>
    </row>
    <row r="293" spans="1:1" x14ac:dyDescent="0.35">
      <c r="A293" s="7"/>
    </row>
    <row r="294" spans="1:1" x14ac:dyDescent="0.35">
      <c r="A294" s="7"/>
    </row>
    <row r="295" spans="1:1" x14ac:dyDescent="0.35">
      <c r="A295" s="7"/>
    </row>
    <row r="296" spans="1:1" x14ac:dyDescent="0.35">
      <c r="A296" s="7"/>
    </row>
    <row r="297" spans="1:1" x14ac:dyDescent="0.35">
      <c r="A297" s="7"/>
    </row>
    <row r="298" spans="1:1" x14ac:dyDescent="0.35">
      <c r="A298" s="7"/>
    </row>
    <row r="299" spans="1:1" x14ac:dyDescent="0.35">
      <c r="A299" s="7"/>
    </row>
    <row r="300" spans="1:1" x14ac:dyDescent="0.35">
      <c r="A300" s="7"/>
    </row>
    <row r="301" spans="1:1" x14ac:dyDescent="0.35">
      <c r="A301" s="7"/>
    </row>
    <row r="302" spans="1:1" x14ac:dyDescent="0.35">
      <c r="A302" s="7"/>
    </row>
    <row r="303" spans="1:1" x14ac:dyDescent="0.35">
      <c r="A303" s="7"/>
    </row>
    <row r="304" spans="1:1" x14ac:dyDescent="0.35">
      <c r="A304" s="7"/>
    </row>
    <row r="305" spans="1:1" x14ac:dyDescent="0.35">
      <c r="A305" s="7"/>
    </row>
    <row r="306" spans="1:1" x14ac:dyDescent="0.35">
      <c r="A306" s="7"/>
    </row>
    <row r="307" spans="1:1" x14ac:dyDescent="0.35">
      <c r="A307" s="7"/>
    </row>
    <row r="308" spans="1:1" x14ac:dyDescent="0.35">
      <c r="A308" s="7"/>
    </row>
    <row r="309" spans="1:1" x14ac:dyDescent="0.35">
      <c r="A309" s="7"/>
    </row>
    <row r="310" spans="1:1" x14ac:dyDescent="0.35">
      <c r="A310" s="7"/>
    </row>
    <row r="311" spans="1:1" x14ac:dyDescent="0.35">
      <c r="A311" s="7"/>
    </row>
    <row r="312" spans="1:1" x14ac:dyDescent="0.35">
      <c r="A312" s="7"/>
    </row>
    <row r="313" spans="1:1" x14ac:dyDescent="0.35">
      <c r="A313" s="7"/>
    </row>
    <row r="314" spans="1:1" x14ac:dyDescent="0.35">
      <c r="A314" s="7"/>
    </row>
    <row r="315" spans="1:1" x14ac:dyDescent="0.35">
      <c r="A315" s="7"/>
    </row>
    <row r="316" spans="1:1" x14ac:dyDescent="0.35">
      <c r="A316" s="7"/>
    </row>
    <row r="317" spans="1:1" x14ac:dyDescent="0.35">
      <c r="A317" s="7"/>
    </row>
    <row r="318" spans="1:1" x14ac:dyDescent="0.35">
      <c r="A318" s="7"/>
    </row>
    <row r="319" spans="1:1" x14ac:dyDescent="0.35">
      <c r="A319" s="7"/>
    </row>
    <row r="320" spans="1:1" x14ac:dyDescent="0.35">
      <c r="A320" s="7"/>
    </row>
    <row r="321" spans="1:1" x14ac:dyDescent="0.35">
      <c r="A321" s="7"/>
    </row>
    <row r="322" spans="1:1" x14ac:dyDescent="0.35">
      <c r="A322" s="7"/>
    </row>
    <row r="323" spans="1:1" x14ac:dyDescent="0.35">
      <c r="A323" s="7"/>
    </row>
    <row r="324" spans="1:1" x14ac:dyDescent="0.35">
      <c r="A324" s="7"/>
    </row>
    <row r="325" spans="1:1" x14ac:dyDescent="0.35">
      <c r="A325" s="7"/>
    </row>
    <row r="326" spans="1:1" x14ac:dyDescent="0.35">
      <c r="A326" s="7"/>
    </row>
    <row r="327" spans="1:1" x14ac:dyDescent="0.35">
      <c r="A327" s="7"/>
    </row>
    <row r="328" spans="1:1" x14ac:dyDescent="0.35">
      <c r="A328" s="7"/>
    </row>
    <row r="329" spans="1:1" x14ac:dyDescent="0.35">
      <c r="A329" s="7"/>
    </row>
    <row r="330" spans="1:1" x14ac:dyDescent="0.35">
      <c r="A330" s="7"/>
    </row>
    <row r="331" spans="1:1" x14ac:dyDescent="0.35">
      <c r="A331" s="7"/>
    </row>
    <row r="332" spans="1:1" x14ac:dyDescent="0.35">
      <c r="A332" s="7"/>
    </row>
    <row r="333" spans="1:1" x14ac:dyDescent="0.35">
      <c r="A333" s="7"/>
    </row>
    <row r="334" spans="1:1" x14ac:dyDescent="0.35">
      <c r="A334" s="7"/>
    </row>
    <row r="335" spans="1:1" x14ac:dyDescent="0.35">
      <c r="A335" s="7"/>
    </row>
    <row r="336" spans="1:1" x14ac:dyDescent="0.35">
      <c r="A336" s="7"/>
    </row>
    <row r="337" spans="1:1" x14ac:dyDescent="0.35">
      <c r="A337" s="7"/>
    </row>
    <row r="338" spans="1:1" x14ac:dyDescent="0.35">
      <c r="A338" s="7"/>
    </row>
    <row r="339" spans="1:1" x14ac:dyDescent="0.35">
      <c r="A339" s="7"/>
    </row>
    <row r="340" spans="1:1" x14ac:dyDescent="0.35">
      <c r="A340" s="7"/>
    </row>
    <row r="341" spans="1:1" x14ac:dyDescent="0.35">
      <c r="A341" s="7"/>
    </row>
    <row r="342" spans="1:1" x14ac:dyDescent="0.35">
      <c r="A342" s="7"/>
    </row>
    <row r="343" spans="1:1" x14ac:dyDescent="0.35">
      <c r="A343" s="7"/>
    </row>
    <row r="344" spans="1:1" x14ac:dyDescent="0.35">
      <c r="A344" s="7"/>
    </row>
    <row r="345" spans="1:1" x14ac:dyDescent="0.35">
      <c r="A345" s="7"/>
    </row>
    <row r="346" spans="1:1" x14ac:dyDescent="0.35">
      <c r="A346" s="7"/>
    </row>
    <row r="347" spans="1:1" x14ac:dyDescent="0.35">
      <c r="A347" s="7"/>
    </row>
    <row r="348" spans="1:1" x14ac:dyDescent="0.35">
      <c r="A348" s="7"/>
    </row>
    <row r="349" spans="1:1" x14ac:dyDescent="0.35">
      <c r="A349" s="7"/>
    </row>
    <row r="350" spans="1:1" x14ac:dyDescent="0.35">
      <c r="A350" s="7"/>
    </row>
    <row r="351" spans="1:1" x14ac:dyDescent="0.35">
      <c r="A351" s="7"/>
    </row>
    <row r="352" spans="1:1" x14ac:dyDescent="0.35">
      <c r="A352" s="7"/>
    </row>
    <row r="353" spans="1:1" x14ac:dyDescent="0.35">
      <c r="A353" s="7"/>
    </row>
    <row r="354" spans="1:1" x14ac:dyDescent="0.35">
      <c r="A354" s="7"/>
    </row>
    <row r="355" spans="1:1" x14ac:dyDescent="0.35">
      <c r="A355" s="7"/>
    </row>
    <row r="356" spans="1:1" x14ac:dyDescent="0.35">
      <c r="A356" s="7"/>
    </row>
    <row r="357" spans="1:1" x14ac:dyDescent="0.35">
      <c r="A357" s="7"/>
    </row>
    <row r="358" spans="1:1" x14ac:dyDescent="0.35">
      <c r="A358" s="7"/>
    </row>
    <row r="359" spans="1:1" x14ac:dyDescent="0.35">
      <c r="A359" s="7"/>
    </row>
    <row r="360" spans="1:1" x14ac:dyDescent="0.35">
      <c r="A360" s="7"/>
    </row>
    <row r="361" spans="1:1" x14ac:dyDescent="0.35">
      <c r="A361" s="7"/>
    </row>
    <row r="362" spans="1:1" x14ac:dyDescent="0.35">
      <c r="A362" s="7"/>
    </row>
    <row r="363" spans="1:1" x14ac:dyDescent="0.35">
      <c r="A363" s="7"/>
    </row>
    <row r="364" spans="1:1" x14ac:dyDescent="0.35">
      <c r="A364" s="7"/>
    </row>
    <row r="365" spans="1:1" x14ac:dyDescent="0.35">
      <c r="A365" s="7"/>
    </row>
    <row r="366" spans="1:1" x14ac:dyDescent="0.35">
      <c r="A366" s="7"/>
    </row>
    <row r="367" spans="1:1" x14ac:dyDescent="0.35">
      <c r="A367" s="7"/>
    </row>
    <row r="368" spans="1:1" x14ac:dyDescent="0.35">
      <c r="A368" s="7"/>
    </row>
    <row r="369" spans="1:1" x14ac:dyDescent="0.35">
      <c r="A369" s="7"/>
    </row>
    <row r="370" spans="1:1" x14ac:dyDescent="0.35">
      <c r="A370" s="7"/>
    </row>
    <row r="371" spans="1:1" x14ac:dyDescent="0.35">
      <c r="A371" s="7"/>
    </row>
    <row r="372" spans="1:1" x14ac:dyDescent="0.35">
      <c r="A372" s="7"/>
    </row>
    <row r="373" spans="1:1" x14ac:dyDescent="0.35">
      <c r="A373" s="7"/>
    </row>
    <row r="374" spans="1:1" x14ac:dyDescent="0.35">
      <c r="A374" s="7"/>
    </row>
    <row r="375" spans="1:1" x14ac:dyDescent="0.35">
      <c r="A375" s="7"/>
    </row>
    <row r="376" spans="1:1" x14ac:dyDescent="0.35">
      <c r="A376" s="7"/>
    </row>
    <row r="377" spans="1:1" x14ac:dyDescent="0.35">
      <c r="A377" s="7"/>
    </row>
    <row r="378" spans="1:1" x14ac:dyDescent="0.35">
      <c r="A378" s="7"/>
    </row>
    <row r="379" spans="1:1" x14ac:dyDescent="0.35">
      <c r="A379" s="7"/>
    </row>
    <row r="380" spans="1:1" x14ac:dyDescent="0.35">
      <c r="A380" s="7"/>
    </row>
    <row r="381" spans="1:1" x14ac:dyDescent="0.35">
      <c r="A381" s="7"/>
    </row>
    <row r="382" spans="1:1" x14ac:dyDescent="0.35">
      <c r="A382" s="7"/>
    </row>
    <row r="383" spans="1:1" x14ac:dyDescent="0.35">
      <c r="A383" s="7"/>
    </row>
    <row r="384" spans="1:1" x14ac:dyDescent="0.35">
      <c r="A384" s="7"/>
    </row>
    <row r="385" spans="1:1" x14ac:dyDescent="0.35">
      <c r="A385" s="7"/>
    </row>
    <row r="386" spans="1:1" x14ac:dyDescent="0.35">
      <c r="A386" s="7"/>
    </row>
    <row r="387" spans="1:1" x14ac:dyDescent="0.35">
      <c r="A387" s="7"/>
    </row>
    <row r="388" spans="1:1" x14ac:dyDescent="0.35">
      <c r="A388" s="7"/>
    </row>
    <row r="389" spans="1:1" x14ac:dyDescent="0.35">
      <c r="A389" s="7"/>
    </row>
    <row r="390" spans="1:1" x14ac:dyDescent="0.35">
      <c r="A390" s="7"/>
    </row>
    <row r="391" spans="1:1" x14ac:dyDescent="0.35">
      <c r="A391" s="7"/>
    </row>
    <row r="392" spans="1:1" x14ac:dyDescent="0.35">
      <c r="A392" s="7"/>
    </row>
    <row r="393" spans="1:1" x14ac:dyDescent="0.35">
      <c r="A393" s="7"/>
    </row>
    <row r="394" spans="1:1" x14ac:dyDescent="0.35">
      <c r="A394" s="7"/>
    </row>
    <row r="395" spans="1:1" x14ac:dyDescent="0.35">
      <c r="A395" s="7"/>
    </row>
    <row r="396" spans="1:1" x14ac:dyDescent="0.35">
      <c r="A396" s="7"/>
    </row>
    <row r="397" spans="1:1" x14ac:dyDescent="0.35">
      <c r="A397" s="7"/>
    </row>
    <row r="398" spans="1:1" x14ac:dyDescent="0.35">
      <c r="A398" s="7"/>
    </row>
    <row r="399" spans="1:1" x14ac:dyDescent="0.35">
      <c r="A399" s="7"/>
    </row>
    <row r="400" spans="1:1" x14ac:dyDescent="0.35">
      <c r="A400" s="7"/>
    </row>
    <row r="401" spans="1:1" x14ac:dyDescent="0.35">
      <c r="A401" s="7"/>
    </row>
    <row r="402" spans="1:1" x14ac:dyDescent="0.35">
      <c r="A402" s="7"/>
    </row>
    <row r="403" spans="1:1" x14ac:dyDescent="0.35">
      <c r="A403" s="7"/>
    </row>
    <row r="404" spans="1:1" x14ac:dyDescent="0.35">
      <c r="A404" s="7"/>
    </row>
    <row r="405" spans="1:1" x14ac:dyDescent="0.35">
      <c r="A405" s="7"/>
    </row>
    <row r="406" spans="1:1" x14ac:dyDescent="0.35">
      <c r="A406" s="7"/>
    </row>
    <row r="407" spans="1:1" x14ac:dyDescent="0.35">
      <c r="A407" s="7"/>
    </row>
    <row r="408" spans="1:1" x14ac:dyDescent="0.35">
      <c r="A408" s="7"/>
    </row>
    <row r="409" spans="1:1" x14ac:dyDescent="0.35">
      <c r="A409" s="7"/>
    </row>
    <row r="410" spans="1:1" x14ac:dyDescent="0.35">
      <c r="A410" s="7"/>
    </row>
    <row r="411" spans="1:1" x14ac:dyDescent="0.35">
      <c r="A411" s="7"/>
    </row>
    <row r="412" spans="1:1" x14ac:dyDescent="0.35">
      <c r="A412" s="7"/>
    </row>
    <row r="413" spans="1:1" x14ac:dyDescent="0.35">
      <c r="A413" s="7"/>
    </row>
    <row r="414" spans="1:1" x14ac:dyDescent="0.35">
      <c r="A414" s="7"/>
    </row>
    <row r="415" spans="1:1" x14ac:dyDescent="0.35">
      <c r="A415" s="7"/>
    </row>
    <row r="416" spans="1:1" x14ac:dyDescent="0.35">
      <c r="A416" s="7"/>
    </row>
    <row r="417" spans="1:1" x14ac:dyDescent="0.35">
      <c r="A417" s="7"/>
    </row>
    <row r="418" spans="1:1" x14ac:dyDescent="0.35">
      <c r="A418" s="7"/>
    </row>
    <row r="419" spans="1:1" x14ac:dyDescent="0.35">
      <c r="A419" s="7"/>
    </row>
    <row r="420" spans="1:1" x14ac:dyDescent="0.35">
      <c r="A420" s="7"/>
    </row>
    <row r="421" spans="1:1" x14ac:dyDescent="0.35">
      <c r="A421" s="7"/>
    </row>
    <row r="422" spans="1:1" x14ac:dyDescent="0.35">
      <c r="A422" s="7"/>
    </row>
    <row r="423" spans="1:1" x14ac:dyDescent="0.35">
      <c r="A423" s="7"/>
    </row>
    <row r="424" spans="1:1" x14ac:dyDescent="0.35">
      <c r="A424" s="7"/>
    </row>
    <row r="425" spans="1:1" x14ac:dyDescent="0.35">
      <c r="A425" s="7"/>
    </row>
    <row r="426" spans="1:1" x14ac:dyDescent="0.35">
      <c r="A426" s="7"/>
    </row>
    <row r="427" spans="1:1" x14ac:dyDescent="0.35">
      <c r="A427" s="7"/>
    </row>
    <row r="428" spans="1:1" x14ac:dyDescent="0.35">
      <c r="A428" s="7"/>
    </row>
    <row r="429" spans="1:1" x14ac:dyDescent="0.35">
      <c r="A429" s="7"/>
    </row>
    <row r="430" spans="1:1" x14ac:dyDescent="0.35">
      <c r="A430" s="7"/>
    </row>
    <row r="431" spans="1:1" x14ac:dyDescent="0.35">
      <c r="A431" s="7"/>
    </row>
    <row r="432" spans="1:1" x14ac:dyDescent="0.35">
      <c r="A432" s="7"/>
    </row>
    <row r="433" spans="1:1" x14ac:dyDescent="0.35">
      <c r="A433" s="7"/>
    </row>
    <row r="434" spans="1:1" x14ac:dyDescent="0.35">
      <c r="A434" s="7"/>
    </row>
    <row r="435" spans="1:1" x14ac:dyDescent="0.35">
      <c r="A435" s="7"/>
    </row>
    <row r="436" spans="1:1" x14ac:dyDescent="0.35">
      <c r="A436" s="7"/>
    </row>
    <row r="437" spans="1:1" x14ac:dyDescent="0.35">
      <c r="A437" s="7"/>
    </row>
    <row r="438" spans="1:1" x14ac:dyDescent="0.35">
      <c r="A438" s="7"/>
    </row>
    <row r="439" spans="1:1" x14ac:dyDescent="0.35">
      <c r="A439" s="7"/>
    </row>
    <row r="440" spans="1:1" x14ac:dyDescent="0.35">
      <c r="A440" s="7"/>
    </row>
    <row r="441" spans="1:1" x14ac:dyDescent="0.35">
      <c r="A441" s="7"/>
    </row>
    <row r="442" spans="1:1" x14ac:dyDescent="0.35">
      <c r="A442" s="7"/>
    </row>
    <row r="443" spans="1:1" x14ac:dyDescent="0.35">
      <c r="A443" s="7"/>
    </row>
    <row r="444" spans="1:1" x14ac:dyDescent="0.35">
      <c r="A444" s="7"/>
    </row>
    <row r="445" spans="1:1" x14ac:dyDescent="0.35">
      <c r="A445" s="7"/>
    </row>
    <row r="446" spans="1:1" x14ac:dyDescent="0.35">
      <c r="A446" s="7"/>
    </row>
    <row r="447" spans="1:1" x14ac:dyDescent="0.35">
      <c r="A447" s="7"/>
    </row>
    <row r="448" spans="1:1" x14ac:dyDescent="0.35">
      <c r="A448" s="7"/>
    </row>
    <row r="449" spans="1:1" x14ac:dyDescent="0.35">
      <c r="A449" s="7"/>
    </row>
    <row r="450" spans="1:1" x14ac:dyDescent="0.35">
      <c r="A450" s="7"/>
    </row>
    <row r="451" spans="1:1" x14ac:dyDescent="0.35">
      <c r="A451" s="7"/>
    </row>
    <row r="452" spans="1:1" x14ac:dyDescent="0.35">
      <c r="A452" s="7"/>
    </row>
    <row r="453" spans="1:1" x14ac:dyDescent="0.35">
      <c r="A453" s="7"/>
    </row>
    <row r="454" spans="1:1" x14ac:dyDescent="0.35">
      <c r="A454" s="7"/>
    </row>
    <row r="455" spans="1:1" x14ac:dyDescent="0.35">
      <c r="A455" s="7"/>
    </row>
    <row r="456" spans="1:1" x14ac:dyDescent="0.35">
      <c r="A456" s="7"/>
    </row>
    <row r="457" spans="1:1" x14ac:dyDescent="0.35">
      <c r="A457" s="7"/>
    </row>
    <row r="458" spans="1:1" x14ac:dyDescent="0.35">
      <c r="A458" s="7"/>
    </row>
    <row r="459" spans="1:1" x14ac:dyDescent="0.35">
      <c r="A459" s="7"/>
    </row>
    <row r="460" spans="1:1" x14ac:dyDescent="0.35">
      <c r="A460" s="7"/>
    </row>
    <row r="461" spans="1:1" x14ac:dyDescent="0.35">
      <c r="A461" s="7"/>
    </row>
    <row r="462" spans="1:1" x14ac:dyDescent="0.35">
      <c r="A462" s="7"/>
    </row>
    <row r="463" spans="1:1" x14ac:dyDescent="0.35">
      <c r="A463" s="7"/>
    </row>
    <row r="464" spans="1:1" x14ac:dyDescent="0.35">
      <c r="A464" s="7"/>
    </row>
    <row r="465" spans="1:1" x14ac:dyDescent="0.35">
      <c r="A465" s="7"/>
    </row>
    <row r="466" spans="1:1" x14ac:dyDescent="0.35">
      <c r="A466" s="7"/>
    </row>
    <row r="467" spans="1:1" x14ac:dyDescent="0.35">
      <c r="A467" s="7"/>
    </row>
    <row r="468" spans="1:1" x14ac:dyDescent="0.35">
      <c r="A468" s="7"/>
    </row>
    <row r="469" spans="1:1" x14ac:dyDescent="0.35">
      <c r="A469" s="7"/>
    </row>
    <row r="470" spans="1:1" x14ac:dyDescent="0.35">
      <c r="A470" s="7"/>
    </row>
    <row r="471" spans="1:1" x14ac:dyDescent="0.35">
      <c r="A471" s="7"/>
    </row>
    <row r="472" spans="1:1" x14ac:dyDescent="0.35">
      <c r="A472" s="7"/>
    </row>
    <row r="473" spans="1:1" x14ac:dyDescent="0.35">
      <c r="A473" s="7"/>
    </row>
    <row r="474" spans="1:1" x14ac:dyDescent="0.35">
      <c r="A474" s="7"/>
    </row>
    <row r="475" spans="1:1" x14ac:dyDescent="0.35">
      <c r="A475" s="7"/>
    </row>
    <row r="476" spans="1:1" x14ac:dyDescent="0.35">
      <c r="A476" s="7"/>
    </row>
    <row r="477" spans="1:1" x14ac:dyDescent="0.35">
      <c r="A477" s="7"/>
    </row>
    <row r="478" spans="1:1" x14ac:dyDescent="0.35">
      <c r="A478" s="7"/>
    </row>
    <row r="479" spans="1:1" x14ac:dyDescent="0.35">
      <c r="A479" s="7"/>
    </row>
    <row r="480" spans="1:1" x14ac:dyDescent="0.35">
      <c r="A480" s="7"/>
    </row>
    <row r="481" spans="1:1" x14ac:dyDescent="0.35">
      <c r="A481" s="7"/>
    </row>
    <row r="482" spans="1:1" x14ac:dyDescent="0.35">
      <c r="A482" s="7"/>
    </row>
    <row r="483" spans="1:1" x14ac:dyDescent="0.35">
      <c r="A483" s="7"/>
    </row>
    <row r="484" spans="1:1" x14ac:dyDescent="0.35">
      <c r="A484" s="7"/>
    </row>
    <row r="485" spans="1:1" x14ac:dyDescent="0.35">
      <c r="A485" s="7"/>
    </row>
    <row r="486" spans="1:1" x14ac:dyDescent="0.35">
      <c r="A486" s="7"/>
    </row>
    <row r="487" spans="1:1" x14ac:dyDescent="0.35">
      <c r="A487" s="7"/>
    </row>
    <row r="488" spans="1:1" x14ac:dyDescent="0.35">
      <c r="A488" s="7"/>
    </row>
    <row r="489" spans="1:1" x14ac:dyDescent="0.35">
      <c r="A489" s="7"/>
    </row>
    <row r="490" spans="1:1" x14ac:dyDescent="0.35">
      <c r="A490" s="7"/>
    </row>
    <row r="491" spans="1:1" x14ac:dyDescent="0.35">
      <c r="A491" s="7"/>
    </row>
    <row r="492" spans="1:1" x14ac:dyDescent="0.35">
      <c r="A492" s="7"/>
    </row>
    <row r="493" spans="1:1" x14ac:dyDescent="0.35">
      <c r="A493" s="7"/>
    </row>
    <row r="494" spans="1:1" x14ac:dyDescent="0.35">
      <c r="A494" s="7"/>
    </row>
    <row r="495" spans="1:1" x14ac:dyDescent="0.35">
      <c r="A495" s="7"/>
    </row>
    <row r="496" spans="1:1" x14ac:dyDescent="0.35">
      <c r="A496" s="7"/>
    </row>
    <row r="497" spans="1:1" x14ac:dyDescent="0.35">
      <c r="A497" s="7"/>
    </row>
    <row r="498" spans="1:1" x14ac:dyDescent="0.35">
      <c r="A498" s="7"/>
    </row>
    <row r="499" spans="1:1" x14ac:dyDescent="0.35">
      <c r="A499" s="7"/>
    </row>
    <row r="500" spans="1:1" x14ac:dyDescent="0.35">
      <c r="A500" s="7"/>
    </row>
    <row r="501" spans="1:1" x14ac:dyDescent="0.35">
      <c r="A501" s="7"/>
    </row>
    <row r="502" spans="1:1" x14ac:dyDescent="0.35">
      <c r="A502" s="7"/>
    </row>
    <row r="503" spans="1:1" x14ac:dyDescent="0.35">
      <c r="A503" s="7"/>
    </row>
    <row r="504" spans="1:1" x14ac:dyDescent="0.35">
      <c r="A504" s="7"/>
    </row>
    <row r="505" spans="1:1" x14ac:dyDescent="0.35">
      <c r="A505" s="7"/>
    </row>
    <row r="506" spans="1:1" x14ac:dyDescent="0.35">
      <c r="A506" s="7"/>
    </row>
    <row r="507" spans="1:1" x14ac:dyDescent="0.35">
      <c r="A507" s="7"/>
    </row>
    <row r="508" spans="1:1" x14ac:dyDescent="0.35">
      <c r="A508" s="7"/>
    </row>
    <row r="509" spans="1:1" x14ac:dyDescent="0.35">
      <c r="A509" s="7"/>
    </row>
    <row r="510" spans="1:1" x14ac:dyDescent="0.35">
      <c r="A510" s="7"/>
    </row>
    <row r="511" spans="1:1" x14ac:dyDescent="0.35">
      <c r="A511" s="7"/>
    </row>
    <row r="512" spans="1:1" x14ac:dyDescent="0.35">
      <c r="A512" s="7"/>
    </row>
    <row r="513" spans="1:1" x14ac:dyDescent="0.35">
      <c r="A513" s="7"/>
    </row>
    <row r="514" spans="1:1" x14ac:dyDescent="0.35">
      <c r="A514" s="7"/>
    </row>
    <row r="515" spans="1:1" x14ac:dyDescent="0.35">
      <c r="A515" s="7"/>
    </row>
    <row r="516" spans="1:1" x14ac:dyDescent="0.35">
      <c r="A516" s="7"/>
    </row>
    <row r="517" spans="1:1" x14ac:dyDescent="0.35">
      <c r="A517" s="7"/>
    </row>
    <row r="518" spans="1:1" x14ac:dyDescent="0.35">
      <c r="A518" s="7"/>
    </row>
    <row r="519" spans="1:1" x14ac:dyDescent="0.35">
      <c r="A519" s="7"/>
    </row>
    <row r="520" spans="1:1" x14ac:dyDescent="0.35">
      <c r="A520" s="7"/>
    </row>
    <row r="521" spans="1:1" x14ac:dyDescent="0.35">
      <c r="A521" s="7"/>
    </row>
    <row r="522" spans="1:1" x14ac:dyDescent="0.35">
      <c r="A522" s="7"/>
    </row>
    <row r="523" spans="1:1" x14ac:dyDescent="0.35">
      <c r="A523" s="7"/>
    </row>
    <row r="524" spans="1:1" x14ac:dyDescent="0.35">
      <c r="A524" s="7"/>
    </row>
    <row r="525" spans="1:1" x14ac:dyDescent="0.35">
      <c r="A525" s="7"/>
    </row>
    <row r="526" spans="1:1" x14ac:dyDescent="0.35">
      <c r="A526" s="7"/>
    </row>
    <row r="527" spans="1:1" x14ac:dyDescent="0.35">
      <c r="A527" s="7"/>
    </row>
    <row r="528" spans="1:1" x14ac:dyDescent="0.35">
      <c r="A528" s="7"/>
    </row>
    <row r="529" spans="1:1" x14ac:dyDescent="0.35">
      <c r="A529" s="7"/>
    </row>
    <row r="530" spans="1:1" x14ac:dyDescent="0.35">
      <c r="A530" s="7"/>
    </row>
    <row r="531" spans="1:1" x14ac:dyDescent="0.35">
      <c r="A531" s="7"/>
    </row>
    <row r="532" spans="1:1" x14ac:dyDescent="0.35">
      <c r="A532" s="7"/>
    </row>
    <row r="533" spans="1:1" x14ac:dyDescent="0.35">
      <c r="A533" s="7"/>
    </row>
    <row r="534" spans="1:1" x14ac:dyDescent="0.35">
      <c r="A534" s="7"/>
    </row>
    <row r="535" spans="1:1" x14ac:dyDescent="0.35">
      <c r="A535" s="7"/>
    </row>
    <row r="536" spans="1:1" x14ac:dyDescent="0.35">
      <c r="A536" s="7"/>
    </row>
    <row r="537" spans="1:1" x14ac:dyDescent="0.35">
      <c r="A537" s="7"/>
    </row>
    <row r="538" spans="1:1" x14ac:dyDescent="0.35">
      <c r="A538" s="7"/>
    </row>
    <row r="539" spans="1:1" x14ac:dyDescent="0.35">
      <c r="A539" s="7"/>
    </row>
    <row r="540" spans="1:1" x14ac:dyDescent="0.35">
      <c r="A540" s="7"/>
    </row>
    <row r="541" spans="1:1" x14ac:dyDescent="0.35">
      <c r="A541" s="7"/>
    </row>
    <row r="542" spans="1:1" x14ac:dyDescent="0.35">
      <c r="A542" s="7"/>
    </row>
    <row r="543" spans="1:1" x14ac:dyDescent="0.35">
      <c r="A543" s="7"/>
    </row>
    <row r="544" spans="1:1" x14ac:dyDescent="0.35">
      <c r="A544" s="7"/>
    </row>
    <row r="545" spans="1:1" x14ac:dyDescent="0.35">
      <c r="A545" s="7"/>
    </row>
    <row r="546" spans="1:1" x14ac:dyDescent="0.35">
      <c r="A546" s="7"/>
    </row>
    <row r="547" spans="1:1" x14ac:dyDescent="0.35">
      <c r="A547" s="7"/>
    </row>
    <row r="548" spans="1:1" x14ac:dyDescent="0.35">
      <c r="A548" s="7"/>
    </row>
    <row r="549" spans="1:1" x14ac:dyDescent="0.35">
      <c r="A549" s="7"/>
    </row>
    <row r="550" spans="1:1" x14ac:dyDescent="0.35">
      <c r="A550" s="7"/>
    </row>
    <row r="551" spans="1:1" x14ac:dyDescent="0.35">
      <c r="A551" s="7"/>
    </row>
    <row r="552" spans="1:1" x14ac:dyDescent="0.35">
      <c r="A552" s="7"/>
    </row>
    <row r="553" spans="1:1" x14ac:dyDescent="0.35">
      <c r="A553" s="7"/>
    </row>
    <row r="554" spans="1:1" x14ac:dyDescent="0.35">
      <c r="A554" s="7"/>
    </row>
    <row r="555" spans="1:1" x14ac:dyDescent="0.35">
      <c r="A555" s="7"/>
    </row>
    <row r="556" spans="1:1" x14ac:dyDescent="0.35">
      <c r="A556" s="7"/>
    </row>
    <row r="557" spans="1:1" x14ac:dyDescent="0.35">
      <c r="A557" s="7"/>
    </row>
    <row r="558" spans="1:1" x14ac:dyDescent="0.35">
      <c r="A558" s="7"/>
    </row>
    <row r="559" spans="1:1" x14ac:dyDescent="0.35">
      <c r="A559" s="7"/>
    </row>
    <row r="560" spans="1:1" x14ac:dyDescent="0.35">
      <c r="A560" s="7"/>
    </row>
    <row r="561" spans="1:1" x14ac:dyDescent="0.35">
      <c r="A561" s="7"/>
    </row>
    <row r="562" spans="1:1" x14ac:dyDescent="0.35">
      <c r="A562" s="7"/>
    </row>
    <row r="563" spans="1:1" x14ac:dyDescent="0.35">
      <c r="A563" s="7"/>
    </row>
    <row r="564" spans="1:1" x14ac:dyDescent="0.35">
      <c r="A564" s="7"/>
    </row>
    <row r="565" spans="1:1" x14ac:dyDescent="0.35">
      <c r="A565" s="7"/>
    </row>
    <row r="566" spans="1:1" x14ac:dyDescent="0.35">
      <c r="A566" s="7"/>
    </row>
    <row r="567" spans="1:1" x14ac:dyDescent="0.35">
      <c r="A567" s="7"/>
    </row>
    <row r="568" spans="1:1" x14ac:dyDescent="0.35">
      <c r="A568" s="7"/>
    </row>
    <row r="569" spans="1:1" x14ac:dyDescent="0.35">
      <c r="A569" s="7"/>
    </row>
    <row r="570" spans="1:1" x14ac:dyDescent="0.35">
      <c r="A570" s="7"/>
    </row>
    <row r="571" spans="1:1" x14ac:dyDescent="0.35">
      <c r="A571" s="7"/>
    </row>
    <row r="572" spans="1:1" x14ac:dyDescent="0.35">
      <c r="A572" s="7"/>
    </row>
    <row r="573" spans="1:1" x14ac:dyDescent="0.35">
      <c r="A573" s="7"/>
    </row>
    <row r="574" spans="1:1" x14ac:dyDescent="0.35">
      <c r="A574" s="7"/>
    </row>
    <row r="575" spans="1:1" x14ac:dyDescent="0.35">
      <c r="A575" s="7"/>
    </row>
    <row r="576" spans="1:1" x14ac:dyDescent="0.35">
      <c r="A576" s="7"/>
    </row>
    <row r="577" spans="1:1" x14ac:dyDescent="0.35">
      <c r="A577" s="7"/>
    </row>
    <row r="578" spans="1:1" x14ac:dyDescent="0.35">
      <c r="A578" s="7"/>
    </row>
    <row r="579" spans="1:1" x14ac:dyDescent="0.35">
      <c r="A579" s="7"/>
    </row>
    <row r="580" spans="1:1" x14ac:dyDescent="0.35">
      <c r="A580" s="7"/>
    </row>
    <row r="581" spans="1:1" x14ac:dyDescent="0.35">
      <c r="A581" s="7"/>
    </row>
    <row r="582" spans="1:1" x14ac:dyDescent="0.35">
      <c r="A582" s="7"/>
    </row>
    <row r="583" spans="1:1" x14ac:dyDescent="0.35">
      <c r="A583" s="7"/>
    </row>
    <row r="584" spans="1:1" x14ac:dyDescent="0.35">
      <c r="A584" s="7"/>
    </row>
    <row r="585" spans="1:1" x14ac:dyDescent="0.35">
      <c r="A585" s="7"/>
    </row>
    <row r="586" spans="1:1" x14ac:dyDescent="0.35">
      <c r="A586" s="7"/>
    </row>
    <row r="587" spans="1:1" x14ac:dyDescent="0.35">
      <c r="A587" s="7"/>
    </row>
    <row r="588" spans="1:1" x14ac:dyDescent="0.35">
      <c r="A588" s="7"/>
    </row>
    <row r="589" spans="1:1" x14ac:dyDescent="0.35">
      <c r="A589" s="7"/>
    </row>
    <row r="590" spans="1:1" x14ac:dyDescent="0.35">
      <c r="A590" s="7"/>
    </row>
    <row r="591" spans="1:1" x14ac:dyDescent="0.35">
      <c r="A591" s="7"/>
    </row>
    <row r="592" spans="1:1" x14ac:dyDescent="0.35">
      <c r="A592" s="7"/>
    </row>
    <row r="593" spans="1:1" x14ac:dyDescent="0.35">
      <c r="A593" s="7"/>
    </row>
    <row r="594" spans="1:1" x14ac:dyDescent="0.35">
      <c r="A594" s="7"/>
    </row>
    <row r="595" spans="1:1" x14ac:dyDescent="0.35">
      <c r="A595" s="7"/>
    </row>
    <row r="596" spans="1:1" x14ac:dyDescent="0.35">
      <c r="A596" s="7"/>
    </row>
    <row r="597" spans="1:1" x14ac:dyDescent="0.35">
      <c r="A597" s="7"/>
    </row>
    <row r="598" spans="1:1" x14ac:dyDescent="0.35">
      <c r="A598" s="7"/>
    </row>
    <row r="599" spans="1:1" x14ac:dyDescent="0.35">
      <c r="A599" s="7"/>
    </row>
    <row r="600" spans="1:1" x14ac:dyDescent="0.35">
      <c r="A600" s="7"/>
    </row>
    <row r="601" spans="1:1" x14ac:dyDescent="0.35">
      <c r="A601" s="7"/>
    </row>
    <row r="602" spans="1:1" x14ac:dyDescent="0.35">
      <c r="A602" s="7"/>
    </row>
    <row r="603" spans="1:1" x14ac:dyDescent="0.35">
      <c r="A603" s="7"/>
    </row>
    <row r="604" spans="1:1" x14ac:dyDescent="0.35">
      <c r="A604" s="7"/>
    </row>
    <row r="605" spans="1:1" x14ac:dyDescent="0.35">
      <c r="A605" s="7"/>
    </row>
    <row r="606" spans="1:1" x14ac:dyDescent="0.35">
      <c r="A606" s="7"/>
    </row>
    <row r="607" spans="1:1" x14ac:dyDescent="0.35">
      <c r="A607" s="7"/>
    </row>
    <row r="608" spans="1:1" x14ac:dyDescent="0.35">
      <c r="A608" s="7"/>
    </row>
    <row r="609" spans="1:1" x14ac:dyDescent="0.35">
      <c r="A609" s="7"/>
    </row>
    <row r="610" spans="1:1" x14ac:dyDescent="0.35">
      <c r="A610" s="7"/>
    </row>
    <row r="611" spans="1:1" x14ac:dyDescent="0.35">
      <c r="A611" s="7"/>
    </row>
    <row r="612" spans="1:1" x14ac:dyDescent="0.35">
      <c r="A612" s="7"/>
    </row>
    <row r="613" spans="1:1" x14ac:dyDescent="0.35">
      <c r="A613" s="7"/>
    </row>
    <row r="614" spans="1:1" x14ac:dyDescent="0.35">
      <c r="A614" s="7"/>
    </row>
    <row r="615" spans="1:1" x14ac:dyDescent="0.35">
      <c r="A615" s="7"/>
    </row>
    <row r="616" spans="1:1" x14ac:dyDescent="0.35">
      <c r="A616" s="7"/>
    </row>
    <row r="617" spans="1:1" x14ac:dyDescent="0.35">
      <c r="A617" s="7"/>
    </row>
    <row r="618" spans="1:1" x14ac:dyDescent="0.35">
      <c r="A618" s="7"/>
    </row>
    <row r="619" spans="1:1" x14ac:dyDescent="0.35">
      <c r="A619" s="7"/>
    </row>
    <row r="620" spans="1:1" x14ac:dyDescent="0.35">
      <c r="A620" s="7"/>
    </row>
    <row r="621" spans="1:1" x14ac:dyDescent="0.35">
      <c r="A621" s="7"/>
    </row>
    <row r="622" spans="1:1" x14ac:dyDescent="0.35">
      <c r="A622" s="7"/>
    </row>
    <row r="623" spans="1:1" x14ac:dyDescent="0.35">
      <c r="A623" s="7"/>
    </row>
    <row r="624" spans="1:1" x14ac:dyDescent="0.35">
      <c r="A624" s="7"/>
    </row>
    <row r="625" spans="1:1" x14ac:dyDescent="0.35">
      <c r="A625" s="7"/>
    </row>
    <row r="626" spans="1:1" x14ac:dyDescent="0.35">
      <c r="A626" s="7"/>
    </row>
    <row r="627" spans="1:1" x14ac:dyDescent="0.35">
      <c r="A627" s="7"/>
    </row>
    <row r="628" spans="1:1" x14ac:dyDescent="0.35">
      <c r="A628" s="7"/>
    </row>
    <row r="629" spans="1:1" x14ac:dyDescent="0.35">
      <c r="A629" s="7"/>
    </row>
    <row r="630" spans="1:1" x14ac:dyDescent="0.35">
      <c r="A630" s="7"/>
    </row>
    <row r="631" spans="1:1" x14ac:dyDescent="0.35">
      <c r="A631" s="7"/>
    </row>
    <row r="632" spans="1:1" x14ac:dyDescent="0.35">
      <c r="A632" s="7"/>
    </row>
    <row r="633" spans="1:1" x14ac:dyDescent="0.35">
      <c r="A633" s="7"/>
    </row>
    <row r="634" spans="1:1" x14ac:dyDescent="0.35">
      <c r="A634" s="7"/>
    </row>
    <row r="635" spans="1:1" x14ac:dyDescent="0.35">
      <c r="A635" s="7"/>
    </row>
    <row r="636" spans="1:1" x14ac:dyDescent="0.35">
      <c r="A636" s="7"/>
    </row>
    <row r="637" spans="1:1" x14ac:dyDescent="0.35">
      <c r="A637" s="7"/>
    </row>
    <row r="638" spans="1:1" x14ac:dyDescent="0.35">
      <c r="A638" s="7"/>
    </row>
    <row r="639" spans="1:1" x14ac:dyDescent="0.35">
      <c r="A639" s="7"/>
    </row>
    <row r="640" spans="1:1" x14ac:dyDescent="0.35">
      <c r="A640" s="7"/>
    </row>
    <row r="641" spans="1:1" x14ac:dyDescent="0.35">
      <c r="A641" s="7"/>
    </row>
    <row r="642" spans="1:1" x14ac:dyDescent="0.35">
      <c r="A642" s="7"/>
    </row>
    <row r="643" spans="1:1" x14ac:dyDescent="0.35">
      <c r="A643" s="7"/>
    </row>
    <row r="644" spans="1:1" x14ac:dyDescent="0.35">
      <c r="A644" s="7"/>
    </row>
    <row r="645" spans="1:1" x14ac:dyDescent="0.35">
      <c r="A645" s="7"/>
    </row>
    <row r="646" spans="1:1" x14ac:dyDescent="0.35">
      <c r="A646" s="7"/>
    </row>
    <row r="647" spans="1:1" x14ac:dyDescent="0.35">
      <c r="A647" s="7"/>
    </row>
    <row r="648" spans="1:1" x14ac:dyDescent="0.35">
      <c r="A648" s="7"/>
    </row>
    <row r="649" spans="1:1" x14ac:dyDescent="0.35">
      <c r="A649" s="7"/>
    </row>
    <row r="650" spans="1:1" x14ac:dyDescent="0.35">
      <c r="A650" s="7"/>
    </row>
    <row r="651" spans="1:1" x14ac:dyDescent="0.35">
      <c r="A651" s="7"/>
    </row>
    <row r="652" spans="1:1" x14ac:dyDescent="0.35">
      <c r="A652" s="7"/>
    </row>
    <row r="653" spans="1:1" x14ac:dyDescent="0.35">
      <c r="A653" s="7"/>
    </row>
    <row r="654" spans="1:1" x14ac:dyDescent="0.35">
      <c r="A654" s="7"/>
    </row>
    <row r="655" spans="1:1" x14ac:dyDescent="0.35">
      <c r="A655" s="7"/>
    </row>
    <row r="656" spans="1:1" x14ac:dyDescent="0.35">
      <c r="A656" s="7"/>
    </row>
    <row r="657" spans="1:1" x14ac:dyDescent="0.35">
      <c r="A657" s="7"/>
    </row>
    <row r="658" spans="1:1" x14ac:dyDescent="0.35">
      <c r="A658" s="7"/>
    </row>
    <row r="659" spans="1:1" x14ac:dyDescent="0.35">
      <c r="A659" s="7"/>
    </row>
    <row r="660" spans="1:1" x14ac:dyDescent="0.35">
      <c r="A660" s="7"/>
    </row>
    <row r="661" spans="1:1" x14ac:dyDescent="0.35">
      <c r="A661" s="7"/>
    </row>
    <row r="662" spans="1:1" x14ac:dyDescent="0.35">
      <c r="A662" s="7"/>
    </row>
    <row r="663" spans="1:1" x14ac:dyDescent="0.35">
      <c r="A663" s="7"/>
    </row>
    <row r="664" spans="1:1" x14ac:dyDescent="0.35">
      <c r="A664" s="7"/>
    </row>
    <row r="665" spans="1:1" x14ac:dyDescent="0.35">
      <c r="A665" s="7"/>
    </row>
    <row r="666" spans="1:1" x14ac:dyDescent="0.35">
      <c r="A666" s="7"/>
    </row>
    <row r="667" spans="1:1" x14ac:dyDescent="0.35">
      <c r="A667" s="7"/>
    </row>
    <row r="668" spans="1:1" x14ac:dyDescent="0.35">
      <c r="A668" s="7"/>
    </row>
    <row r="669" spans="1:1" x14ac:dyDescent="0.35">
      <c r="A669" s="7"/>
    </row>
    <row r="670" spans="1:1" x14ac:dyDescent="0.35">
      <c r="A670" s="7"/>
    </row>
    <row r="671" spans="1:1" x14ac:dyDescent="0.35">
      <c r="A671" s="7"/>
    </row>
    <row r="672" spans="1:1" x14ac:dyDescent="0.35">
      <c r="A672" s="7"/>
    </row>
    <row r="673" spans="1:1" x14ac:dyDescent="0.35">
      <c r="A673" s="7"/>
    </row>
    <row r="674" spans="1:1" x14ac:dyDescent="0.35">
      <c r="A674" s="7"/>
    </row>
    <row r="675" spans="1:1" x14ac:dyDescent="0.35">
      <c r="A675" s="7"/>
    </row>
    <row r="676" spans="1:1" x14ac:dyDescent="0.35">
      <c r="A676" s="7"/>
    </row>
    <row r="677" spans="1:1" x14ac:dyDescent="0.35">
      <c r="A677" s="7"/>
    </row>
    <row r="678" spans="1:1" x14ac:dyDescent="0.35">
      <c r="A678" s="7"/>
    </row>
    <row r="679" spans="1:1" x14ac:dyDescent="0.35">
      <c r="A679" s="7"/>
    </row>
    <row r="680" spans="1:1" x14ac:dyDescent="0.35">
      <c r="A680" s="7"/>
    </row>
    <row r="681" spans="1:1" x14ac:dyDescent="0.35">
      <c r="A681" s="7"/>
    </row>
    <row r="682" spans="1:1" x14ac:dyDescent="0.35">
      <c r="A682" s="7"/>
    </row>
    <row r="683" spans="1:1" x14ac:dyDescent="0.35">
      <c r="A683" s="7"/>
    </row>
    <row r="684" spans="1:1" x14ac:dyDescent="0.35">
      <c r="A684" s="7"/>
    </row>
    <row r="685" spans="1:1" x14ac:dyDescent="0.35">
      <c r="A685" s="7"/>
    </row>
    <row r="686" spans="1:1" x14ac:dyDescent="0.35">
      <c r="A686" s="7"/>
    </row>
    <row r="687" spans="1:1" x14ac:dyDescent="0.35">
      <c r="A687" s="7"/>
    </row>
    <row r="688" spans="1:1" x14ac:dyDescent="0.35">
      <c r="A688" s="7"/>
    </row>
    <row r="689" spans="1:1" x14ac:dyDescent="0.35">
      <c r="A689" s="7"/>
    </row>
    <row r="690" spans="1:1" x14ac:dyDescent="0.35">
      <c r="A690" s="7"/>
    </row>
    <row r="691" spans="1:1" x14ac:dyDescent="0.35">
      <c r="A691" s="7"/>
    </row>
    <row r="692" spans="1:1" x14ac:dyDescent="0.35">
      <c r="A692" s="7"/>
    </row>
    <row r="693" spans="1:1" x14ac:dyDescent="0.35">
      <c r="A693" s="7"/>
    </row>
    <row r="694" spans="1:1" x14ac:dyDescent="0.35">
      <c r="A694" s="7"/>
    </row>
    <row r="695" spans="1:1" x14ac:dyDescent="0.35">
      <c r="A695" s="7"/>
    </row>
    <row r="696" spans="1:1" x14ac:dyDescent="0.35">
      <c r="A696" s="7"/>
    </row>
    <row r="697" spans="1:1" x14ac:dyDescent="0.35">
      <c r="A697" s="7"/>
    </row>
    <row r="698" spans="1:1" x14ac:dyDescent="0.35">
      <c r="A698" s="7"/>
    </row>
    <row r="699" spans="1:1" x14ac:dyDescent="0.35">
      <c r="A699" s="7"/>
    </row>
    <row r="700" spans="1:1" x14ac:dyDescent="0.35">
      <c r="A700" s="7"/>
    </row>
    <row r="701" spans="1:1" x14ac:dyDescent="0.35">
      <c r="A701" s="7"/>
    </row>
    <row r="702" spans="1:1" x14ac:dyDescent="0.35">
      <c r="A702" s="7"/>
    </row>
    <row r="703" spans="1:1" x14ac:dyDescent="0.35">
      <c r="A703" s="7"/>
    </row>
    <row r="704" spans="1:1" x14ac:dyDescent="0.35">
      <c r="A704" s="7"/>
    </row>
    <row r="705" spans="1:1" x14ac:dyDescent="0.35">
      <c r="A705" s="7"/>
    </row>
    <row r="706" spans="1:1" x14ac:dyDescent="0.35">
      <c r="A706" s="7"/>
    </row>
    <row r="707" spans="1:1" x14ac:dyDescent="0.35">
      <c r="A707" s="7"/>
    </row>
    <row r="708" spans="1:1" x14ac:dyDescent="0.35">
      <c r="A708" s="7"/>
    </row>
    <row r="709" spans="1:1" x14ac:dyDescent="0.35">
      <c r="A709" s="7"/>
    </row>
    <row r="710" spans="1:1" x14ac:dyDescent="0.35">
      <c r="A710" s="7"/>
    </row>
    <row r="711" spans="1:1" x14ac:dyDescent="0.35">
      <c r="A711" s="7"/>
    </row>
    <row r="712" spans="1:1" x14ac:dyDescent="0.35">
      <c r="A712" s="7"/>
    </row>
    <row r="713" spans="1:1" x14ac:dyDescent="0.35">
      <c r="A713" s="7"/>
    </row>
    <row r="714" spans="1:1" x14ac:dyDescent="0.35">
      <c r="A714" s="7"/>
    </row>
    <row r="715" spans="1:1" x14ac:dyDescent="0.35">
      <c r="A715" s="7"/>
    </row>
    <row r="716" spans="1:1" x14ac:dyDescent="0.35">
      <c r="A716" s="7"/>
    </row>
    <row r="717" spans="1:1" x14ac:dyDescent="0.35">
      <c r="A717" s="7"/>
    </row>
    <row r="718" spans="1:1" x14ac:dyDescent="0.35">
      <c r="A718" s="7"/>
    </row>
    <row r="719" spans="1:1" x14ac:dyDescent="0.35">
      <c r="A719" s="7"/>
    </row>
    <row r="720" spans="1:1" x14ac:dyDescent="0.35">
      <c r="A720" s="7"/>
    </row>
    <row r="721" spans="1:1" x14ac:dyDescent="0.35">
      <c r="A721" s="7"/>
    </row>
    <row r="722" spans="1:1" x14ac:dyDescent="0.35">
      <c r="A722" s="7"/>
    </row>
    <row r="723" spans="1:1" x14ac:dyDescent="0.35">
      <c r="A723" s="7"/>
    </row>
    <row r="724" spans="1:1" x14ac:dyDescent="0.35">
      <c r="A724" s="7"/>
    </row>
    <row r="725" spans="1:1" x14ac:dyDescent="0.35">
      <c r="A725" s="7"/>
    </row>
    <row r="726" spans="1:1" x14ac:dyDescent="0.35">
      <c r="A726" s="7"/>
    </row>
    <row r="727" spans="1:1" x14ac:dyDescent="0.35">
      <c r="A727" s="7"/>
    </row>
    <row r="728" spans="1:1" x14ac:dyDescent="0.35">
      <c r="A728" s="7"/>
    </row>
    <row r="729" spans="1:1" x14ac:dyDescent="0.35">
      <c r="A729" s="7"/>
    </row>
    <row r="730" spans="1:1" x14ac:dyDescent="0.35">
      <c r="A730" s="7"/>
    </row>
    <row r="731" spans="1:1" x14ac:dyDescent="0.35">
      <c r="A731" s="7"/>
    </row>
    <row r="732" spans="1:1" x14ac:dyDescent="0.35">
      <c r="A732" s="7"/>
    </row>
    <row r="733" spans="1:1" x14ac:dyDescent="0.35">
      <c r="A733" s="7"/>
    </row>
    <row r="734" spans="1:1" x14ac:dyDescent="0.35">
      <c r="A734" s="7"/>
    </row>
    <row r="735" spans="1:1" x14ac:dyDescent="0.35">
      <c r="A735" s="7"/>
    </row>
    <row r="736" spans="1:1" x14ac:dyDescent="0.35">
      <c r="A736" s="7"/>
    </row>
    <row r="737" spans="1:1" x14ac:dyDescent="0.35">
      <c r="A737" s="7"/>
    </row>
    <row r="738" spans="1:1" x14ac:dyDescent="0.35">
      <c r="A738" s="7"/>
    </row>
    <row r="739" spans="1:1" x14ac:dyDescent="0.35">
      <c r="A739" s="7"/>
    </row>
    <row r="740" spans="1:1" x14ac:dyDescent="0.35">
      <c r="A740" s="7"/>
    </row>
    <row r="741" spans="1:1" x14ac:dyDescent="0.35">
      <c r="A741" s="7"/>
    </row>
    <row r="742" spans="1:1" x14ac:dyDescent="0.35">
      <c r="A742" s="7"/>
    </row>
    <row r="743" spans="1:1" x14ac:dyDescent="0.35">
      <c r="A743" s="7"/>
    </row>
    <row r="744" spans="1:1" x14ac:dyDescent="0.35">
      <c r="A744" s="7"/>
    </row>
    <row r="745" spans="1:1" x14ac:dyDescent="0.35">
      <c r="A745" s="7"/>
    </row>
    <row r="746" spans="1:1" x14ac:dyDescent="0.35">
      <c r="A746" s="7"/>
    </row>
    <row r="747" spans="1:1" x14ac:dyDescent="0.35">
      <c r="A747" s="7"/>
    </row>
    <row r="748" spans="1:1" x14ac:dyDescent="0.35">
      <c r="A748" s="7"/>
    </row>
    <row r="749" spans="1:1" x14ac:dyDescent="0.35">
      <c r="A749" s="7"/>
    </row>
    <row r="750" spans="1:1" x14ac:dyDescent="0.35">
      <c r="A750" s="7"/>
    </row>
    <row r="751" spans="1:1" x14ac:dyDescent="0.35">
      <c r="A751" s="7"/>
    </row>
    <row r="752" spans="1:1" x14ac:dyDescent="0.35">
      <c r="A752" s="7"/>
    </row>
    <row r="753" spans="1:1" x14ac:dyDescent="0.35">
      <c r="A753" s="7"/>
    </row>
    <row r="754" spans="1:1" x14ac:dyDescent="0.35">
      <c r="A754" s="7"/>
    </row>
    <row r="755" spans="1:1" x14ac:dyDescent="0.35">
      <c r="A755" s="7"/>
    </row>
    <row r="756" spans="1:1" x14ac:dyDescent="0.35">
      <c r="A756" s="7"/>
    </row>
    <row r="757" spans="1:1" x14ac:dyDescent="0.35">
      <c r="A757" s="7"/>
    </row>
    <row r="758" spans="1:1" x14ac:dyDescent="0.35">
      <c r="A758" s="7"/>
    </row>
    <row r="759" spans="1:1" x14ac:dyDescent="0.35">
      <c r="A759" s="7"/>
    </row>
    <row r="760" spans="1:1" x14ac:dyDescent="0.35">
      <c r="A760" s="7"/>
    </row>
    <row r="761" spans="1:1" x14ac:dyDescent="0.35">
      <c r="A761" s="7"/>
    </row>
    <row r="762" spans="1:1" x14ac:dyDescent="0.35">
      <c r="A762" s="7"/>
    </row>
    <row r="763" spans="1:1" x14ac:dyDescent="0.35">
      <c r="A763" s="7"/>
    </row>
    <row r="764" spans="1:1" x14ac:dyDescent="0.35">
      <c r="A764" s="7"/>
    </row>
    <row r="765" spans="1:1" x14ac:dyDescent="0.35">
      <c r="A765" s="7"/>
    </row>
    <row r="766" spans="1:1" x14ac:dyDescent="0.35">
      <c r="A766" s="7"/>
    </row>
    <row r="767" spans="1:1" x14ac:dyDescent="0.35">
      <c r="A767" s="7"/>
    </row>
    <row r="768" spans="1:1" x14ac:dyDescent="0.35">
      <c r="A768" s="7"/>
    </row>
    <row r="769" spans="1:1" x14ac:dyDescent="0.35">
      <c r="A769" s="7"/>
    </row>
    <row r="770" spans="1:1" x14ac:dyDescent="0.35">
      <c r="A770" s="7"/>
    </row>
    <row r="771" spans="1:1" x14ac:dyDescent="0.35">
      <c r="A771" s="7"/>
    </row>
    <row r="772" spans="1:1" x14ac:dyDescent="0.35">
      <c r="A772" s="7"/>
    </row>
    <row r="773" spans="1:1" x14ac:dyDescent="0.35">
      <c r="A773" s="7"/>
    </row>
    <row r="774" spans="1:1" x14ac:dyDescent="0.35">
      <c r="A774" s="7"/>
    </row>
    <row r="775" spans="1:1" x14ac:dyDescent="0.35">
      <c r="A775" s="7"/>
    </row>
    <row r="776" spans="1:1" x14ac:dyDescent="0.35">
      <c r="A776" s="7"/>
    </row>
    <row r="777" spans="1:1" x14ac:dyDescent="0.35">
      <c r="A777" s="7"/>
    </row>
    <row r="778" spans="1:1" x14ac:dyDescent="0.35">
      <c r="A778" s="7"/>
    </row>
    <row r="779" spans="1:1" x14ac:dyDescent="0.35">
      <c r="A779" s="7"/>
    </row>
    <row r="780" spans="1:1" x14ac:dyDescent="0.35">
      <c r="A780" s="7"/>
    </row>
    <row r="781" spans="1:1" x14ac:dyDescent="0.35">
      <c r="A781" s="7"/>
    </row>
    <row r="782" spans="1:1" x14ac:dyDescent="0.35">
      <c r="A782" s="7"/>
    </row>
    <row r="783" spans="1:1" x14ac:dyDescent="0.35">
      <c r="A783" s="7"/>
    </row>
    <row r="784" spans="1:1" x14ac:dyDescent="0.35">
      <c r="A784" s="7"/>
    </row>
    <row r="785" spans="1:1" x14ac:dyDescent="0.35">
      <c r="A785" s="7"/>
    </row>
    <row r="786" spans="1:1" x14ac:dyDescent="0.35">
      <c r="A786" s="7"/>
    </row>
    <row r="787" spans="1:1" x14ac:dyDescent="0.35">
      <c r="A787" s="7"/>
    </row>
    <row r="788" spans="1:1" x14ac:dyDescent="0.35">
      <c r="A788" s="7"/>
    </row>
    <row r="789" spans="1:1" x14ac:dyDescent="0.35">
      <c r="A789" s="7"/>
    </row>
    <row r="790" spans="1:1" x14ac:dyDescent="0.35">
      <c r="A790" s="7"/>
    </row>
    <row r="791" spans="1:1" x14ac:dyDescent="0.35">
      <c r="A791" s="7"/>
    </row>
    <row r="792" spans="1:1" x14ac:dyDescent="0.35">
      <c r="A792" s="7"/>
    </row>
    <row r="793" spans="1:1" x14ac:dyDescent="0.35">
      <c r="A793" s="7"/>
    </row>
    <row r="794" spans="1:1" x14ac:dyDescent="0.35">
      <c r="A794" s="7"/>
    </row>
    <row r="795" spans="1:1" x14ac:dyDescent="0.35">
      <c r="A795" s="7"/>
    </row>
    <row r="796" spans="1:1" x14ac:dyDescent="0.35">
      <c r="A796" s="7"/>
    </row>
    <row r="797" spans="1:1" x14ac:dyDescent="0.35">
      <c r="A797" s="7"/>
    </row>
    <row r="798" spans="1:1" x14ac:dyDescent="0.35">
      <c r="A798" s="7"/>
    </row>
    <row r="799" spans="1:1" x14ac:dyDescent="0.35">
      <c r="A799" s="7"/>
    </row>
    <row r="800" spans="1:1" x14ac:dyDescent="0.35">
      <c r="A800" s="7"/>
    </row>
    <row r="801" spans="1:1" x14ac:dyDescent="0.35">
      <c r="A801" s="7"/>
    </row>
    <row r="802" spans="1:1" x14ac:dyDescent="0.35">
      <c r="A802" s="7"/>
    </row>
    <row r="803" spans="1:1" x14ac:dyDescent="0.35">
      <c r="A803" s="7"/>
    </row>
    <row r="804" spans="1:1" x14ac:dyDescent="0.35">
      <c r="A804" s="7"/>
    </row>
    <row r="805" spans="1:1" x14ac:dyDescent="0.35">
      <c r="A805" s="7"/>
    </row>
    <row r="806" spans="1:1" x14ac:dyDescent="0.35">
      <c r="A806" s="7"/>
    </row>
    <row r="807" spans="1:1" x14ac:dyDescent="0.35">
      <c r="A807" s="7"/>
    </row>
    <row r="808" spans="1:1" x14ac:dyDescent="0.35">
      <c r="A808" s="7"/>
    </row>
    <row r="809" spans="1:1" x14ac:dyDescent="0.35">
      <c r="A809" s="7"/>
    </row>
    <row r="810" spans="1:1" x14ac:dyDescent="0.35">
      <c r="A810" s="7"/>
    </row>
    <row r="811" spans="1:1" x14ac:dyDescent="0.35">
      <c r="A811" s="7"/>
    </row>
    <row r="812" spans="1:1" x14ac:dyDescent="0.35">
      <c r="A812" s="7"/>
    </row>
    <row r="813" spans="1:1" x14ac:dyDescent="0.35">
      <c r="A813" s="7"/>
    </row>
    <row r="814" spans="1:1" x14ac:dyDescent="0.35">
      <c r="A814" s="7"/>
    </row>
    <row r="815" spans="1:1" x14ac:dyDescent="0.35">
      <c r="A815" s="7"/>
    </row>
    <row r="816" spans="1:1" x14ac:dyDescent="0.35">
      <c r="A816" s="7"/>
    </row>
    <row r="817" spans="1:1" x14ac:dyDescent="0.35">
      <c r="A817" s="7"/>
    </row>
    <row r="818" spans="1:1" x14ac:dyDescent="0.35">
      <c r="A818" s="7"/>
    </row>
    <row r="819" spans="1:1" x14ac:dyDescent="0.35">
      <c r="A819" s="7"/>
    </row>
    <row r="820" spans="1:1" x14ac:dyDescent="0.35">
      <c r="A820" s="7"/>
    </row>
    <row r="821" spans="1:1" x14ac:dyDescent="0.35">
      <c r="A821" s="7"/>
    </row>
    <row r="822" spans="1:1" x14ac:dyDescent="0.35">
      <c r="A822" s="7"/>
    </row>
    <row r="823" spans="1:1" x14ac:dyDescent="0.35">
      <c r="A823" s="7"/>
    </row>
    <row r="824" spans="1:1" x14ac:dyDescent="0.35">
      <c r="A824" s="7"/>
    </row>
    <row r="825" spans="1:1" x14ac:dyDescent="0.35">
      <c r="A825" s="7"/>
    </row>
    <row r="826" spans="1:1" x14ac:dyDescent="0.35">
      <c r="A826" s="7"/>
    </row>
    <row r="827" spans="1:1" x14ac:dyDescent="0.35">
      <c r="A827" s="7"/>
    </row>
    <row r="828" spans="1:1" x14ac:dyDescent="0.35">
      <c r="A828" s="7"/>
    </row>
    <row r="829" spans="1:1" x14ac:dyDescent="0.35">
      <c r="A829" s="7"/>
    </row>
    <row r="830" spans="1:1" x14ac:dyDescent="0.35">
      <c r="A830" s="7"/>
    </row>
    <row r="831" spans="1:1" x14ac:dyDescent="0.35">
      <c r="A831" s="7"/>
    </row>
    <row r="832" spans="1:1" x14ac:dyDescent="0.35">
      <c r="A832" s="7"/>
    </row>
    <row r="833" spans="1:1" x14ac:dyDescent="0.35">
      <c r="A833" s="7"/>
    </row>
    <row r="834" spans="1:1" x14ac:dyDescent="0.35">
      <c r="A834" s="7"/>
    </row>
    <row r="835" spans="1:1" x14ac:dyDescent="0.35">
      <c r="A835" s="7"/>
    </row>
    <row r="836" spans="1:1" x14ac:dyDescent="0.35">
      <c r="A836" s="7"/>
    </row>
    <row r="837" spans="1:1" x14ac:dyDescent="0.35">
      <c r="A837" s="7"/>
    </row>
    <row r="838" spans="1:1" x14ac:dyDescent="0.35">
      <c r="A838" s="7"/>
    </row>
    <row r="839" spans="1:1" x14ac:dyDescent="0.35">
      <c r="A839" s="7"/>
    </row>
    <row r="840" spans="1:1" x14ac:dyDescent="0.35">
      <c r="A840" s="7"/>
    </row>
    <row r="841" spans="1:1" x14ac:dyDescent="0.35">
      <c r="A841" s="7"/>
    </row>
    <row r="842" spans="1:1" x14ac:dyDescent="0.35">
      <c r="A842" s="7"/>
    </row>
    <row r="843" spans="1:1" x14ac:dyDescent="0.35">
      <c r="A843" s="7"/>
    </row>
    <row r="844" spans="1:1" x14ac:dyDescent="0.35">
      <c r="A844" s="7"/>
    </row>
    <row r="845" spans="1:1" x14ac:dyDescent="0.35">
      <c r="A845" s="7"/>
    </row>
    <row r="846" spans="1:1" x14ac:dyDescent="0.35">
      <c r="A846" s="7"/>
    </row>
    <row r="847" spans="1:1" x14ac:dyDescent="0.35">
      <c r="A847" s="7"/>
    </row>
    <row r="848" spans="1:1" x14ac:dyDescent="0.35">
      <c r="A848" s="7"/>
    </row>
    <row r="849" spans="1:1" x14ac:dyDescent="0.35">
      <c r="A849" s="7"/>
    </row>
    <row r="850" spans="1:1" x14ac:dyDescent="0.35">
      <c r="A850" s="7"/>
    </row>
    <row r="851" spans="1:1" x14ac:dyDescent="0.35">
      <c r="A851" s="7"/>
    </row>
    <row r="852" spans="1:1" x14ac:dyDescent="0.35">
      <c r="A852" s="7"/>
    </row>
    <row r="853" spans="1:1" x14ac:dyDescent="0.35">
      <c r="A853" s="7"/>
    </row>
    <row r="854" spans="1:1" x14ac:dyDescent="0.35">
      <c r="A854" s="7"/>
    </row>
    <row r="855" spans="1:1" x14ac:dyDescent="0.35">
      <c r="A855" s="7"/>
    </row>
    <row r="856" spans="1:1" x14ac:dyDescent="0.35">
      <c r="A856" s="7"/>
    </row>
    <row r="857" spans="1:1" x14ac:dyDescent="0.35">
      <c r="A857" s="7"/>
    </row>
    <row r="858" spans="1:1" x14ac:dyDescent="0.35">
      <c r="A858" s="7"/>
    </row>
    <row r="859" spans="1:1" x14ac:dyDescent="0.35">
      <c r="A859" s="7"/>
    </row>
    <row r="860" spans="1:1" x14ac:dyDescent="0.35">
      <c r="A860" s="7"/>
    </row>
    <row r="861" spans="1:1" x14ac:dyDescent="0.35">
      <c r="A861" s="7"/>
    </row>
    <row r="862" spans="1:1" x14ac:dyDescent="0.35">
      <c r="A862" s="7"/>
    </row>
    <row r="863" spans="1:1" x14ac:dyDescent="0.35">
      <c r="A863" s="7"/>
    </row>
    <row r="864" spans="1:1" x14ac:dyDescent="0.35">
      <c r="A864" s="7"/>
    </row>
    <row r="865" spans="1:1" x14ac:dyDescent="0.35">
      <c r="A865" s="7"/>
    </row>
    <row r="866" spans="1:1" x14ac:dyDescent="0.35">
      <c r="A866" s="7"/>
    </row>
    <row r="867" spans="1:1" x14ac:dyDescent="0.35">
      <c r="A867" s="7"/>
    </row>
    <row r="868" spans="1:1" x14ac:dyDescent="0.35">
      <c r="A868" s="7"/>
    </row>
    <row r="869" spans="1:1" x14ac:dyDescent="0.35">
      <c r="A869" s="7"/>
    </row>
    <row r="870" spans="1:1" x14ac:dyDescent="0.35">
      <c r="A870" s="7"/>
    </row>
    <row r="871" spans="1:1" x14ac:dyDescent="0.35">
      <c r="A871" s="7"/>
    </row>
    <row r="872" spans="1:1" x14ac:dyDescent="0.35">
      <c r="A872" s="7"/>
    </row>
    <row r="873" spans="1:1" x14ac:dyDescent="0.35">
      <c r="A873" s="7"/>
    </row>
    <row r="874" spans="1:1" x14ac:dyDescent="0.35">
      <c r="A874" s="7"/>
    </row>
    <row r="875" spans="1:1" x14ac:dyDescent="0.35">
      <c r="A875" s="7"/>
    </row>
    <row r="876" spans="1:1" x14ac:dyDescent="0.35">
      <c r="A876" s="7"/>
    </row>
    <row r="877" spans="1:1" x14ac:dyDescent="0.35">
      <c r="A877" s="7"/>
    </row>
    <row r="878" spans="1:1" x14ac:dyDescent="0.35">
      <c r="A878" s="7"/>
    </row>
    <row r="879" spans="1:1" x14ac:dyDescent="0.35">
      <c r="A879" s="7"/>
    </row>
    <row r="880" spans="1:1" x14ac:dyDescent="0.35">
      <c r="A880" s="7"/>
    </row>
    <row r="881" spans="1:1" x14ac:dyDescent="0.35">
      <c r="A881" s="7"/>
    </row>
    <row r="882" spans="1:1" x14ac:dyDescent="0.35">
      <c r="A882" s="7"/>
    </row>
    <row r="883" spans="1:1" x14ac:dyDescent="0.35">
      <c r="A883" s="7"/>
    </row>
    <row r="884" spans="1:1" x14ac:dyDescent="0.35">
      <c r="A884" s="7"/>
    </row>
    <row r="885" spans="1:1" x14ac:dyDescent="0.35">
      <c r="A885" s="7"/>
    </row>
    <row r="886" spans="1:1" x14ac:dyDescent="0.35">
      <c r="A886" s="7"/>
    </row>
    <row r="887" spans="1:1" x14ac:dyDescent="0.35">
      <c r="A887" s="7"/>
    </row>
    <row r="888" spans="1:1" x14ac:dyDescent="0.35">
      <c r="A888" s="7"/>
    </row>
    <row r="889" spans="1:1" x14ac:dyDescent="0.35">
      <c r="A889" s="7"/>
    </row>
    <row r="890" spans="1:1" x14ac:dyDescent="0.35">
      <c r="A890" s="7"/>
    </row>
    <row r="891" spans="1:1" x14ac:dyDescent="0.35">
      <c r="A891" s="7"/>
    </row>
    <row r="892" spans="1:1" x14ac:dyDescent="0.35">
      <c r="A892" s="7"/>
    </row>
    <row r="893" spans="1:1" x14ac:dyDescent="0.35">
      <c r="A893" s="7"/>
    </row>
    <row r="894" spans="1:1" x14ac:dyDescent="0.35">
      <c r="A894" s="7"/>
    </row>
    <row r="895" spans="1:1" x14ac:dyDescent="0.35">
      <c r="A895" s="7"/>
    </row>
    <row r="896" spans="1:1" x14ac:dyDescent="0.35">
      <c r="A896" s="7"/>
    </row>
    <row r="897" spans="1:1" x14ac:dyDescent="0.35">
      <c r="A897" s="7"/>
    </row>
    <row r="898" spans="1:1" x14ac:dyDescent="0.35">
      <c r="A898" s="7"/>
    </row>
    <row r="899" spans="1:1" x14ac:dyDescent="0.35">
      <c r="A899" s="7"/>
    </row>
    <row r="900" spans="1:1" x14ac:dyDescent="0.35">
      <c r="A900" s="7"/>
    </row>
    <row r="901" spans="1:1" x14ac:dyDescent="0.35">
      <c r="A901" s="7"/>
    </row>
    <row r="902" spans="1:1" x14ac:dyDescent="0.35">
      <c r="A902" s="7"/>
    </row>
    <row r="903" spans="1:1" x14ac:dyDescent="0.35">
      <c r="A903" s="7"/>
    </row>
    <row r="904" spans="1:1" x14ac:dyDescent="0.35">
      <c r="A904" s="7"/>
    </row>
    <row r="905" spans="1:1" x14ac:dyDescent="0.35">
      <c r="A905" s="7"/>
    </row>
    <row r="906" spans="1:1" x14ac:dyDescent="0.35">
      <c r="A906" s="7"/>
    </row>
    <row r="907" spans="1:1" x14ac:dyDescent="0.35">
      <c r="A907" s="7"/>
    </row>
    <row r="908" spans="1:1" x14ac:dyDescent="0.35">
      <c r="A908" s="7"/>
    </row>
    <row r="909" spans="1:1" x14ac:dyDescent="0.35">
      <c r="A909" s="7"/>
    </row>
    <row r="910" spans="1:1" x14ac:dyDescent="0.35">
      <c r="A910" s="7"/>
    </row>
    <row r="911" spans="1:1" x14ac:dyDescent="0.35">
      <c r="A911" s="7"/>
    </row>
    <row r="912" spans="1:1" x14ac:dyDescent="0.35">
      <c r="A912" s="7"/>
    </row>
    <row r="913" spans="1:1" x14ac:dyDescent="0.35">
      <c r="A913" s="7"/>
    </row>
    <row r="914" spans="1:1" x14ac:dyDescent="0.35">
      <c r="A914" s="7"/>
    </row>
    <row r="915" spans="1:1" x14ac:dyDescent="0.35">
      <c r="A915" s="7"/>
    </row>
    <row r="916" spans="1:1" x14ac:dyDescent="0.35">
      <c r="A916" s="7"/>
    </row>
    <row r="917" spans="1:1" x14ac:dyDescent="0.35">
      <c r="A917" s="7"/>
    </row>
    <row r="918" spans="1:1" x14ac:dyDescent="0.35">
      <c r="A918" s="7"/>
    </row>
    <row r="919" spans="1:1" x14ac:dyDescent="0.35">
      <c r="A919" s="7"/>
    </row>
    <row r="920" spans="1:1" x14ac:dyDescent="0.35">
      <c r="A920" s="7"/>
    </row>
    <row r="921" spans="1:1" x14ac:dyDescent="0.35">
      <c r="A921" s="7"/>
    </row>
    <row r="922" spans="1:1" x14ac:dyDescent="0.35">
      <c r="A922" s="7"/>
    </row>
    <row r="923" spans="1:1" x14ac:dyDescent="0.35">
      <c r="A923" s="7"/>
    </row>
    <row r="924" spans="1:1" x14ac:dyDescent="0.35">
      <c r="A924" s="7"/>
    </row>
    <row r="925" spans="1:1" x14ac:dyDescent="0.35">
      <c r="A925" s="7"/>
    </row>
    <row r="926" spans="1:1" x14ac:dyDescent="0.35">
      <c r="A926" s="7"/>
    </row>
    <row r="927" spans="1:1" x14ac:dyDescent="0.35">
      <c r="A927" s="7"/>
    </row>
    <row r="928" spans="1:1" x14ac:dyDescent="0.35">
      <c r="A928" s="7"/>
    </row>
    <row r="929" spans="1:1" x14ac:dyDescent="0.35">
      <c r="A929" s="7"/>
    </row>
    <row r="930" spans="1:1" x14ac:dyDescent="0.35">
      <c r="A930" s="7"/>
    </row>
    <row r="931" spans="1:1" x14ac:dyDescent="0.35">
      <c r="A931" s="7"/>
    </row>
    <row r="932" spans="1:1" x14ac:dyDescent="0.35">
      <c r="A932" s="7"/>
    </row>
    <row r="933" spans="1:1" x14ac:dyDescent="0.35">
      <c r="A933" s="7"/>
    </row>
    <row r="934" spans="1:1" x14ac:dyDescent="0.35">
      <c r="A934" s="7"/>
    </row>
    <row r="935" spans="1:1" x14ac:dyDescent="0.35">
      <c r="A935" s="7"/>
    </row>
    <row r="936" spans="1:1" x14ac:dyDescent="0.35">
      <c r="A936" s="7"/>
    </row>
    <row r="937" spans="1:1" x14ac:dyDescent="0.35">
      <c r="A937" s="7"/>
    </row>
    <row r="938" spans="1:1" x14ac:dyDescent="0.35">
      <c r="A938" s="7"/>
    </row>
    <row r="939" spans="1:1" x14ac:dyDescent="0.35">
      <c r="A939" s="7"/>
    </row>
    <row r="940" spans="1:1" x14ac:dyDescent="0.35">
      <c r="A940" s="7"/>
    </row>
    <row r="941" spans="1:1" x14ac:dyDescent="0.35">
      <c r="A941" s="7"/>
    </row>
    <row r="942" spans="1:1" x14ac:dyDescent="0.35">
      <c r="A942" s="7"/>
    </row>
    <row r="943" spans="1:1" x14ac:dyDescent="0.35">
      <c r="A943" s="7"/>
    </row>
    <row r="944" spans="1:1" x14ac:dyDescent="0.35">
      <c r="A944" s="7"/>
    </row>
    <row r="945" spans="1:1" x14ac:dyDescent="0.35">
      <c r="A945" s="7"/>
    </row>
    <row r="946" spans="1:1" x14ac:dyDescent="0.35">
      <c r="A946" s="7"/>
    </row>
    <row r="947" spans="1:1" x14ac:dyDescent="0.35">
      <c r="A947" s="7"/>
    </row>
    <row r="948" spans="1:1" x14ac:dyDescent="0.35">
      <c r="A948" s="7"/>
    </row>
    <row r="949" spans="1:1" x14ac:dyDescent="0.35">
      <c r="A949" s="7"/>
    </row>
    <row r="950" spans="1:1" x14ac:dyDescent="0.35">
      <c r="A950" s="7"/>
    </row>
    <row r="951" spans="1:1" x14ac:dyDescent="0.35">
      <c r="A951" s="7"/>
    </row>
    <row r="952" spans="1:1" x14ac:dyDescent="0.35">
      <c r="A952" s="7"/>
    </row>
    <row r="953" spans="1:1" x14ac:dyDescent="0.35">
      <c r="A953" s="7"/>
    </row>
    <row r="954" spans="1:1" x14ac:dyDescent="0.35">
      <c r="A954" s="7"/>
    </row>
    <row r="955" spans="1:1" x14ac:dyDescent="0.35">
      <c r="A955" s="7"/>
    </row>
    <row r="956" spans="1:1" x14ac:dyDescent="0.35">
      <c r="A956" s="7"/>
    </row>
    <row r="957" spans="1:1" x14ac:dyDescent="0.35">
      <c r="A957" s="7"/>
    </row>
    <row r="958" spans="1:1" x14ac:dyDescent="0.35">
      <c r="A958" s="7"/>
    </row>
    <row r="959" spans="1:1" x14ac:dyDescent="0.35">
      <c r="A959" s="7"/>
    </row>
    <row r="960" spans="1:1" x14ac:dyDescent="0.35">
      <c r="A960" s="7"/>
    </row>
    <row r="961" spans="1:1" x14ac:dyDescent="0.35">
      <c r="A961" s="7"/>
    </row>
    <row r="962" spans="1:1" x14ac:dyDescent="0.35">
      <c r="A962" s="7"/>
    </row>
    <row r="963" spans="1:1" x14ac:dyDescent="0.35">
      <c r="A963" s="7"/>
    </row>
    <row r="964" spans="1:1" x14ac:dyDescent="0.35">
      <c r="A964" s="7"/>
    </row>
    <row r="965" spans="1:1" x14ac:dyDescent="0.35">
      <c r="A965" s="7"/>
    </row>
    <row r="966" spans="1:1" x14ac:dyDescent="0.35">
      <c r="A966" s="7"/>
    </row>
    <row r="967" spans="1:1" x14ac:dyDescent="0.35">
      <c r="A967" s="7"/>
    </row>
    <row r="968" spans="1:1" x14ac:dyDescent="0.35">
      <c r="A968" s="7"/>
    </row>
    <row r="969" spans="1:1" x14ac:dyDescent="0.35">
      <c r="A969" s="7"/>
    </row>
    <row r="970" spans="1:1" x14ac:dyDescent="0.35">
      <c r="A970" s="7"/>
    </row>
    <row r="971" spans="1:1" x14ac:dyDescent="0.35">
      <c r="A971" s="7"/>
    </row>
    <row r="972" spans="1:1" x14ac:dyDescent="0.35">
      <c r="A972" s="7"/>
    </row>
    <row r="973" spans="1:1" x14ac:dyDescent="0.35">
      <c r="A973" s="7"/>
    </row>
    <row r="974" spans="1:1" x14ac:dyDescent="0.35">
      <c r="A974" s="7"/>
    </row>
    <row r="975" spans="1:1" x14ac:dyDescent="0.35">
      <c r="A975" s="7"/>
    </row>
    <row r="976" spans="1:1" x14ac:dyDescent="0.35">
      <c r="A976" s="7"/>
    </row>
    <row r="977" spans="1:1" x14ac:dyDescent="0.35">
      <c r="A977" s="7"/>
    </row>
    <row r="978" spans="1:1" x14ac:dyDescent="0.35">
      <c r="A978" s="7"/>
    </row>
    <row r="979" spans="1:1" x14ac:dyDescent="0.35">
      <c r="A979" s="7"/>
    </row>
    <row r="980" spans="1:1" x14ac:dyDescent="0.35">
      <c r="A980" s="7"/>
    </row>
    <row r="981" spans="1:1" x14ac:dyDescent="0.35">
      <c r="A981" s="7"/>
    </row>
    <row r="982" spans="1:1" x14ac:dyDescent="0.35">
      <c r="A982" s="7"/>
    </row>
    <row r="983" spans="1:1" x14ac:dyDescent="0.35">
      <c r="A983" s="7"/>
    </row>
    <row r="984" spans="1:1" x14ac:dyDescent="0.35">
      <c r="A984" s="7"/>
    </row>
    <row r="985" spans="1:1" x14ac:dyDescent="0.35">
      <c r="A985" s="7"/>
    </row>
    <row r="986" spans="1:1" x14ac:dyDescent="0.35">
      <c r="A986" s="7"/>
    </row>
    <row r="987" spans="1:1" x14ac:dyDescent="0.35">
      <c r="A987" s="7"/>
    </row>
    <row r="988" spans="1:1" x14ac:dyDescent="0.35">
      <c r="A988" s="7"/>
    </row>
    <row r="989" spans="1:1" x14ac:dyDescent="0.35">
      <c r="A989" s="7"/>
    </row>
    <row r="990" spans="1:1" x14ac:dyDescent="0.35">
      <c r="A990" s="7"/>
    </row>
    <row r="991" spans="1:1" x14ac:dyDescent="0.35">
      <c r="A991" s="7"/>
    </row>
    <row r="992" spans="1:1" x14ac:dyDescent="0.35">
      <c r="A992" s="7"/>
    </row>
    <row r="993" spans="1:1" x14ac:dyDescent="0.35">
      <c r="A993" s="7"/>
    </row>
    <row r="994" spans="1:1" x14ac:dyDescent="0.35">
      <c r="A994" s="7"/>
    </row>
    <row r="995" spans="1:1" x14ac:dyDescent="0.35">
      <c r="A995" s="7"/>
    </row>
    <row r="996" spans="1:1" x14ac:dyDescent="0.35">
      <c r="A996" s="7"/>
    </row>
    <row r="997" spans="1:1" x14ac:dyDescent="0.35">
      <c r="A997" s="7"/>
    </row>
    <row r="998" spans="1:1" x14ac:dyDescent="0.35">
      <c r="A998" s="7"/>
    </row>
    <row r="999" spans="1:1" x14ac:dyDescent="0.35">
      <c r="A999" s="7"/>
    </row>
    <row r="1000" spans="1:1" x14ac:dyDescent="0.35">
      <c r="A1000" s="7"/>
    </row>
  </sheetData>
  <pageMargins left="0.7" right="0.7" top="0.75" bottom="0.75" header="0.3" footer="0.3"/>
  <pageSetup paperSize="9" orientation="portrait" horizontalDpi="300" verticalDpi="300" r:id="rId1"/>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G1000"/>
  <sheetViews>
    <sheetView workbookViewId="0"/>
  </sheetViews>
  <sheetFormatPr defaultColWidth="11.07421875" defaultRowHeight="15.5" x14ac:dyDescent="0.35"/>
  <cols>
    <col min="1" max="1" width="10.69140625" customWidth="1"/>
    <col min="2" max="2" width="8.07421875" customWidth="1"/>
    <col min="3" max="3" width="13.15234375" bestFit="1" customWidth="1"/>
    <col min="4" max="4" width="16.69140625" customWidth="1"/>
    <col min="5" max="5" width="21.3828125" bestFit="1" customWidth="1"/>
    <col min="6" max="7" width="16.69140625" customWidth="1"/>
  </cols>
  <sheetData>
    <row r="1" spans="1:7" ht="20" x14ac:dyDescent="0.4">
      <c r="A1" s="21" t="s">
        <v>14</v>
      </c>
      <c r="B1" s="7"/>
    </row>
    <row r="2" spans="1:7" x14ac:dyDescent="0.35">
      <c r="A2" s="7" t="s">
        <v>9</v>
      </c>
      <c r="B2" s="7"/>
    </row>
    <row r="3" spans="1:7" x14ac:dyDescent="0.35">
      <c r="A3" s="7" t="s">
        <v>134</v>
      </c>
      <c r="B3" s="7"/>
    </row>
    <row r="4" spans="1:7" ht="33" customHeight="1" x14ac:dyDescent="0.35">
      <c r="A4" s="8" t="s">
        <v>135</v>
      </c>
      <c r="B4" s="8" t="s">
        <v>108</v>
      </c>
      <c r="C4" s="5" t="s">
        <v>109</v>
      </c>
      <c r="D4" s="5" t="s">
        <v>136</v>
      </c>
      <c r="E4" s="5" t="s">
        <v>137</v>
      </c>
      <c r="F4" s="5" t="s">
        <v>138</v>
      </c>
      <c r="G4" s="5" t="s">
        <v>139</v>
      </c>
    </row>
    <row r="5" spans="1:7" x14ac:dyDescent="0.35">
      <c r="A5" s="7" t="s">
        <v>140</v>
      </c>
      <c r="B5" s="7" t="s">
        <v>110</v>
      </c>
      <c r="C5" s="10">
        <v>2576</v>
      </c>
      <c r="D5" s="10">
        <v>7322403</v>
      </c>
      <c r="E5" s="11">
        <v>35.200000000000003</v>
      </c>
      <c r="F5" s="11">
        <v>33.799999999999997</v>
      </c>
      <c r="G5" s="11">
        <v>36.6</v>
      </c>
    </row>
    <row r="6" spans="1:7" x14ac:dyDescent="0.35">
      <c r="A6" s="7" t="s">
        <v>140</v>
      </c>
      <c r="B6" s="7" t="s">
        <v>111</v>
      </c>
      <c r="C6" s="10">
        <v>3054</v>
      </c>
      <c r="D6" s="10">
        <v>7376671</v>
      </c>
      <c r="E6" s="11">
        <v>41.4</v>
      </c>
      <c r="F6" s="11">
        <v>39.9</v>
      </c>
      <c r="G6" s="11">
        <v>42.9</v>
      </c>
    </row>
    <row r="7" spans="1:7" x14ac:dyDescent="0.35">
      <c r="A7" s="7" t="s">
        <v>140</v>
      </c>
      <c r="B7" s="7" t="s">
        <v>112</v>
      </c>
      <c r="C7" s="10">
        <v>3065</v>
      </c>
      <c r="D7" s="10">
        <v>7394817</v>
      </c>
      <c r="E7" s="11">
        <v>41.4</v>
      </c>
      <c r="F7" s="11">
        <v>40</v>
      </c>
      <c r="G7" s="11">
        <v>42.9</v>
      </c>
    </row>
    <row r="8" spans="1:7" x14ac:dyDescent="0.35">
      <c r="A8" s="7" t="s">
        <v>140</v>
      </c>
      <c r="B8" s="7" t="s">
        <v>113</v>
      </c>
      <c r="C8" s="10">
        <v>3110</v>
      </c>
      <c r="D8" s="10">
        <v>7432730</v>
      </c>
      <c r="E8" s="11">
        <v>41.8</v>
      </c>
      <c r="F8" s="11">
        <v>40.4</v>
      </c>
      <c r="G8" s="11">
        <v>43.3</v>
      </c>
    </row>
    <row r="9" spans="1:7" x14ac:dyDescent="0.35">
      <c r="A9" s="7" t="s">
        <v>140</v>
      </c>
      <c r="B9" s="7" t="s">
        <v>114</v>
      </c>
      <c r="C9" s="10">
        <v>3448</v>
      </c>
      <c r="D9" s="10">
        <v>7519009</v>
      </c>
      <c r="E9" s="11">
        <v>45.9</v>
      </c>
      <c r="F9" s="11">
        <v>44.3</v>
      </c>
      <c r="G9" s="11">
        <v>47.4</v>
      </c>
    </row>
    <row r="10" spans="1:7" x14ac:dyDescent="0.35">
      <c r="A10" s="7" t="s">
        <v>140</v>
      </c>
      <c r="B10" s="7" t="s">
        <v>115</v>
      </c>
      <c r="C10" s="10">
        <v>3329</v>
      </c>
      <c r="D10" s="10">
        <v>7597825</v>
      </c>
      <c r="E10" s="11">
        <v>43.8</v>
      </c>
      <c r="F10" s="11">
        <v>42.3</v>
      </c>
      <c r="G10" s="11">
        <v>45.3</v>
      </c>
    </row>
    <row r="11" spans="1:7" x14ac:dyDescent="0.35">
      <c r="A11" s="7" t="s">
        <v>140</v>
      </c>
      <c r="B11" s="7" t="s">
        <v>116</v>
      </c>
      <c r="C11" s="10">
        <v>3235</v>
      </c>
      <c r="D11" s="10">
        <v>7693473</v>
      </c>
      <c r="E11" s="11">
        <v>42</v>
      </c>
      <c r="F11" s="11">
        <v>40.6</v>
      </c>
      <c r="G11" s="11">
        <v>43.5</v>
      </c>
    </row>
    <row r="12" spans="1:7" x14ac:dyDescent="0.35">
      <c r="A12" s="7" t="s">
        <v>140</v>
      </c>
      <c r="B12" s="7" t="s">
        <v>117</v>
      </c>
      <c r="C12" s="10">
        <v>3362</v>
      </c>
      <c r="D12" s="10">
        <v>7812161</v>
      </c>
      <c r="E12" s="11">
        <v>43</v>
      </c>
      <c r="F12" s="11">
        <v>41.6</v>
      </c>
      <c r="G12" s="11">
        <v>44.5</v>
      </c>
    </row>
    <row r="13" spans="1:7" x14ac:dyDescent="0.35">
      <c r="A13" s="7" t="s">
        <v>140</v>
      </c>
      <c r="B13" s="7" t="s">
        <v>118</v>
      </c>
      <c r="C13" s="10">
        <v>3402</v>
      </c>
      <c r="D13" s="10">
        <v>7942594</v>
      </c>
      <c r="E13" s="11">
        <v>42.8</v>
      </c>
      <c r="F13" s="11">
        <v>41.4</v>
      </c>
      <c r="G13" s="11">
        <v>44.3</v>
      </c>
    </row>
    <row r="14" spans="1:7" x14ac:dyDescent="0.35">
      <c r="A14" s="7" t="s">
        <v>140</v>
      </c>
      <c r="B14" s="7" t="s">
        <v>119</v>
      </c>
      <c r="C14" s="10">
        <v>3242</v>
      </c>
      <c r="D14" s="10">
        <v>8061495</v>
      </c>
      <c r="E14" s="11">
        <v>40.200000000000003</v>
      </c>
      <c r="F14" s="11">
        <v>38.799999999999997</v>
      </c>
      <c r="G14" s="11">
        <v>41.6</v>
      </c>
    </row>
    <row r="15" spans="1:7" x14ac:dyDescent="0.35">
      <c r="A15" s="7" t="s">
        <v>140</v>
      </c>
      <c r="B15" s="7" t="s">
        <v>120</v>
      </c>
      <c r="C15" s="10">
        <v>3492</v>
      </c>
      <c r="D15" s="10">
        <v>8204407</v>
      </c>
      <c r="E15" s="11">
        <v>42.6</v>
      </c>
      <c r="F15" s="11">
        <v>41.2</v>
      </c>
      <c r="G15" s="11">
        <v>44</v>
      </c>
    </row>
    <row r="16" spans="1:7" x14ac:dyDescent="0.35">
      <c r="A16" s="7" t="s">
        <v>140</v>
      </c>
      <c r="B16" s="7" t="s">
        <v>121</v>
      </c>
      <c r="C16" s="10">
        <v>3403</v>
      </c>
      <c r="D16" s="10">
        <v>8320767</v>
      </c>
      <c r="E16" s="11">
        <v>40.9</v>
      </c>
      <c r="F16" s="11">
        <v>39.5</v>
      </c>
      <c r="G16" s="11">
        <v>42.3</v>
      </c>
    </row>
    <row r="17" spans="1:7" x14ac:dyDescent="0.35">
      <c r="A17" s="7" t="s">
        <v>140</v>
      </c>
      <c r="B17" s="7" t="s">
        <v>122</v>
      </c>
      <c r="C17" s="10">
        <v>2976</v>
      </c>
      <c r="D17" s="10">
        <v>8438987</v>
      </c>
      <c r="E17" s="11">
        <v>35.299999999999997</v>
      </c>
      <c r="F17" s="11">
        <v>34</v>
      </c>
      <c r="G17" s="11">
        <v>36.6</v>
      </c>
    </row>
    <row r="18" spans="1:7" x14ac:dyDescent="0.35">
      <c r="A18" s="7" t="s">
        <v>140</v>
      </c>
      <c r="B18" s="7" t="s">
        <v>123</v>
      </c>
      <c r="C18" s="10">
        <v>2557</v>
      </c>
      <c r="D18" s="10">
        <v>8547192</v>
      </c>
      <c r="E18" s="11">
        <v>29.9</v>
      </c>
      <c r="F18" s="11">
        <v>28.8</v>
      </c>
      <c r="G18" s="11">
        <v>31.1</v>
      </c>
    </row>
    <row r="19" spans="1:7" x14ac:dyDescent="0.35">
      <c r="A19" s="7" t="s">
        <v>140</v>
      </c>
      <c r="B19" s="7" t="s">
        <v>124</v>
      </c>
      <c r="C19" s="10">
        <v>2280</v>
      </c>
      <c r="D19" s="10">
        <v>8659545</v>
      </c>
      <c r="E19" s="11">
        <v>26.3</v>
      </c>
      <c r="F19" s="11">
        <v>25.3</v>
      </c>
      <c r="G19" s="11">
        <v>27.4</v>
      </c>
    </row>
    <row r="20" spans="1:7" x14ac:dyDescent="0.35">
      <c r="A20" s="7" t="s">
        <v>140</v>
      </c>
      <c r="B20" s="7" t="s">
        <v>125</v>
      </c>
      <c r="C20" s="10">
        <v>2200</v>
      </c>
      <c r="D20" s="10">
        <v>8743651</v>
      </c>
      <c r="E20" s="11">
        <v>25.2</v>
      </c>
      <c r="F20" s="11">
        <v>24.1</v>
      </c>
      <c r="G20" s="11">
        <v>26.2</v>
      </c>
    </row>
    <row r="21" spans="1:7" x14ac:dyDescent="0.35">
      <c r="A21" s="7" t="s">
        <v>140</v>
      </c>
      <c r="B21" s="7" t="s">
        <v>126</v>
      </c>
      <c r="C21" s="10">
        <v>1908</v>
      </c>
      <c r="D21" s="10">
        <v>8776229</v>
      </c>
      <c r="E21" s="11">
        <v>21.7</v>
      </c>
      <c r="F21" s="11">
        <v>20.8</v>
      </c>
      <c r="G21" s="11">
        <v>22.7</v>
      </c>
    </row>
    <row r="22" spans="1:7" x14ac:dyDescent="0.35">
      <c r="A22" s="7" t="s">
        <v>140</v>
      </c>
      <c r="B22" s="7" t="s">
        <v>127</v>
      </c>
      <c r="C22" s="10">
        <v>1693</v>
      </c>
      <c r="D22" s="10">
        <v>8833335</v>
      </c>
      <c r="E22" s="11">
        <v>19.2</v>
      </c>
      <c r="F22" s="11">
        <v>18.3</v>
      </c>
      <c r="G22" s="11">
        <v>20.100000000000001</v>
      </c>
    </row>
    <row r="23" spans="1:7" x14ac:dyDescent="0.35">
      <c r="A23" s="7" t="s">
        <v>140</v>
      </c>
      <c r="B23" s="7" t="s">
        <v>128</v>
      </c>
      <c r="C23" s="10">
        <v>1669</v>
      </c>
      <c r="D23" s="10">
        <v>8889743</v>
      </c>
      <c r="E23" s="11">
        <v>18.8</v>
      </c>
      <c r="F23" s="11">
        <v>17.899999999999999</v>
      </c>
      <c r="G23" s="11">
        <v>19.7</v>
      </c>
    </row>
    <row r="24" spans="1:7" x14ac:dyDescent="0.35">
      <c r="A24" s="7" t="s">
        <v>140</v>
      </c>
      <c r="B24" s="7" t="s">
        <v>129</v>
      </c>
      <c r="C24" s="10">
        <v>1461</v>
      </c>
      <c r="D24" s="10">
        <v>8867008</v>
      </c>
      <c r="E24" s="11">
        <v>16.5</v>
      </c>
      <c r="F24" s="11">
        <v>15.6</v>
      </c>
      <c r="G24" s="11">
        <v>17.3</v>
      </c>
    </row>
    <row r="25" spans="1:7" x14ac:dyDescent="0.35">
      <c r="A25" s="7" t="s">
        <v>140</v>
      </c>
      <c r="B25" s="7" t="s">
        <v>130</v>
      </c>
      <c r="C25" s="10">
        <v>1563</v>
      </c>
      <c r="D25" s="10">
        <v>8804769</v>
      </c>
      <c r="E25" s="11">
        <v>17.8</v>
      </c>
      <c r="F25" s="11">
        <v>16.899999999999999</v>
      </c>
      <c r="G25" s="11">
        <v>18.7</v>
      </c>
    </row>
    <row r="26" spans="1:7" x14ac:dyDescent="0.35">
      <c r="A26" s="7" t="s">
        <v>140</v>
      </c>
      <c r="B26" s="7" t="s">
        <v>131</v>
      </c>
      <c r="C26" s="10">
        <v>1572</v>
      </c>
      <c r="D26" s="10">
        <v>8871368</v>
      </c>
      <c r="E26" s="11">
        <v>17.7</v>
      </c>
      <c r="F26" s="11">
        <v>16.899999999999999</v>
      </c>
      <c r="G26" s="11">
        <v>18.600000000000001</v>
      </c>
    </row>
    <row r="27" spans="1:7" x14ac:dyDescent="0.35">
      <c r="A27" s="7" t="s">
        <v>140</v>
      </c>
      <c r="B27" s="7" t="s">
        <v>132</v>
      </c>
      <c r="C27" s="10">
        <v>1651</v>
      </c>
      <c r="D27" s="10">
        <v>8999705</v>
      </c>
      <c r="E27" s="11">
        <v>18.3</v>
      </c>
      <c r="F27" s="11">
        <v>17.5</v>
      </c>
      <c r="G27" s="11">
        <v>19.3</v>
      </c>
    </row>
    <row r="28" spans="1:7" x14ac:dyDescent="0.35">
      <c r="A28" s="7" t="s">
        <v>140</v>
      </c>
      <c r="B28" s="7" t="s">
        <v>133</v>
      </c>
      <c r="C28" s="10">
        <v>1876</v>
      </c>
      <c r="D28" s="10">
        <v>9089736</v>
      </c>
      <c r="E28" s="11">
        <v>20.6</v>
      </c>
      <c r="F28" s="11">
        <v>19.7</v>
      </c>
      <c r="G28" s="11">
        <v>21.6</v>
      </c>
    </row>
    <row r="29" spans="1:7" x14ac:dyDescent="0.35">
      <c r="A29" s="7" t="s">
        <v>141</v>
      </c>
      <c r="B29" s="7" t="s">
        <v>110</v>
      </c>
      <c r="C29" s="10">
        <v>6165</v>
      </c>
      <c r="D29" s="10">
        <v>49449746</v>
      </c>
      <c r="E29" s="11">
        <v>12.5</v>
      </c>
      <c r="F29" s="11">
        <v>12.2</v>
      </c>
      <c r="G29" s="11">
        <v>12.8</v>
      </c>
    </row>
    <row r="30" spans="1:7" x14ac:dyDescent="0.35">
      <c r="A30" s="7" t="s">
        <v>141</v>
      </c>
      <c r="B30" s="7" t="s">
        <v>111</v>
      </c>
      <c r="C30" s="10">
        <v>6668</v>
      </c>
      <c r="D30" s="10">
        <v>49679267</v>
      </c>
      <c r="E30" s="11">
        <v>13.4</v>
      </c>
      <c r="F30" s="11">
        <v>13.1</v>
      </c>
      <c r="G30" s="11">
        <v>13.7</v>
      </c>
    </row>
    <row r="31" spans="1:7" x14ac:dyDescent="0.35">
      <c r="A31" s="7" t="s">
        <v>141</v>
      </c>
      <c r="B31" s="7" t="s">
        <v>112</v>
      </c>
      <c r="C31" s="10">
        <v>6624</v>
      </c>
      <c r="D31" s="10">
        <v>49925517</v>
      </c>
      <c r="E31" s="11">
        <v>13.3</v>
      </c>
      <c r="F31" s="11">
        <v>13</v>
      </c>
      <c r="G31" s="11">
        <v>13.6</v>
      </c>
    </row>
    <row r="32" spans="1:7" x14ac:dyDescent="0.35">
      <c r="A32" s="7" t="s">
        <v>141</v>
      </c>
      <c r="B32" s="7" t="s">
        <v>113</v>
      </c>
      <c r="C32" s="10">
        <v>6913</v>
      </c>
      <c r="D32" s="10">
        <v>50194600</v>
      </c>
      <c r="E32" s="11">
        <v>13.8</v>
      </c>
      <c r="F32" s="11">
        <v>13.4</v>
      </c>
      <c r="G32" s="11">
        <v>14.1</v>
      </c>
    </row>
    <row r="33" spans="1:7" x14ac:dyDescent="0.35">
      <c r="A33" s="7" t="s">
        <v>141</v>
      </c>
      <c r="B33" s="7" t="s">
        <v>114</v>
      </c>
      <c r="C33" s="10">
        <v>7652</v>
      </c>
      <c r="D33" s="10">
        <v>50606034</v>
      </c>
      <c r="E33" s="11">
        <v>15.1</v>
      </c>
      <c r="F33" s="11">
        <v>14.8</v>
      </c>
      <c r="G33" s="11">
        <v>15.5</v>
      </c>
    </row>
    <row r="34" spans="1:7" x14ac:dyDescent="0.35">
      <c r="A34" s="7" t="s">
        <v>141</v>
      </c>
      <c r="B34" s="7" t="s">
        <v>115</v>
      </c>
      <c r="C34" s="10">
        <v>7679</v>
      </c>
      <c r="D34" s="10">
        <v>50965186</v>
      </c>
      <c r="E34" s="11">
        <v>15.1</v>
      </c>
      <c r="F34" s="11">
        <v>14.7</v>
      </c>
      <c r="G34" s="11">
        <v>15.4</v>
      </c>
    </row>
    <row r="35" spans="1:7" x14ac:dyDescent="0.35">
      <c r="A35" s="7" t="s">
        <v>141</v>
      </c>
      <c r="B35" s="7" t="s">
        <v>116</v>
      </c>
      <c r="C35" s="10">
        <v>7570</v>
      </c>
      <c r="D35" s="10">
        <v>51381093</v>
      </c>
      <c r="E35" s="11">
        <v>14.7</v>
      </c>
      <c r="F35" s="11">
        <v>14.4</v>
      </c>
      <c r="G35" s="11">
        <v>15.1</v>
      </c>
    </row>
    <row r="36" spans="1:7" x14ac:dyDescent="0.35">
      <c r="A36" s="7" t="s">
        <v>141</v>
      </c>
      <c r="B36" s="7" t="s">
        <v>117</v>
      </c>
      <c r="C36" s="10">
        <v>7809</v>
      </c>
      <c r="D36" s="10">
        <v>51815853</v>
      </c>
      <c r="E36" s="11">
        <v>15.1</v>
      </c>
      <c r="F36" s="11">
        <v>14.7</v>
      </c>
      <c r="G36" s="11">
        <v>15.4</v>
      </c>
    </row>
    <row r="37" spans="1:7" x14ac:dyDescent="0.35">
      <c r="A37" s="7" t="s">
        <v>141</v>
      </c>
      <c r="B37" s="7" t="s">
        <v>118</v>
      </c>
      <c r="C37" s="10">
        <v>8111</v>
      </c>
      <c r="D37" s="10">
        <v>52196381</v>
      </c>
      <c r="E37" s="11">
        <v>15.5</v>
      </c>
      <c r="F37" s="11">
        <v>15.2</v>
      </c>
      <c r="G37" s="11">
        <v>15.9</v>
      </c>
    </row>
    <row r="38" spans="1:7" x14ac:dyDescent="0.35">
      <c r="A38" s="7" t="s">
        <v>141</v>
      </c>
      <c r="B38" s="7" t="s">
        <v>119</v>
      </c>
      <c r="C38" s="10">
        <v>7674</v>
      </c>
      <c r="D38" s="10">
        <v>52642452</v>
      </c>
      <c r="E38" s="11">
        <v>14.6</v>
      </c>
      <c r="F38" s="11">
        <v>14.3</v>
      </c>
      <c r="G38" s="11">
        <v>14.9</v>
      </c>
    </row>
    <row r="39" spans="1:7" x14ac:dyDescent="0.35">
      <c r="A39" s="7" t="s">
        <v>141</v>
      </c>
      <c r="B39" s="7" t="s">
        <v>120</v>
      </c>
      <c r="C39" s="10">
        <v>8282</v>
      </c>
      <c r="D39" s="10">
        <v>53107169</v>
      </c>
      <c r="E39" s="11">
        <v>15.6</v>
      </c>
      <c r="F39" s="11">
        <v>15.3</v>
      </c>
      <c r="G39" s="11">
        <v>15.9</v>
      </c>
    </row>
    <row r="40" spans="1:7" x14ac:dyDescent="0.35">
      <c r="A40" s="7" t="s">
        <v>141</v>
      </c>
      <c r="B40" s="7" t="s">
        <v>121</v>
      </c>
      <c r="C40" s="10">
        <v>8087</v>
      </c>
      <c r="D40" s="10">
        <v>53506812</v>
      </c>
      <c r="E40" s="11">
        <v>15.1</v>
      </c>
      <c r="F40" s="11">
        <v>14.8</v>
      </c>
      <c r="G40" s="11">
        <v>15.4</v>
      </c>
    </row>
    <row r="41" spans="1:7" x14ac:dyDescent="0.35">
      <c r="A41" s="7" t="s">
        <v>141</v>
      </c>
      <c r="B41" s="7" t="s">
        <v>122</v>
      </c>
      <c r="C41" s="10">
        <v>7267</v>
      </c>
      <c r="D41" s="10">
        <v>53918686</v>
      </c>
      <c r="E41" s="11">
        <v>13.5</v>
      </c>
      <c r="F41" s="11">
        <v>13.2</v>
      </c>
      <c r="G41" s="11">
        <v>13.8</v>
      </c>
    </row>
    <row r="42" spans="1:7" x14ac:dyDescent="0.35">
      <c r="A42" s="7" t="s">
        <v>141</v>
      </c>
      <c r="B42" s="7" t="s">
        <v>123</v>
      </c>
      <c r="C42" s="10">
        <v>6474</v>
      </c>
      <c r="D42" s="10">
        <v>54370319</v>
      </c>
      <c r="E42" s="11">
        <v>11.9</v>
      </c>
      <c r="F42" s="11">
        <v>11.6</v>
      </c>
      <c r="G42" s="11">
        <v>12.2</v>
      </c>
    </row>
    <row r="43" spans="1:7" x14ac:dyDescent="0.35">
      <c r="A43" s="7" t="s">
        <v>141</v>
      </c>
      <c r="B43" s="7" t="s">
        <v>124</v>
      </c>
      <c r="C43" s="10">
        <v>5735</v>
      </c>
      <c r="D43" s="10">
        <v>54808676</v>
      </c>
      <c r="E43" s="11">
        <v>10.5</v>
      </c>
      <c r="F43" s="11">
        <v>10.199999999999999</v>
      </c>
      <c r="G43" s="11">
        <v>10.7</v>
      </c>
    </row>
    <row r="44" spans="1:7" x14ac:dyDescent="0.35">
      <c r="A44" s="7" t="s">
        <v>141</v>
      </c>
      <c r="B44" s="7" t="s">
        <v>125</v>
      </c>
      <c r="C44" s="10">
        <v>5622</v>
      </c>
      <c r="D44" s="10">
        <v>55289034</v>
      </c>
      <c r="E44" s="11">
        <v>10.199999999999999</v>
      </c>
      <c r="F44" s="11">
        <v>9.9</v>
      </c>
      <c r="G44" s="11">
        <v>10.4</v>
      </c>
    </row>
    <row r="45" spans="1:7" x14ac:dyDescent="0.35">
      <c r="A45" s="7" t="s">
        <v>141</v>
      </c>
      <c r="B45" s="7" t="s">
        <v>126</v>
      </c>
      <c r="C45" s="10">
        <v>5065</v>
      </c>
      <c r="D45" s="10">
        <v>55619548</v>
      </c>
      <c r="E45" s="11">
        <v>9.1</v>
      </c>
      <c r="F45" s="11">
        <v>8.9</v>
      </c>
      <c r="G45" s="11">
        <v>9.4</v>
      </c>
    </row>
    <row r="46" spans="1:7" x14ac:dyDescent="0.35">
      <c r="A46" s="7" t="s">
        <v>141</v>
      </c>
      <c r="B46" s="7" t="s">
        <v>127</v>
      </c>
      <c r="C46" s="10">
        <v>4609</v>
      </c>
      <c r="D46" s="10">
        <v>55924528</v>
      </c>
      <c r="E46" s="11">
        <v>8.1999999999999993</v>
      </c>
      <c r="F46" s="11">
        <v>8</v>
      </c>
      <c r="G46" s="11">
        <v>8.5</v>
      </c>
    </row>
    <row r="47" spans="1:7" x14ac:dyDescent="0.35">
      <c r="A47" s="7" t="s">
        <v>141</v>
      </c>
      <c r="B47" s="7" t="s">
        <v>128</v>
      </c>
      <c r="C47" s="10">
        <v>4702</v>
      </c>
      <c r="D47" s="10">
        <v>56230056</v>
      </c>
      <c r="E47" s="11">
        <v>8.4</v>
      </c>
      <c r="F47" s="11">
        <v>8.1</v>
      </c>
      <c r="G47" s="11">
        <v>8.6</v>
      </c>
    </row>
    <row r="48" spans="1:7" x14ac:dyDescent="0.35">
      <c r="A48" s="7" t="s">
        <v>141</v>
      </c>
      <c r="B48" s="7" t="s">
        <v>129</v>
      </c>
      <c r="C48" s="10">
        <v>4123</v>
      </c>
      <c r="D48" s="10">
        <v>56325961</v>
      </c>
      <c r="E48" s="11">
        <v>7.3</v>
      </c>
      <c r="F48" s="11">
        <v>7.1</v>
      </c>
      <c r="G48" s="11">
        <v>7.5</v>
      </c>
    </row>
    <row r="49" spans="1:7" x14ac:dyDescent="0.35">
      <c r="A49" s="7" t="s">
        <v>141</v>
      </c>
      <c r="B49" s="7" t="s">
        <v>130</v>
      </c>
      <c r="C49" s="10">
        <v>4395</v>
      </c>
      <c r="D49" s="10">
        <v>56554891</v>
      </c>
      <c r="E49" s="11">
        <v>7.8</v>
      </c>
      <c r="F49" s="11">
        <v>7.5</v>
      </c>
      <c r="G49" s="11">
        <v>8</v>
      </c>
    </row>
    <row r="50" spans="1:7" x14ac:dyDescent="0.35">
      <c r="A50" s="7" t="s">
        <v>141</v>
      </c>
      <c r="B50" s="7" t="s">
        <v>131</v>
      </c>
      <c r="C50" s="10">
        <v>4369</v>
      </c>
      <c r="D50" s="10">
        <v>57144395</v>
      </c>
      <c r="E50" s="11">
        <v>7.6</v>
      </c>
      <c r="F50" s="11">
        <v>7.4</v>
      </c>
      <c r="G50" s="11">
        <v>7.9</v>
      </c>
    </row>
    <row r="51" spans="1:7" x14ac:dyDescent="0.35">
      <c r="A51" s="7" t="s">
        <v>141</v>
      </c>
      <c r="B51" s="7" t="s">
        <v>132</v>
      </c>
      <c r="C51" s="10">
        <v>4831</v>
      </c>
      <c r="D51" s="10">
        <v>57932470</v>
      </c>
      <c r="E51" s="11">
        <v>8.3000000000000007</v>
      </c>
      <c r="F51" s="11">
        <v>8.1</v>
      </c>
      <c r="G51" s="11">
        <v>8.6</v>
      </c>
    </row>
    <row r="52" spans="1:7" x14ac:dyDescent="0.35">
      <c r="A52" s="7" t="s">
        <v>141</v>
      </c>
      <c r="B52" s="7" t="s">
        <v>133</v>
      </c>
      <c r="C52" s="10">
        <v>5490</v>
      </c>
      <c r="D52" s="10">
        <v>58620101</v>
      </c>
      <c r="E52" s="11">
        <v>9.4</v>
      </c>
      <c r="F52" s="11">
        <v>9.1</v>
      </c>
      <c r="G52" s="11">
        <v>9.6</v>
      </c>
    </row>
    <row r="53" spans="1:7" x14ac:dyDescent="0.35">
      <c r="A53" s="7"/>
      <c r="B53" s="7"/>
      <c r="C53" s="10"/>
      <c r="D53" s="10"/>
      <c r="E53" s="11"/>
      <c r="F53" s="11"/>
      <c r="G53" s="11"/>
    </row>
    <row r="54" spans="1:7" x14ac:dyDescent="0.35">
      <c r="A54" s="7"/>
      <c r="B54" s="7"/>
      <c r="C54" s="10"/>
      <c r="D54" s="10"/>
      <c r="E54" s="11"/>
      <c r="F54" s="11"/>
      <c r="G54" s="11"/>
    </row>
    <row r="55" spans="1:7" x14ac:dyDescent="0.35">
      <c r="A55" s="7"/>
      <c r="B55" s="7"/>
      <c r="C55" s="10"/>
      <c r="D55" s="10"/>
      <c r="E55" s="11"/>
      <c r="F55" s="11"/>
      <c r="G55" s="11"/>
    </row>
    <row r="56" spans="1:7" x14ac:dyDescent="0.35">
      <c r="A56" s="7"/>
      <c r="B56" s="7"/>
      <c r="C56" s="10"/>
      <c r="D56" s="10"/>
      <c r="E56" s="11"/>
      <c r="F56" s="11"/>
      <c r="G56" s="11"/>
    </row>
    <row r="57" spans="1:7" x14ac:dyDescent="0.35">
      <c r="A57" s="7"/>
      <c r="B57" s="7"/>
      <c r="C57" s="10"/>
      <c r="D57" s="10"/>
      <c r="E57" s="11"/>
      <c r="F57" s="11"/>
      <c r="G57" s="11"/>
    </row>
    <row r="58" spans="1:7" x14ac:dyDescent="0.35">
      <c r="A58" s="7"/>
      <c r="B58" s="7"/>
      <c r="C58" s="10"/>
      <c r="D58" s="10"/>
      <c r="E58" s="11"/>
      <c r="F58" s="11"/>
      <c r="G58" s="11"/>
    </row>
    <row r="59" spans="1:7" x14ac:dyDescent="0.35">
      <c r="A59" s="7"/>
      <c r="B59" s="7"/>
      <c r="C59" s="10"/>
      <c r="D59" s="10"/>
      <c r="E59" s="11"/>
      <c r="F59" s="11"/>
      <c r="G59" s="11"/>
    </row>
    <row r="60" spans="1:7" x14ac:dyDescent="0.35">
      <c r="A60" s="7"/>
      <c r="B60" s="7"/>
      <c r="C60" s="10"/>
      <c r="D60" s="10"/>
      <c r="E60" s="11"/>
      <c r="F60" s="11"/>
      <c r="G60" s="11"/>
    </row>
    <row r="61" spans="1:7" x14ac:dyDescent="0.35">
      <c r="A61" s="7"/>
      <c r="B61" s="7"/>
      <c r="C61" s="10"/>
      <c r="D61" s="10"/>
      <c r="E61" s="11"/>
      <c r="F61" s="11"/>
      <c r="G61" s="11"/>
    </row>
    <row r="62" spans="1:7" x14ac:dyDescent="0.35">
      <c r="A62" s="7"/>
      <c r="B62" s="7"/>
      <c r="C62" s="10"/>
      <c r="D62" s="10"/>
      <c r="E62" s="11"/>
      <c r="F62" s="11"/>
      <c r="G62" s="11"/>
    </row>
    <row r="63" spans="1:7" x14ac:dyDescent="0.35">
      <c r="A63" s="7"/>
      <c r="B63" s="7"/>
      <c r="C63" s="10"/>
      <c r="D63" s="10"/>
      <c r="E63" s="11"/>
      <c r="F63" s="11"/>
      <c r="G63" s="11"/>
    </row>
    <row r="64" spans="1:7" x14ac:dyDescent="0.35">
      <c r="A64" s="7"/>
      <c r="B64" s="7"/>
      <c r="C64" s="10"/>
      <c r="D64" s="10"/>
      <c r="E64" s="11"/>
      <c r="F64" s="11"/>
      <c r="G64" s="11"/>
    </row>
    <row r="65" spans="1:7" x14ac:dyDescent="0.35">
      <c r="A65" s="7"/>
      <c r="B65" s="7"/>
      <c r="C65" s="10"/>
      <c r="D65" s="10"/>
      <c r="E65" s="11"/>
      <c r="F65" s="11"/>
      <c r="G65" s="11"/>
    </row>
    <row r="66" spans="1:7" x14ac:dyDescent="0.35">
      <c r="A66" s="7"/>
      <c r="B66" s="7"/>
      <c r="C66" s="10"/>
      <c r="D66" s="10"/>
      <c r="E66" s="11"/>
      <c r="F66" s="11"/>
      <c r="G66" s="11"/>
    </row>
    <row r="67" spans="1:7" x14ac:dyDescent="0.35">
      <c r="A67" s="7"/>
      <c r="B67" s="7"/>
      <c r="C67" s="10"/>
      <c r="D67" s="10"/>
      <c r="E67" s="11"/>
      <c r="F67" s="11"/>
      <c r="G67" s="11"/>
    </row>
    <row r="68" spans="1:7" x14ac:dyDescent="0.35">
      <c r="A68" s="7"/>
      <c r="B68" s="7"/>
      <c r="C68" s="10"/>
      <c r="D68" s="10"/>
      <c r="E68" s="11"/>
      <c r="F68" s="11"/>
      <c r="G68" s="11"/>
    </row>
    <row r="69" spans="1:7" x14ac:dyDescent="0.35">
      <c r="A69" s="7"/>
      <c r="B69" s="7"/>
      <c r="C69" s="10"/>
      <c r="D69" s="10"/>
      <c r="E69" s="11"/>
      <c r="F69" s="11"/>
      <c r="G69" s="11"/>
    </row>
    <row r="70" spans="1:7" x14ac:dyDescent="0.35">
      <c r="A70" s="7"/>
      <c r="B70" s="7"/>
      <c r="C70" s="10"/>
      <c r="D70" s="10"/>
      <c r="E70" s="11"/>
      <c r="F70" s="11"/>
      <c r="G70" s="11"/>
    </row>
    <row r="71" spans="1:7" x14ac:dyDescent="0.35">
      <c r="A71" s="7"/>
      <c r="B71" s="7"/>
      <c r="C71" s="10"/>
      <c r="D71" s="10"/>
      <c r="E71" s="11"/>
      <c r="F71" s="11"/>
      <c r="G71" s="11"/>
    </row>
    <row r="72" spans="1:7" x14ac:dyDescent="0.35">
      <c r="A72" s="7"/>
      <c r="B72" s="7"/>
      <c r="C72" s="10"/>
      <c r="D72" s="10"/>
      <c r="E72" s="11"/>
      <c r="F72" s="11"/>
      <c r="G72" s="11"/>
    </row>
    <row r="73" spans="1:7" x14ac:dyDescent="0.35">
      <c r="A73" s="7"/>
      <c r="B73" s="7"/>
      <c r="C73" s="10"/>
      <c r="D73" s="10"/>
      <c r="E73" s="11"/>
      <c r="F73" s="11"/>
      <c r="G73" s="11"/>
    </row>
    <row r="74" spans="1:7" x14ac:dyDescent="0.35">
      <c r="A74" s="7"/>
      <c r="B74" s="7"/>
      <c r="C74" s="10"/>
      <c r="D74" s="10"/>
      <c r="E74" s="11"/>
      <c r="F74" s="11"/>
      <c r="G74" s="11"/>
    </row>
    <row r="75" spans="1:7" x14ac:dyDescent="0.35">
      <c r="A75" s="7"/>
      <c r="B75" s="7"/>
      <c r="C75" s="10"/>
      <c r="D75" s="10"/>
      <c r="E75" s="11"/>
      <c r="F75" s="11"/>
      <c r="G75" s="11"/>
    </row>
    <row r="76" spans="1:7" x14ac:dyDescent="0.35">
      <c r="A76" s="7"/>
      <c r="B76" s="7"/>
      <c r="C76" s="10"/>
      <c r="D76" s="10"/>
      <c r="E76" s="11"/>
      <c r="F76" s="11"/>
      <c r="G76" s="11"/>
    </row>
    <row r="77" spans="1:7" x14ac:dyDescent="0.35">
      <c r="A77" s="7"/>
      <c r="B77" s="7"/>
      <c r="C77" s="10"/>
      <c r="D77" s="10"/>
      <c r="E77" s="11"/>
      <c r="F77" s="11"/>
      <c r="G77" s="11"/>
    </row>
    <row r="78" spans="1:7" x14ac:dyDescent="0.35">
      <c r="A78" s="7"/>
      <c r="B78" s="7"/>
      <c r="C78" s="10"/>
      <c r="D78" s="10"/>
      <c r="E78" s="11"/>
      <c r="F78" s="11"/>
      <c r="G78" s="11"/>
    </row>
    <row r="79" spans="1:7" x14ac:dyDescent="0.35">
      <c r="A79" s="7"/>
      <c r="B79" s="7"/>
      <c r="C79" s="10"/>
      <c r="D79" s="10"/>
      <c r="E79" s="11"/>
      <c r="F79" s="11"/>
      <c r="G79" s="11"/>
    </row>
    <row r="80" spans="1:7" x14ac:dyDescent="0.35">
      <c r="A80" s="7"/>
      <c r="B80" s="7"/>
      <c r="C80" s="10"/>
      <c r="D80" s="10"/>
      <c r="E80" s="11"/>
      <c r="F80" s="11"/>
      <c r="G80" s="11"/>
    </row>
    <row r="81" spans="1:7" x14ac:dyDescent="0.35">
      <c r="A81" s="7"/>
      <c r="B81" s="7"/>
      <c r="C81" s="10"/>
      <c r="D81" s="10"/>
      <c r="E81" s="11"/>
      <c r="F81" s="11"/>
      <c r="G81" s="11"/>
    </row>
    <row r="82" spans="1:7" x14ac:dyDescent="0.35">
      <c r="A82" s="7"/>
      <c r="B82" s="7"/>
      <c r="C82" s="10"/>
      <c r="D82" s="10"/>
      <c r="E82" s="11"/>
      <c r="F82" s="11"/>
      <c r="G82" s="11"/>
    </row>
    <row r="83" spans="1:7" x14ac:dyDescent="0.35">
      <c r="A83" s="7"/>
      <c r="B83" s="7"/>
      <c r="C83" s="10"/>
      <c r="D83" s="10"/>
      <c r="E83" s="11"/>
      <c r="F83" s="11"/>
      <c r="G83" s="11"/>
    </row>
    <row r="84" spans="1:7" x14ac:dyDescent="0.35">
      <c r="A84" s="7"/>
      <c r="B84" s="7"/>
      <c r="C84" s="10"/>
      <c r="D84" s="10"/>
      <c r="E84" s="11"/>
      <c r="F84" s="11"/>
      <c r="G84" s="11"/>
    </row>
    <row r="85" spans="1:7" x14ac:dyDescent="0.35">
      <c r="A85" s="7"/>
      <c r="B85" s="7"/>
      <c r="C85" s="10"/>
      <c r="D85" s="10"/>
      <c r="E85" s="11"/>
      <c r="F85" s="11"/>
      <c r="G85" s="11"/>
    </row>
    <row r="86" spans="1:7" x14ac:dyDescent="0.35">
      <c r="A86" s="7"/>
      <c r="B86" s="7"/>
      <c r="C86" s="10"/>
      <c r="D86" s="10"/>
      <c r="E86" s="11"/>
      <c r="F86" s="11"/>
      <c r="G86" s="11"/>
    </row>
    <row r="87" spans="1:7" x14ac:dyDescent="0.35">
      <c r="A87" s="7"/>
      <c r="B87" s="7"/>
      <c r="C87" s="10"/>
      <c r="D87" s="10"/>
      <c r="E87" s="11"/>
      <c r="F87" s="11"/>
      <c r="G87" s="11"/>
    </row>
    <row r="88" spans="1:7" x14ac:dyDescent="0.35">
      <c r="A88" s="7"/>
      <c r="B88" s="7"/>
      <c r="C88" s="10"/>
      <c r="D88" s="10"/>
      <c r="E88" s="11"/>
      <c r="F88" s="11"/>
      <c r="G88" s="11"/>
    </row>
    <row r="89" spans="1:7" x14ac:dyDescent="0.35">
      <c r="A89" s="7"/>
      <c r="B89" s="7"/>
      <c r="C89" s="10"/>
      <c r="D89" s="10"/>
      <c r="E89" s="11"/>
      <c r="F89" s="11"/>
      <c r="G89" s="11"/>
    </row>
    <row r="90" spans="1:7" x14ac:dyDescent="0.35">
      <c r="A90" s="7"/>
      <c r="B90" s="7"/>
      <c r="C90" s="10"/>
      <c r="D90" s="10"/>
      <c r="E90" s="11"/>
      <c r="F90" s="11"/>
      <c r="G90" s="11"/>
    </row>
    <row r="91" spans="1:7" x14ac:dyDescent="0.35">
      <c r="A91" s="7"/>
      <c r="B91" s="7"/>
      <c r="C91" s="10"/>
      <c r="D91" s="10"/>
      <c r="E91" s="11"/>
      <c r="F91" s="11"/>
      <c r="G91" s="11"/>
    </row>
    <row r="92" spans="1:7" x14ac:dyDescent="0.35">
      <c r="A92" s="7"/>
      <c r="B92" s="7"/>
      <c r="C92" s="10"/>
      <c r="D92" s="10"/>
      <c r="E92" s="11"/>
      <c r="F92" s="11"/>
      <c r="G92" s="11"/>
    </row>
    <row r="93" spans="1:7" x14ac:dyDescent="0.35">
      <c r="A93" s="7"/>
      <c r="B93" s="7"/>
      <c r="C93" s="10"/>
      <c r="D93" s="10"/>
      <c r="E93" s="11"/>
      <c r="F93" s="11"/>
      <c r="G93" s="11"/>
    </row>
    <row r="94" spans="1:7" x14ac:dyDescent="0.35">
      <c r="A94" s="7"/>
      <c r="B94" s="7"/>
      <c r="C94" s="10"/>
      <c r="D94" s="10"/>
      <c r="E94" s="11"/>
      <c r="F94" s="11"/>
      <c r="G94" s="11"/>
    </row>
    <row r="95" spans="1:7" x14ac:dyDescent="0.35">
      <c r="A95" s="7"/>
      <c r="B95" s="7"/>
      <c r="C95" s="10"/>
      <c r="D95" s="10"/>
      <c r="E95" s="11"/>
      <c r="F95" s="11"/>
      <c r="G95" s="11"/>
    </row>
    <row r="96" spans="1:7" x14ac:dyDescent="0.35">
      <c r="A96" s="7"/>
      <c r="B96" s="7"/>
      <c r="C96" s="10"/>
      <c r="D96" s="10"/>
      <c r="E96" s="11"/>
      <c r="F96" s="11"/>
      <c r="G96" s="11"/>
    </row>
    <row r="97" spans="1:7" x14ac:dyDescent="0.35">
      <c r="A97" s="7"/>
      <c r="B97" s="7"/>
      <c r="C97" s="10"/>
      <c r="D97" s="10"/>
      <c r="E97" s="11"/>
      <c r="F97" s="11"/>
      <c r="G97" s="11"/>
    </row>
    <row r="98" spans="1:7" x14ac:dyDescent="0.35">
      <c r="A98" s="7"/>
      <c r="B98" s="7"/>
      <c r="C98" s="10"/>
      <c r="D98" s="10"/>
      <c r="E98" s="11"/>
      <c r="F98" s="11"/>
      <c r="G98" s="11"/>
    </row>
    <row r="99" spans="1:7" x14ac:dyDescent="0.35">
      <c r="A99" s="7"/>
      <c r="B99" s="7"/>
      <c r="C99" s="10"/>
      <c r="D99" s="10"/>
      <c r="E99" s="11"/>
      <c r="F99" s="11"/>
      <c r="G99" s="11"/>
    </row>
    <row r="100" spans="1:7" x14ac:dyDescent="0.35">
      <c r="A100" s="7"/>
      <c r="B100" s="7"/>
      <c r="C100" s="10"/>
      <c r="D100" s="10"/>
      <c r="E100" s="11"/>
      <c r="F100" s="11"/>
      <c r="G100" s="11"/>
    </row>
    <row r="101" spans="1:7" x14ac:dyDescent="0.35">
      <c r="A101" s="7"/>
      <c r="B101" s="7"/>
    </row>
    <row r="102" spans="1:7" x14ac:dyDescent="0.35">
      <c r="A102" s="7"/>
      <c r="B102" s="7"/>
    </row>
    <row r="103" spans="1:7" x14ac:dyDescent="0.35">
      <c r="A103" s="7"/>
      <c r="B103" s="7"/>
    </row>
    <row r="104" spans="1:7" x14ac:dyDescent="0.35">
      <c r="A104" s="7"/>
      <c r="B104" s="7"/>
    </row>
    <row r="105" spans="1:7" x14ac:dyDescent="0.35">
      <c r="A105" s="7"/>
      <c r="B105" s="7"/>
    </row>
    <row r="106" spans="1:7" x14ac:dyDescent="0.35">
      <c r="A106" s="7"/>
      <c r="B106" s="7"/>
    </row>
    <row r="107" spans="1:7" x14ac:dyDescent="0.35">
      <c r="A107" s="7"/>
      <c r="B107" s="7"/>
    </row>
    <row r="108" spans="1:7" x14ac:dyDescent="0.35">
      <c r="A108" s="7"/>
      <c r="B108" s="7"/>
    </row>
    <row r="109" spans="1:7" x14ac:dyDescent="0.35">
      <c r="A109" s="7"/>
      <c r="B109" s="7"/>
    </row>
    <row r="110" spans="1:7" x14ac:dyDescent="0.35">
      <c r="A110" s="7"/>
      <c r="B110" s="7"/>
    </row>
    <row r="111" spans="1:7" x14ac:dyDescent="0.35">
      <c r="A111" s="7"/>
      <c r="B111" s="7"/>
    </row>
    <row r="112" spans="1:7" x14ac:dyDescent="0.35">
      <c r="A112" s="7"/>
      <c r="B112" s="7"/>
    </row>
    <row r="113" spans="1:2" x14ac:dyDescent="0.35">
      <c r="A113" s="7"/>
      <c r="B113" s="7"/>
    </row>
    <row r="114" spans="1:2" x14ac:dyDescent="0.35">
      <c r="A114" s="7"/>
      <c r="B114" s="7"/>
    </row>
    <row r="115" spans="1:2" x14ac:dyDescent="0.35">
      <c r="A115" s="7"/>
      <c r="B115" s="7"/>
    </row>
    <row r="116" spans="1:2" x14ac:dyDescent="0.35">
      <c r="A116" s="7"/>
      <c r="B116" s="7"/>
    </row>
    <row r="117" spans="1:2" x14ac:dyDescent="0.35">
      <c r="A117" s="7"/>
      <c r="B117" s="7"/>
    </row>
    <row r="118" spans="1:2" x14ac:dyDescent="0.35">
      <c r="A118" s="7"/>
      <c r="B118" s="7"/>
    </row>
    <row r="119" spans="1:2" x14ac:dyDescent="0.35">
      <c r="A119" s="7"/>
      <c r="B119" s="7"/>
    </row>
    <row r="120" spans="1:2" x14ac:dyDescent="0.35">
      <c r="A120" s="7"/>
      <c r="B120" s="7"/>
    </row>
    <row r="121" spans="1:2" x14ac:dyDescent="0.35">
      <c r="A121" s="7"/>
      <c r="B121" s="7"/>
    </row>
    <row r="122" spans="1:2" x14ac:dyDescent="0.35">
      <c r="A122" s="7"/>
      <c r="B122" s="7"/>
    </row>
    <row r="123" spans="1:2" x14ac:dyDescent="0.35">
      <c r="A123" s="7"/>
      <c r="B123" s="7"/>
    </row>
    <row r="124" spans="1:2" x14ac:dyDescent="0.35">
      <c r="A124" s="7"/>
      <c r="B124" s="7"/>
    </row>
    <row r="125" spans="1:2" x14ac:dyDescent="0.35">
      <c r="A125" s="7"/>
      <c r="B125" s="7"/>
    </row>
    <row r="126" spans="1:2" x14ac:dyDescent="0.35">
      <c r="A126" s="7"/>
      <c r="B126" s="7"/>
    </row>
    <row r="127" spans="1:2" x14ac:dyDescent="0.35">
      <c r="A127" s="7"/>
      <c r="B127" s="7"/>
    </row>
    <row r="128" spans="1:2" x14ac:dyDescent="0.35">
      <c r="A128" s="7"/>
      <c r="B128" s="7"/>
    </row>
    <row r="129" spans="1:2" x14ac:dyDescent="0.35">
      <c r="A129" s="7"/>
      <c r="B129" s="7"/>
    </row>
    <row r="130" spans="1:2" x14ac:dyDescent="0.35">
      <c r="A130" s="7"/>
      <c r="B130" s="7"/>
    </row>
    <row r="131" spans="1:2" x14ac:dyDescent="0.35">
      <c r="A131" s="7"/>
      <c r="B131" s="7"/>
    </row>
    <row r="132" spans="1:2" x14ac:dyDescent="0.35">
      <c r="A132" s="7"/>
      <c r="B132" s="7"/>
    </row>
    <row r="133" spans="1:2" x14ac:dyDescent="0.35">
      <c r="A133" s="7"/>
      <c r="B133" s="7"/>
    </row>
    <row r="134" spans="1:2" x14ac:dyDescent="0.35">
      <c r="A134" s="7"/>
      <c r="B134" s="7"/>
    </row>
    <row r="135" spans="1:2" x14ac:dyDescent="0.35">
      <c r="A135" s="7"/>
      <c r="B135" s="7"/>
    </row>
    <row r="136" spans="1:2" x14ac:dyDescent="0.35">
      <c r="A136" s="7"/>
      <c r="B136" s="7"/>
    </row>
    <row r="137" spans="1:2" x14ac:dyDescent="0.35">
      <c r="A137" s="7"/>
      <c r="B137" s="7"/>
    </row>
    <row r="138" spans="1:2" x14ac:dyDescent="0.35">
      <c r="A138" s="7"/>
      <c r="B138" s="7"/>
    </row>
    <row r="139" spans="1:2" x14ac:dyDescent="0.35">
      <c r="A139" s="7"/>
      <c r="B139" s="7"/>
    </row>
    <row r="140" spans="1:2" x14ac:dyDescent="0.35">
      <c r="A140" s="7"/>
      <c r="B140" s="7"/>
    </row>
    <row r="141" spans="1:2" x14ac:dyDescent="0.35">
      <c r="A141" s="7"/>
      <c r="B141" s="7"/>
    </row>
    <row r="142" spans="1:2" x14ac:dyDescent="0.35">
      <c r="A142" s="7"/>
      <c r="B142" s="7"/>
    </row>
    <row r="143" spans="1:2" x14ac:dyDescent="0.35">
      <c r="A143" s="7"/>
      <c r="B143" s="7"/>
    </row>
    <row r="144" spans="1:2" x14ac:dyDescent="0.35">
      <c r="A144" s="7"/>
      <c r="B144" s="7"/>
    </row>
    <row r="145" spans="1:2" x14ac:dyDescent="0.35">
      <c r="A145" s="7"/>
      <c r="B145" s="7"/>
    </row>
    <row r="146" spans="1:2" x14ac:dyDescent="0.35">
      <c r="A146" s="7"/>
      <c r="B146" s="7"/>
    </row>
    <row r="147" spans="1:2" x14ac:dyDescent="0.35">
      <c r="A147" s="7"/>
      <c r="B147" s="7"/>
    </row>
    <row r="148" spans="1:2" x14ac:dyDescent="0.35">
      <c r="A148" s="7"/>
      <c r="B148" s="7"/>
    </row>
    <row r="149" spans="1:2" x14ac:dyDescent="0.35">
      <c r="A149" s="7"/>
      <c r="B149" s="7"/>
    </row>
    <row r="150" spans="1:2" x14ac:dyDescent="0.35">
      <c r="A150" s="7"/>
      <c r="B150" s="7"/>
    </row>
    <row r="151" spans="1:2" x14ac:dyDescent="0.35">
      <c r="A151" s="7"/>
      <c r="B151" s="7"/>
    </row>
    <row r="152" spans="1:2" x14ac:dyDescent="0.35">
      <c r="A152" s="7"/>
      <c r="B152" s="7"/>
    </row>
    <row r="153" spans="1:2" x14ac:dyDescent="0.35">
      <c r="A153" s="7"/>
      <c r="B153" s="7"/>
    </row>
    <row r="154" spans="1:2" x14ac:dyDescent="0.35">
      <c r="A154" s="7"/>
      <c r="B154" s="7"/>
    </row>
    <row r="155" spans="1:2" x14ac:dyDescent="0.35">
      <c r="A155" s="7"/>
      <c r="B155" s="7"/>
    </row>
    <row r="156" spans="1:2" x14ac:dyDescent="0.35">
      <c r="A156" s="7"/>
      <c r="B156" s="7"/>
    </row>
    <row r="157" spans="1:2" x14ac:dyDescent="0.35">
      <c r="A157" s="7"/>
      <c r="B157" s="7"/>
    </row>
    <row r="158" spans="1:2" x14ac:dyDescent="0.35">
      <c r="A158" s="7"/>
      <c r="B158" s="7"/>
    </row>
    <row r="159" spans="1:2" x14ac:dyDescent="0.35">
      <c r="A159" s="7"/>
      <c r="B159" s="7"/>
    </row>
    <row r="160" spans="1:2" x14ac:dyDescent="0.35">
      <c r="A160" s="7"/>
      <c r="B160" s="7"/>
    </row>
    <row r="161" spans="1:2" x14ac:dyDescent="0.35">
      <c r="A161" s="7"/>
      <c r="B161" s="7"/>
    </row>
    <row r="162" spans="1:2" x14ac:dyDescent="0.35">
      <c r="A162" s="7"/>
      <c r="B162" s="7"/>
    </row>
    <row r="163" spans="1:2" x14ac:dyDescent="0.35">
      <c r="A163" s="7"/>
      <c r="B163" s="7"/>
    </row>
    <row r="164" spans="1:2" x14ac:dyDescent="0.35">
      <c r="A164" s="7"/>
      <c r="B164" s="7"/>
    </row>
    <row r="165" spans="1:2" x14ac:dyDescent="0.35">
      <c r="A165" s="7"/>
      <c r="B165" s="7"/>
    </row>
    <row r="166" spans="1:2" x14ac:dyDescent="0.35">
      <c r="A166" s="7"/>
      <c r="B166" s="7"/>
    </row>
    <row r="167" spans="1:2" x14ac:dyDescent="0.35">
      <c r="A167" s="7"/>
      <c r="B167" s="7"/>
    </row>
    <row r="168" spans="1:2" x14ac:dyDescent="0.35">
      <c r="A168" s="7"/>
      <c r="B168" s="7"/>
    </row>
    <row r="169" spans="1:2" x14ac:dyDescent="0.35">
      <c r="A169" s="7"/>
      <c r="B169" s="7"/>
    </row>
    <row r="170" spans="1:2" x14ac:dyDescent="0.35">
      <c r="A170" s="7"/>
      <c r="B170" s="7"/>
    </row>
    <row r="171" spans="1:2" x14ac:dyDescent="0.35">
      <c r="A171" s="7"/>
      <c r="B171" s="7"/>
    </row>
    <row r="172" spans="1:2" x14ac:dyDescent="0.35">
      <c r="A172" s="7"/>
      <c r="B172" s="7"/>
    </row>
    <row r="173" spans="1:2" x14ac:dyDescent="0.35">
      <c r="A173" s="7"/>
      <c r="B173" s="7"/>
    </row>
    <row r="174" spans="1:2" x14ac:dyDescent="0.35">
      <c r="A174" s="7"/>
      <c r="B174" s="7"/>
    </row>
    <row r="175" spans="1:2" x14ac:dyDescent="0.35">
      <c r="A175" s="7"/>
      <c r="B175" s="7"/>
    </row>
    <row r="176" spans="1:2" x14ac:dyDescent="0.35">
      <c r="A176" s="7"/>
      <c r="B176" s="7"/>
    </row>
    <row r="177" spans="1:2" x14ac:dyDescent="0.35">
      <c r="A177" s="7"/>
      <c r="B177" s="7"/>
    </row>
    <row r="178" spans="1:2" x14ac:dyDescent="0.35">
      <c r="A178" s="7"/>
      <c r="B178" s="7"/>
    </row>
    <row r="179" spans="1:2" x14ac:dyDescent="0.35">
      <c r="A179" s="7"/>
      <c r="B179" s="7"/>
    </row>
    <row r="180" spans="1:2" x14ac:dyDescent="0.35">
      <c r="A180" s="7"/>
      <c r="B180" s="7"/>
    </row>
    <row r="181" spans="1:2" x14ac:dyDescent="0.35">
      <c r="A181" s="7"/>
      <c r="B181" s="7"/>
    </row>
    <row r="182" spans="1:2" x14ac:dyDescent="0.35">
      <c r="A182" s="7"/>
      <c r="B182" s="7"/>
    </row>
    <row r="183" spans="1:2" x14ac:dyDescent="0.35">
      <c r="A183" s="7"/>
      <c r="B183" s="7"/>
    </row>
    <row r="184" spans="1:2" x14ac:dyDescent="0.35">
      <c r="A184" s="7"/>
      <c r="B184" s="7"/>
    </row>
    <row r="185" spans="1:2" x14ac:dyDescent="0.35">
      <c r="A185" s="7"/>
      <c r="B185" s="7"/>
    </row>
    <row r="186" spans="1:2" x14ac:dyDescent="0.35">
      <c r="A186" s="7"/>
      <c r="B186" s="7"/>
    </row>
    <row r="187" spans="1:2" x14ac:dyDescent="0.35">
      <c r="A187" s="7"/>
      <c r="B187" s="7"/>
    </row>
    <row r="188" spans="1:2" x14ac:dyDescent="0.35">
      <c r="A188" s="7"/>
      <c r="B188" s="7"/>
    </row>
    <row r="189" spans="1:2" x14ac:dyDescent="0.35">
      <c r="A189" s="7"/>
      <c r="B189" s="7"/>
    </row>
    <row r="190" spans="1:2" x14ac:dyDescent="0.35">
      <c r="A190" s="7"/>
      <c r="B190" s="7"/>
    </row>
    <row r="191" spans="1:2" x14ac:dyDescent="0.35">
      <c r="A191" s="7"/>
      <c r="B191" s="7"/>
    </row>
    <row r="192" spans="1:2" x14ac:dyDescent="0.35">
      <c r="A192" s="7"/>
      <c r="B192" s="7"/>
    </row>
    <row r="193" spans="1:2" x14ac:dyDescent="0.35">
      <c r="A193" s="7"/>
      <c r="B193" s="7"/>
    </row>
    <row r="194" spans="1:2" x14ac:dyDescent="0.35">
      <c r="A194" s="7"/>
      <c r="B194" s="7"/>
    </row>
    <row r="195" spans="1:2" x14ac:dyDescent="0.35">
      <c r="A195" s="7"/>
      <c r="B195" s="7"/>
    </row>
    <row r="196" spans="1:2" x14ac:dyDescent="0.35">
      <c r="A196" s="7"/>
      <c r="B196" s="7"/>
    </row>
    <row r="197" spans="1:2" x14ac:dyDescent="0.35">
      <c r="A197" s="7"/>
      <c r="B197" s="7"/>
    </row>
    <row r="198" spans="1:2" x14ac:dyDescent="0.35">
      <c r="A198" s="7"/>
      <c r="B198" s="7"/>
    </row>
    <row r="199" spans="1:2" x14ac:dyDescent="0.35">
      <c r="A199" s="7"/>
      <c r="B199" s="7"/>
    </row>
    <row r="200" spans="1:2" x14ac:dyDescent="0.35">
      <c r="A200" s="7"/>
      <c r="B200" s="7"/>
    </row>
    <row r="201" spans="1:2" x14ac:dyDescent="0.35">
      <c r="A201" s="7"/>
      <c r="B201" s="7"/>
    </row>
    <row r="202" spans="1:2" x14ac:dyDescent="0.35">
      <c r="A202" s="7"/>
      <c r="B202" s="7"/>
    </row>
    <row r="203" spans="1:2" x14ac:dyDescent="0.35">
      <c r="A203" s="7"/>
      <c r="B203" s="7"/>
    </row>
    <row r="204" spans="1:2" x14ac:dyDescent="0.35">
      <c r="A204" s="7"/>
      <c r="B204" s="7"/>
    </row>
    <row r="205" spans="1:2" x14ac:dyDescent="0.35">
      <c r="A205" s="7"/>
      <c r="B205" s="7"/>
    </row>
    <row r="206" spans="1:2" x14ac:dyDescent="0.35">
      <c r="A206" s="7"/>
      <c r="B206" s="7"/>
    </row>
    <row r="207" spans="1:2" x14ac:dyDescent="0.35">
      <c r="A207" s="7"/>
      <c r="B207" s="7"/>
    </row>
    <row r="208" spans="1:2" x14ac:dyDescent="0.35">
      <c r="A208" s="7"/>
      <c r="B208" s="7"/>
    </row>
    <row r="209" spans="1:2" x14ac:dyDescent="0.35">
      <c r="A209" s="7"/>
      <c r="B209" s="7"/>
    </row>
    <row r="210" spans="1:2" x14ac:dyDescent="0.35">
      <c r="A210" s="7"/>
      <c r="B210" s="7"/>
    </row>
    <row r="211" spans="1:2" x14ac:dyDescent="0.35">
      <c r="A211" s="7"/>
      <c r="B211" s="7"/>
    </row>
    <row r="212" spans="1:2" x14ac:dyDescent="0.35">
      <c r="A212" s="7"/>
      <c r="B212" s="7"/>
    </row>
    <row r="213" spans="1:2" x14ac:dyDescent="0.35">
      <c r="A213" s="7"/>
      <c r="B213" s="7"/>
    </row>
    <row r="214" spans="1:2" x14ac:dyDescent="0.35">
      <c r="A214" s="7"/>
      <c r="B214" s="7"/>
    </row>
    <row r="215" spans="1:2" x14ac:dyDescent="0.35">
      <c r="A215" s="7"/>
      <c r="B215" s="7"/>
    </row>
    <row r="216" spans="1:2" x14ac:dyDescent="0.35">
      <c r="A216" s="7"/>
      <c r="B216" s="7"/>
    </row>
    <row r="217" spans="1:2" x14ac:dyDescent="0.35">
      <c r="A217" s="7"/>
      <c r="B217" s="7"/>
    </row>
    <row r="218" spans="1:2" x14ac:dyDescent="0.35">
      <c r="A218" s="7"/>
      <c r="B218" s="7"/>
    </row>
    <row r="219" spans="1:2" x14ac:dyDescent="0.35">
      <c r="A219" s="7"/>
      <c r="B219" s="7"/>
    </row>
    <row r="220" spans="1:2" x14ac:dyDescent="0.35">
      <c r="A220" s="7"/>
      <c r="B220" s="7"/>
    </row>
    <row r="221" spans="1:2" x14ac:dyDescent="0.35">
      <c r="A221" s="7"/>
      <c r="B221" s="7"/>
    </row>
    <row r="222" spans="1:2" x14ac:dyDescent="0.35">
      <c r="A222" s="7"/>
      <c r="B222" s="7"/>
    </row>
    <row r="223" spans="1:2" x14ac:dyDescent="0.35">
      <c r="A223" s="7"/>
      <c r="B223" s="7"/>
    </row>
    <row r="224" spans="1:2" x14ac:dyDescent="0.35">
      <c r="A224" s="7"/>
      <c r="B224" s="7"/>
    </row>
    <row r="225" spans="1:2" x14ac:dyDescent="0.35">
      <c r="A225" s="7"/>
      <c r="B225" s="7"/>
    </row>
    <row r="226" spans="1:2" x14ac:dyDescent="0.35">
      <c r="A226" s="7"/>
      <c r="B226" s="7"/>
    </row>
    <row r="227" spans="1:2" x14ac:dyDescent="0.35">
      <c r="A227" s="7"/>
      <c r="B227" s="7"/>
    </row>
    <row r="228" spans="1:2" x14ac:dyDescent="0.35">
      <c r="A228" s="7"/>
      <c r="B228" s="7"/>
    </row>
    <row r="229" spans="1:2" x14ac:dyDescent="0.35">
      <c r="A229" s="7"/>
      <c r="B229" s="7"/>
    </row>
    <row r="230" spans="1:2" x14ac:dyDescent="0.35">
      <c r="A230" s="7"/>
      <c r="B230" s="7"/>
    </row>
    <row r="231" spans="1:2" x14ac:dyDescent="0.35">
      <c r="A231" s="7"/>
      <c r="B231" s="7"/>
    </row>
    <row r="232" spans="1:2" x14ac:dyDescent="0.35">
      <c r="A232" s="7"/>
      <c r="B232" s="7"/>
    </row>
    <row r="233" spans="1:2" x14ac:dyDescent="0.35">
      <c r="A233" s="7"/>
      <c r="B233" s="7"/>
    </row>
    <row r="234" spans="1:2" x14ac:dyDescent="0.35">
      <c r="A234" s="7"/>
      <c r="B234" s="7"/>
    </row>
    <row r="235" spans="1:2" x14ac:dyDescent="0.35">
      <c r="A235" s="7"/>
      <c r="B235" s="7"/>
    </row>
    <row r="236" spans="1:2" x14ac:dyDescent="0.35">
      <c r="A236" s="7"/>
      <c r="B236" s="7"/>
    </row>
    <row r="237" spans="1:2" x14ac:dyDescent="0.35">
      <c r="A237" s="7"/>
      <c r="B237" s="7"/>
    </row>
    <row r="238" spans="1:2" x14ac:dyDescent="0.35">
      <c r="A238" s="7"/>
      <c r="B238" s="7"/>
    </row>
    <row r="239" spans="1:2" x14ac:dyDescent="0.35">
      <c r="A239" s="7"/>
      <c r="B239" s="7"/>
    </row>
    <row r="240" spans="1:2" x14ac:dyDescent="0.35">
      <c r="A240" s="7"/>
      <c r="B240" s="7"/>
    </row>
    <row r="241" spans="1:2" x14ac:dyDescent="0.35">
      <c r="A241" s="7"/>
      <c r="B241" s="7"/>
    </row>
    <row r="242" spans="1:2" x14ac:dyDescent="0.35">
      <c r="A242" s="7"/>
      <c r="B242" s="7"/>
    </row>
    <row r="243" spans="1:2" x14ac:dyDescent="0.35">
      <c r="A243" s="7"/>
      <c r="B243" s="7"/>
    </row>
    <row r="244" spans="1:2" x14ac:dyDescent="0.35">
      <c r="A244" s="7"/>
      <c r="B244" s="7"/>
    </row>
    <row r="245" spans="1:2" x14ac:dyDescent="0.35">
      <c r="A245" s="7"/>
      <c r="B245" s="7"/>
    </row>
    <row r="246" spans="1:2" x14ac:dyDescent="0.35">
      <c r="A246" s="7"/>
      <c r="B246" s="7"/>
    </row>
    <row r="247" spans="1:2" x14ac:dyDescent="0.35">
      <c r="A247" s="7"/>
      <c r="B247" s="7"/>
    </row>
    <row r="248" spans="1:2" x14ac:dyDescent="0.35">
      <c r="A248" s="7"/>
      <c r="B248" s="7"/>
    </row>
    <row r="249" spans="1:2" x14ac:dyDescent="0.35">
      <c r="A249" s="7"/>
      <c r="B249" s="7"/>
    </row>
    <row r="250" spans="1:2" x14ac:dyDescent="0.35">
      <c r="A250" s="7"/>
      <c r="B250" s="7"/>
    </row>
    <row r="251" spans="1:2" x14ac:dyDescent="0.35">
      <c r="A251" s="7"/>
      <c r="B251" s="7"/>
    </row>
    <row r="252" spans="1:2" x14ac:dyDescent="0.35">
      <c r="A252" s="7"/>
      <c r="B252" s="7"/>
    </row>
    <row r="253" spans="1:2" x14ac:dyDescent="0.35">
      <c r="A253" s="7"/>
      <c r="B253" s="7"/>
    </row>
    <row r="254" spans="1:2" x14ac:dyDescent="0.35">
      <c r="A254" s="7"/>
      <c r="B254" s="7"/>
    </row>
    <row r="255" spans="1:2" x14ac:dyDescent="0.35">
      <c r="A255" s="7"/>
      <c r="B255" s="7"/>
    </row>
    <row r="256" spans="1:2" x14ac:dyDescent="0.35">
      <c r="A256" s="7"/>
      <c r="B256" s="7"/>
    </row>
    <row r="257" spans="1:2" x14ac:dyDescent="0.35">
      <c r="A257" s="7"/>
      <c r="B257" s="7"/>
    </row>
    <row r="258" spans="1:2" x14ac:dyDescent="0.35">
      <c r="A258" s="7"/>
      <c r="B258" s="7"/>
    </row>
    <row r="259" spans="1:2" x14ac:dyDescent="0.35">
      <c r="A259" s="7"/>
      <c r="B259" s="7"/>
    </row>
    <row r="260" spans="1:2" x14ac:dyDescent="0.35">
      <c r="A260" s="7"/>
      <c r="B260" s="7"/>
    </row>
    <row r="261" spans="1:2" x14ac:dyDescent="0.35">
      <c r="A261" s="7"/>
      <c r="B261" s="7"/>
    </row>
    <row r="262" spans="1:2" x14ac:dyDescent="0.35">
      <c r="A262" s="7"/>
      <c r="B262" s="7"/>
    </row>
    <row r="263" spans="1:2" x14ac:dyDescent="0.35">
      <c r="A263" s="7"/>
      <c r="B263" s="7"/>
    </row>
    <row r="264" spans="1:2" x14ac:dyDescent="0.35">
      <c r="A264" s="7"/>
      <c r="B264" s="7"/>
    </row>
    <row r="265" spans="1:2" x14ac:dyDescent="0.35">
      <c r="A265" s="7"/>
      <c r="B265" s="7"/>
    </row>
    <row r="266" spans="1:2" x14ac:dyDescent="0.35">
      <c r="A266" s="7"/>
      <c r="B266" s="7"/>
    </row>
    <row r="267" spans="1:2" x14ac:dyDescent="0.35">
      <c r="A267" s="7"/>
      <c r="B267" s="7"/>
    </row>
    <row r="268" spans="1:2" x14ac:dyDescent="0.35">
      <c r="A268" s="7"/>
      <c r="B268" s="7"/>
    </row>
    <row r="269" spans="1:2" x14ac:dyDescent="0.35">
      <c r="A269" s="7"/>
      <c r="B269" s="7"/>
    </row>
    <row r="270" spans="1:2" x14ac:dyDescent="0.35">
      <c r="A270" s="7"/>
      <c r="B270" s="7"/>
    </row>
    <row r="271" spans="1:2" x14ac:dyDescent="0.35">
      <c r="A271" s="7"/>
      <c r="B271" s="7"/>
    </row>
    <row r="272" spans="1:2" x14ac:dyDescent="0.35">
      <c r="A272" s="7"/>
      <c r="B272" s="7"/>
    </row>
    <row r="273" spans="1:2" x14ac:dyDescent="0.35">
      <c r="A273" s="7"/>
      <c r="B273" s="7"/>
    </row>
    <row r="274" spans="1:2" x14ac:dyDescent="0.35">
      <c r="A274" s="7"/>
      <c r="B274" s="7"/>
    </row>
    <row r="275" spans="1:2" x14ac:dyDescent="0.35">
      <c r="A275" s="7"/>
      <c r="B275" s="7"/>
    </row>
    <row r="276" spans="1:2" x14ac:dyDescent="0.35">
      <c r="A276" s="7"/>
      <c r="B276" s="7"/>
    </row>
    <row r="277" spans="1:2" x14ac:dyDescent="0.35">
      <c r="A277" s="7"/>
      <c r="B277" s="7"/>
    </row>
    <row r="278" spans="1:2" x14ac:dyDescent="0.35">
      <c r="A278" s="7"/>
      <c r="B278" s="7"/>
    </row>
    <row r="279" spans="1:2" x14ac:dyDescent="0.35">
      <c r="A279" s="7"/>
      <c r="B279" s="7"/>
    </row>
    <row r="280" spans="1:2" x14ac:dyDescent="0.35">
      <c r="A280" s="7"/>
      <c r="B280" s="7"/>
    </row>
    <row r="281" spans="1:2" x14ac:dyDescent="0.35">
      <c r="A281" s="7"/>
      <c r="B281" s="7"/>
    </row>
    <row r="282" spans="1:2" x14ac:dyDescent="0.35">
      <c r="A282" s="7"/>
      <c r="B282" s="7"/>
    </row>
    <row r="283" spans="1:2" x14ac:dyDescent="0.35">
      <c r="A283" s="7"/>
      <c r="B283" s="7"/>
    </row>
    <row r="284" spans="1:2" x14ac:dyDescent="0.35">
      <c r="A284" s="7"/>
      <c r="B284" s="7"/>
    </row>
    <row r="285" spans="1:2" x14ac:dyDescent="0.35">
      <c r="A285" s="7"/>
      <c r="B285" s="7"/>
    </row>
    <row r="286" spans="1:2" x14ac:dyDescent="0.35">
      <c r="A286" s="7"/>
      <c r="B286" s="7"/>
    </row>
    <row r="287" spans="1:2" x14ac:dyDescent="0.35">
      <c r="A287" s="7"/>
      <c r="B287" s="7"/>
    </row>
    <row r="288" spans="1:2" x14ac:dyDescent="0.35">
      <c r="A288" s="7"/>
      <c r="B288" s="7"/>
    </row>
    <row r="289" spans="1:2" x14ac:dyDescent="0.35">
      <c r="A289" s="7"/>
      <c r="B289" s="7"/>
    </row>
    <row r="290" spans="1:2" x14ac:dyDescent="0.35">
      <c r="A290" s="7"/>
      <c r="B290" s="7"/>
    </row>
    <row r="291" spans="1:2" x14ac:dyDescent="0.35">
      <c r="A291" s="7"/>
      <c r="B291" s="7"/>
    </row>
    <row r="292" spans="1:2" x14ac:dyDescent="0.35">
      <c r="A292" s="7"/>
      <c r="B292" s="7"/>
    </row>
    <row r="293" spans="1:2" x14ac:dyDescent="0.35">
      <c r="A293" s="7"/>
      <c r="B293" s="7"/>
    </row>
    <row r="294" spans="1:2" x14ac:dyDescent="0.35">
      <c r="A294" s="7"/>
      <c r="B294" s="7"/>
    </row>
    <row r="295" spans="1:2" x14ac:dyDescent="0.35">
      <c r="A295" s="7"/>
      <c r="B295" s="7"/>
    </row>
    <row r="296" spans="1:2" x14ac:dyDescent="0.35">
      <c r="A296" s="7"/>
      <c r="B296" s="7"/>
    </row>
    <row r="297" spans="1:2" x14ac:dyDescent="0.35">
      <c r="A297" s="7"/>
      <c r="B297" s="7"/>
    </row>
    <row r="298" spans="1:2" x14ac:dyDescent="0.35">
      <c r="A298" s="7"/>
      <c r="B298" s="7"/>
    </row>
    <row r="299" spans="1:2" x14ac:dyDescent="0.35">
      <c r="A299" s="7"/>
      <c r="B299" s="7"/>
    </row>
    <row r="300" spans="1:2" x14ac:dyDescent="0.35">
      <c r="A300" s="7"/>
      <c r="B300" s="7"/>
    </row>
    <row r="301" spans="1:2" x14ac:dyDescent="0.35">
      <c r="A301" s="7"/>
      <c r="B301" s="7"/>
    </row>
    <row r="302" spans="1:2" x14ac:dyDescent="0.35">
      <c r="A302" s="7"/>
      <c r="B302" s="7"/>
    </row>
    <row r="303" spans="1:2" x14ac:dyDescent="0.35">
      <c r="A303" s="7"/>
      <c r="B303" s="7"/>
    </row>
    <row r="304" spans="1:2" x14ac:dyDescent="0.35">
      <c r="A304" s="7"/>
      <c r="B304" s="7"/>
    </row>
    <row r="305" spans="1:2" x14ac:dyDescent="0.35">
      <c r="A305" s="7"/>
      <c r="B305" s="7"/>
    </row>
    <row r="306" spans="1:2" x14ac:dyDescent="0.35">
      <c r="A306" s="7"/>
      <c r="B306" s="7"/>
    </row>
    <row r="307" spans="1:2" x14ac:dyDescent="0.35">
      <c r="A307" s="7"/>
      <c r="B307" s="7"/>
    </row>
    <row r="308" spans="1:2" x14ac:dyDescent="0.35">
      <c r="A308" s="7"/>
      <c r="B308" s="7"/>
    </row>
    <row r="309" spans="1:2" x14ac:dyDescent="0.35">
      <c r="A309" s="7"/>
      <c r="B309" s="7"/>
    </row>
    <row r="310" spans="1:2" x14ac:dyDescent="0.35">
      <c r="A310" s="7"/>
      <c r="B310" s="7"/>
    </row>
    <row r="311" spans="1:2" x14ac:dyDescent="0.35">
      <c r="A311" s="7"/>
      <c r="B311" s="7"/>
    </row>
    <row r="312" spans="1:2" x14ac:dyDescent="0.35">
      <c r="A312" s="7"/>
      <c r="B312" s="7"/>
    </row>
    <row r="313" spans="1:2" x14ac:dyDescent="0.35">
      <c r="A313" s="7"/>
      <c r="B313" s="7"/>
    </row>
    <row r="314" spans="1:2" x14ac:dyDescent="0.35">
      <c r="A314" s="7"/>
      <c r="B314" s="7"/>
    </row>
    <row r="315" spans="1:2" x14ac:dyDescent="0.35">
      <c r="A315" s="7"/>
      <c r="B315" s="7"/>
    </row>
    <row r="316" spans="1:2" x14ac:dyDescent="0.35">
      <c r="A316" s="7"/>
      <c r="B316" s="7"/>
    </row>
    <row r="317" spans="1:2" x14ac:dyDescent="0.35">
      <c r="A317" s="7"/>
      <c r="B317" s="7"/>
    </row>
    <row r="318" spans="1:2" x14ac:dyDescent="0.35">
      <c r="A318" s="7"/>
      <c r="B318" s="7"/>
    </row>
    <row r="319" spans="1:2" x14ac:dyDescent="0.35">
      <c r="A319" s="7"/>
      <c r="B319" s="7"/>
    </row>
    <row r="320" spans="1:2" x14ac:dyDescent="0.35">
      <c r="A320" s="7"/>
      <c r="B320" s="7"/>
    </row>
    <row r="321" spans="1:2" x14ac:dyDescent="0.35">
      <c r="A321" s="7"/>
      <c r="B321" s="7"/>
    </row>
    <row r="322" spans="1:2" x14ac:dyDescent="0.35">
      <c r="A322" s="7"/>
      <c r="B322" s="7"/>
    </row>
    <row r="323" spans="1:2" x14ac:dyDescent="0.35">
      <c r="A323" s="7"/>
      <c r="B323" s="7"/>
    </row>
    <row r="324" spans="1:2" x14ac:dyDescent="0.35">
      <c r="A324" s="7"/>
      <c r="B324" s="7"/>
    </row>
    <row r="325" spans="1:2" x14ac:dyDescent="0.35">
      <c r="A325" s="7"/>
      <c r="B325" s="7"/>
    </row>
    <row r="326" spans="1:2" x14ac:dyDescent="0.35">
      <c r="A326" s="7"/>
      <c r="B326" s="7"/>
    </row>
    <row r="327" spans="1:2" x14ac:dyDescent="0.35">
      <c r="A327" s="7"/>
      <c r="B327" s="7"/>
    </row>
    <row r="328" spans="1:2" x14ac:dyDescent="0.35">
      <c r="A328" s="7"/>
      <c r="B328" s="7"/>
    </row>
    <row r="329" spans="1:2" x14ac:dyDescent="0.35">
      <c r="A329" s="7"/>
      <c r="B329" s="7"/>
    </row>
    <row r="330" spans="1:2" x14ac:dyDescent="0.35">
      <c r="A330" s="7"/>
      <c r="B330" s="7"/>
    </row>
    <row r="331" spans="1:2" x14ac:dyDescent="0.35">
      <c r="A331" s="7"/>
      <c r="B331" s="7"/>
    </row>
    <row r="332" spans="1:2" x14ac:dyDescent="0.35">
      <c r="A332" s="7"/>
      <c r="B332" s="7"/>
    </row>
    <row r="333" spans="1:2" x14ac:dyDescent="0.35">
      <c r="A333" s="7"/>
      <c r="B333" s="7"/>
    </row>
    <row r="334" spans="1:2" x14ac:dyDescent="0.35">
      <c r="A334" s="7"/>
      <c r="B334" s="7"/>
    </row>
    <row r="335" spans="1:2" x14ac:dyDescent="0.35">
      <c r="A335" s="7"/>
      <c r="B335" s="7"/>
    </row>
    <row r="336" spans="1:2" x14ac:dyDescent="0.35">
      <c r="A336" s="7"/>
      <c r="B336" s="7"/>
    </row>
    <row r="337" spans="1:2" x14ac:dyDescent="0.35">
      <c r="A337" s="7"/>
      <c r="B337" s="7"/>
    </row>
    <row r="338" spans="1:2" x14ac:dyDescent="0.35">
      <c r="A338" s="7"/>
      <c r="B338" s="7"/>
    </row>
    <row r="339" spans="1:2" x14ac:dyDescent="0.35">
      <c r="A339" s="7"/>
      <c r="B339" s="7"/>
    </row>
    <row r="340" spans="1:2" x14ac:dyDescent="0.35">
      <c r="A340" s="7"/>
      <c r="B340" s="7"/>
    </row>
    <row r="341" spans="1:2" x14ac:dyDescent="0.35">
      <c r="A341" s="7"/>
      <c r="B341" s="7"/>
    </row>
    <row r="342" spans="1:2" x14ac:dyDescent="0.35">
      <c r="A342" s="7"/>
      <c r="B342" s="7"/>
    </row>
    <row r="343" spans="1:2" x14ac:dyDescent="0.35">
      <c r="A343" s="7"/>
      <c r="B343" s="7"/>
    </row>
    <row r="344" spans="1:2" x14ac:dyDescent="0.35">
      <c r="A344" s="7"/>
      <c r="B344" s="7"/>
    </row>
    <row r="345" spans="1:2" x14ac:dyDescent="0.35">
      <c r="A345" s="7"/>
      <c r="B345" s="7"/>
    </row>
    <row r="346" spans="1:2" x14ac:dyDescent="0.35">
      <c r="A346" s="7"/>
      <c r="B346" s="7"/>
    </row>
    <row r="347" spans="1:2" x14ac:dyDescent="0.35">
      <c r="A347" s="7"/>
      <c r="B347" s="7"/>
    </row>
    <row r="348" spans="1:2" x14ac:dyDescent="0.35">
      <c r="A348" s="7"/>
      <c r="B348" s="7"/>
    </row>
    <row r="349" spans="1:2" x14ac:dyDescent="0.35">
      <c r="A349" s="7"/>
      <c r="B349" s="7"/>
    </row>
    <row r="350" spans="1:2" x14ac:dyDescent="0.35">
      <c r="A350" s="7"/>
      <c r="B350" s="7"/>
    </row>
    <row r="351" spans="1:2" x14ac:dyDescent="0.35">
      <c r="A351" s="7"/>
      <c r="B351" s="7"/>
    </row>
    <row r="352" spans="1:2" x14ac:dyDescent="0.35">
      <c r="A352" s="7"/>
      <c r="B352" s="7"/>
    </row>
    <row r="353" spans="1:2" x14ac:dyDescent="0.35">
      <c r="A353" s="7"/>
      <c r="B353" s="7"/>
    </row>
    <row r="354" spans="1:2" x14ac:dyDescent="0.35">
      <c r="A354" s="7"/>
      <c r="B354" s="7"/>
    </row>
    <row r="355" spans="1:2" x14ac:dyDescent="0.35">
      <c r="A355" s="7"/>
      <c r="B355" s="7"/>
    </row>
    <row r="356" spans="1:2" x14ac:dyDescent="0.35">
      <c r="A356" s="7"/>
      <c r="B356" s="7"/>
    </row>
    <row r="357" spans="1:2" x14ac:dyDescent="0.35">
      <c r="A357" s="7"/>
      <c r="B357" s="7"/>
    </row>
    <row r="358" spans="1:2" x14ac:dyDescent="0.35">
      <c r="A358" s="7"/>
      <c r="B358" s="7"/>
    </row>
    <row r="359" spans="1:2" x14ac:dyDescent="0.35">
      <c r="A359" s="7"/>
      <c r="B359" s="7"/>
    </row>
    <row r="360" spans="1:2" x14ac:dyDescent="0.35">
      <c r="A360" s="7"/>
      <c r="B360" s="7"/>
    </row>
    <row r="361" spans="1:2" x14ac:dyDescent="0.35">
      <c r="A361" s="7"/>
      <c r="B361" s="7"/>
    </row>
    <row r="362" spans="1:2" x14ac:dyDescent="0.35">
      <c r="A362" s="7"/>
      <c r="B362" s="7"/>
    </row>
    <row r="363" spans="1:2" x14ac:dyDescent="0.35">
      <c r="A363" s="7"/>
      <c r="B363" s="7"/>
    </row>
    <row r="364" spans="1:2" x14ac:dyDescent="0.35">
      <c r="A364" s="7"/>
      <c r="B364" s="7"/>
    </row>
    <row r="365" spans="1:2" x14ac:dyDescent="0.35">
      <c r="A365" s="7"/>
      <c r="B365" s="7"/>
    </row>
    <row r="366" spans="1:2" x14ac:dyDescent="0.35">
      <c r="A366" s="7"/>
      <c r="B366" s="7"/>
    </row>
    <row r="367" spans="1:2" x14ac:dyDescent="0.35">
      <c r="A367" s="7"/>
      <c r="B367" s="7"/>
    </row>
    <row r="368" spans="1:2" x14ac:dyDescent="0.35">
      <c r="A368" s="7"/>
      <c r="B368" s="7"/>
    </row>
    <row r="369" spans="1:2" x14ac:dyDescent="0.35">
      <c r="A369" s="7"/>
      <c r="B369" s="7"/>
    </row>
    <row r="370" spans="1:2" x14ac:dyDescent="0.35">
      <c r="A370" s="7"/>
      <c r="B370" s="7"/>
    </row>
    <row r="371" spans="1:2" x14ac:dyDescent="0.35">
      <c r="A371" s="7"/>
      <c r="B371" s="7"/>
    </row>
    <row r="372" spans="1:2" x14ac:dyDescent="0.35">
      <c r="A372" s="7"/>
      <c r="B372" s="7"/>
    </row>
    <row r="373" spans="1:2" x14ac:dyDescent="0.35">
      <c r="A373" s="7"/>
      <c r="B373" s="7"/>
    </row>
    <row r="374" spans="1:2" x14ac:dyDescent="0.35">
      <c r="A374" s="7"/>
      <c r="B374" s="7"/>
    </row>
    <row r="375" spans="1:2" x14ac:dyDescent="0.35">
      <c r="A375" s="7"/>
      <c r="B375" s="7"/>
    </row>
    <row r="376" spans="1:2" x14ac:dyDescent="0.35">
      <c r="A376" s="7"/>
      <c r="B376" s="7"/>
    </row>
    <row r="377" spans="1:2" x14ac:dyDescent="0.35">
      <c r="A377" s="7"/>
      <c r="B377" s="7"/>
    </row>
    <row r="378" spans="1:2" x14ac:dyDescent="0.35">
      <c r="A378" s="7"/>
      <c r="B378" s="7"/>
    </row>
    <row r="379" spans="1:2" x14ac:dyDescent="0.35">
      <c r="A379" s="7"/>
      <c r="B379" s="7"/>
    </row>
    <row r="380" spans="1:2" x14ac:dyDescent="0.35">
      <c r="A380" s="7"/>
      <c r="B380" s="7"/>
    </row>
    <row r="381" spans="1:2" x14ac:dyDescent="0.35">
      <c r="A381" s="7"/>
      <c r="B381" s="7"/>
    </row>
    <row r="382" spans="1:2" x14ac:dyDescent="0.35">
      <c r="A382" s="7"/>
      <c r="B382" s="7"/>
    </row>
    <row r="383" spans="1:2" x14ac:dyDescent="0.35">
      <c r="A383" s="7"/>
      <c r="B383" s="7"/>
    </row>
    <row r="384" spans="1:2" x14ac:dyDescent="0.35">
      <c r="A384" s="7"/>
      <c r="B384" s="7"/>
    </row>
    <row r="385" spans="1:2" x14ac:dyDescent="0.35">
      <c r="A385" s="7"/>
      <c r="B385" s="7"/>
    </row>
    <row r="386" spans="1:2" x14ac:dyDescent="0.35">
      <c r="A386" s="7"/>
      <c r="B386" s="7"/>
    </row>
    <row r="387" spans="1:2" x14ac:dyDescent="0.35">
      <c r="A387" s="7"/>
      <c r="B387" s="7"/>
    </row>
    <row r="388" spans="1:2" x14ac:dyDescent="0.35">
      <c r="A388" s="7"/>
      <c r="B388" s="7"/>
    </row>
    <row r="389" spans="1:2" x14ac:dyDescent="0.35">
      <c r="A389" s="7"/>
      <c r="B389" s="7"/>
    </row>
    <row r="390" spans="1:2" x14ac:dyDescent="0.35">
      <c r="A390" s="7"/>
      <c r="B390" s="7"/>
    </row>
    <row r="391" spans="1:2" x14ac:dyDescent="0.35">
      <c r="A391" s="7"/>
      <c r="B391" s="7"/>
    </row>
    <row r="392" spans="1:2" x14ac:dyDescent="0.35">
      <c r="A392" s="7"/>
      <c r="B392" s="7"/>
    </row>
    <row r="393" spans="1:2" x14ac:dyDescent="0.35">
      <c r="A393" s="7"/>
      <c r="B393" s="7"/>
    </row>
    <row r="394" spans="1:2" x14ac:dyDescent="0.35">
      <c r="A394" s="7"/>
      <c r="B394" s="7"/>
    </row>
    <row r="395" spans="1:2" x14ac:dyDescent="0.35">
      <c r="A395" s="7"/>
      <c r="B395" s="7"/>
    </row>
    <row r="396" spans="1:2" x14ac:dyDescent="0.35">
      <c r="A396" s="7"/>
      <c r="B396" s="7"/>
    </row>
    <row r="397" spans="1:2" x14ac:dyDescent="0.35">
      <c r="A397" s="7"/>
      <c r="B397" s="7"/>
    </row>
    <row r="398" spans="1:2" x14ac:dyDescent="0.35">
      <c r="A398" s="7"/>
      <c r="B398" s="7"/>
    </row>
    <row r="399" spans="1:2" x14ac:dyDescent="0.35">
      <c r="A399" s="7"/>
      <c r="B399" s="7"/>
    </row>
    <row r="400" spans="1:2" x14ac:dyDescent="0.35">
      <c r="A400" s="7"/>
      <c r="B400" s="7"/>
    </row>
    <row r="401" spans="1:2" x14ac:dyDescent="0.35">
      <c r="A401" s="7"/>
      <c r="B401" s="7"/>
    </row>
    <row r="402" spans="1:2" x14ac:dyDescent="0.35">
      <c r="A402" s="7"/>
      <c r="B402" s="7"/>
    </row>
    <row r="403" spans="1:2" x14ac:dyDescent="0.35">
      <c r="A403" s="7"/>
      <c r="B403" s="7"/>
    </row>
    <row r="404" spans="1:2" x14ac:dyDescent="0.35">
      <c r="A404" s="7"/>
      <c r="B404" s="7"/>
    </row>
    <row r="405" spans="1:2" x14ac:dyDescent="0.35">
      <c r="A405" s="7"/>
      <c r="B405" s="7"/>
    </row>
    <row r="406" spans="1:2" x14ac:dyDescent="0.35">
      <c r="A406" s="7"/>
      <c r="B406" s="7"/>
    </row>
    <row r="407" spans="1:2" x14ac:dyDescent="0.35">
      <c r="A407" s="7"/>
      <c r="B407" s="7"/>
    </row>
    <row r="408" spans="1:2" x14ac:dyDescent="0.35">
      <c r="A408" s="7"/>
      <c r="B408" s="7"/>
    </row>
    <row r="409" spans="1:2" x14ac:dyDescent="0.35">
      <c r="A409" s="7"/>
      <c r="B409" s="7"/>
    </row>
    <row r="410" spans="1:2" x14ac:dyDescent="0.35">
      <c r="A410" s="7"/>
      <c r="B410" s="7"/>
    </row>
    <row r="411" spans="1:2" x14ac:dyDescent="0.35">
      <c r="A411" s="7"/>
      <c r="B411" s="7"/>
    </row>
    <row r="412" spans="1:2" x14ac:dyDescent="0.35">
      <c r="A412" s="7"/>
      <c r="B412" s="7"/>
    </row>
    <row r="413" spans="1:2" x14ac:dyDescent="0.35">
      <c r="A413" s="7"/>
      <c r="B413" s="7"/>
    </row>
    <row r="414" spans="1:2" x14ac:dyDescent="0.35">
      <c r="A414" s="7"/>
      <c r="B414" s="7"/>
    </row>
    <row r="415" spans="1:2" x14ac:dyDescent="0.35">
      <c r="A415" s="7"/>
      <c r="B415" s="7"/>
    </row>
    <row r="416" spans="1:2" x14ac:dyDescent="0.35">
      <c r="A416" s="7"/>
      <c r="B416" s="7"/>
    </row>
    <row r="417" spans="1:2" x14ac:dyDescent="0.35">
      <c r="A417" s="7"/>
      <c r="B417" s="7"/>
    </row>
    <row r="418" spans="1:2" x14ac:dyDescent="0.35">
      <c r="A418" s="7"/>
      <c r="B418" s="7"/>
    </row>
    <row r="419" spans="1:2" x14ac:dyDescent="0.35">
      <c r="A419" s="7"/>
      <c r="B419" s="7"/>
    </row>
    <row r="420" spans="1:2" x14ac:dyDescent="0.35">
      <c r="A420" s="7"/>
      <c r="B420" s="7"/>
    </row>
    <row r="421" spans="1:2" x14ac:dyDescent="0.35">
      <c r="A421" s="7"/>
      <c r="B421" s="7"/>
    </row>
    <row r="422" spans="1:2" x14ac:dyDescent="0.35">
      <c r="A422" s="7"/>
      <c r="B422" s="7"/>
    </row>
    <row r="423" spans="1:2" x14ac:dyDescent="0.35">
      <c r="A423" s="7"/>
      <c r="B423" s="7"/>
    </row>
    <row r="424" spans="1:2" x14ac:dyDescent="0.35">
      <c r="A424" s="7"/>
      <c r="B424" s="7"/>
    </row>
    <row r="425" spans="1:2" x14ac:dyDescent="0.35">
      <c r="A425" s="7"/>
      <c r="B425" s="7"/>
    </row>
    <row r="426" spans="1:2" x14ac:dyDescent="0.35">
      <c r="A426" s="7"/>
      <c r="B426" s="7"/>
    </row>
    <row r="427" spans="1:2" x14ac:dyDescent="0.35">
      <c r="A427" s="7"/>
      <c r="B427" s="7"/>
    </row>
    <row r="428" spans="1:2" x14ac:dyDescent="0.35">
      <c r="A428" s="7"/>
      <c r="B428" s="7"/>
    </row>
    <row r="429" spans="1:2" x14ac:dyDescent="0.35">
      <c r="A429" s="7"/>
      <c r="B429" s="7"/>
    </row>
    <row r="430" spans="1:2" x14ac:dyDescent="0.35">
      <c r="A430" s="7"/>
      <c r="B430" s="7"/>
    </row>
    <row r="431" spans="1:2" x14ac:dyDescent="0.35">
      <c r="A431" s="7"/>
      <c r="B431" s="7"/>
    </row>
    <row r="432" spans="1:2" x14ac:dyDescent="0.35">
      <c r="A432" s="7"/>
      <c r="B432" s="7"/>
    </row>
    <row r="433" spans="1:2" x14ac:dyDescent="0.35">
      <c r="A433" s="7"/>
      <c r="B433" s="7"/>
    </row>
    <row r="434" spans="1:2" x14ac:dyDescent="0.35">
      <c r="A434" s="7"/>
      <c r="B434" s="7"/>
    </row>
    <row r="435" spans="1:2" x14ac:dyDescent="0.35">
      <c r="A435" s="7"/>
      <c r="B435" s="7"/>
    </row>
    <row r="436" spans="1:2" x14ac:dyDescent="0.35">
      <c r="A436" s="7"/>
      <c r="B436" s="7"/>
    </row>
    <row r="437" spans="1:2" x14ac:dyDescent="0.35">
      <c r="A437" s="7"/>
      <c r="B437" s="7"/>
    </row>
    <row r="438" spans="1:2" x14ac:dyDescent="0.35">
      <c r="A438" s="7"/>
      <c r="B438" s="7"/>
    </row>
    <row r="439" spans="1:2" x14ac:dyDescent="0.35">
      <c r="A439" s="7"/>
      <c r="B439" s="7"/>
    </row>
    <row r="440" spans="1:2" x14ac:dyDescent="0.35">
      <c r="A440" s="7"/>
      <c r="B440" s="7"/>
    </row>
    <row r="441" spans="1:2" x14ac:dyDescent="0.35">
      <c r="A441" s="7"/>
      <c r="B441" s="7"/>
    </row>
    <row r="442" spans="1:2" x14ac:dyDescent="0.35">
      <c r="A442" s="7"/>
      <c r="B442" s="7"/>
    </row>
    <row r="443" spans="1:2" x14ac:dyDescent="0.35">
      <c r="A443" s="7"/>
      <c r="B443" s="7"/>
    </row>
    <row r="444" spans="1:2" x14ac:dyDescent="0.35">
      <c r="A444" s="7"/>
      <c r="B444" s="7"/>
    </row>
    <row r="445" spans="1:2" x14ac:dyDescent="0.35">
      <c r="A445" s="7"/>
      <c r="B445" s="7"/>
    </row>
    <row r="446" spans="1:2" x14ac:dyDescent="0.35">
      <c r="A446" s="7"/>
      <c r="B446" s="7"/>
    </row>
    <row r="447" spans="1:2" x14ac:dyDescent="0.35">
      <c r="A447" s="7"/>
      <c r="B447" s="7"/>
    </row>
    <row r="448" spans="1:2" x14ac:dyDescent="0.35">
      <c r="A448" s="7"/>
      <c r="B448" s="7"/>
    </row>
    <row r="449" spans="1:2" x14ac:dyDescent="0.35">
      <c r="A449" s="7"/>
      <c r="B449" s="7"/>
    </row>
    <row r="450" spans="1:2" x14ac:dyDescent="0.35">
      <c r="A450" s="7"/>
      <c r="B450" s="7"/>
    </row>
    <row r="451" spans="1:2" x14ac:dyDescent="0.35">
      <c r="A451" s="7"/>
      <c r="B451" s="7"/>
    </row>
    <row r="452" spans="1:2" x14ac:dyDescent="0.35">
      <c r="A452" s="7"/>
      <c r="B452" s="7"/>
    </row>
    <row r="453" spans="1:2" x14ac:dyDescent="0.35">
      <c r="A453" s="7"/>
      <c r="B453" s="7"/>
    </row>
    <row r="454" spans="1:2" x14ac:dyDescent="0.35">
      <c r="A454" s="7"/>
      <c r="B454" s="7"/>
    </row>
    <row r="455" spans="1:2" x14ac:dyDescent="0.35">
      <c r="A455" s="7"/>
      <c r="B455" s="7"/>
    </row>
    <row r="456" spans="1:2" x14ac:dyDescent="0.35">
      <c r="A456" s="7"/>
      <c r="B456" s="7"/>
    </row>
    <row r="457" spans="1:2" x14ac:dyDescent="0.35">
      <c r="A457" s="7"/>
      <c r="B457" s="7"/>
    </row>
    <row r="458" spans="1:2" x14ac:dyDescent="0.35">
      <c r="A458" s="7"/>
      <c r="B458" s="7"/>
    </row>
    <row r="459" spans="1:2" x14ac:dyDescent="0.35">
      <c r="A459" s="7"/>
      <c r="B459" s="7"/>
    </row>
    <row r="460" spans="1:2" x14ac:dyDescent="0.35">
      <c r="A460" s="7"/>
      <c r="B460" s="7"/>
    </row>
    <row r="461" spans="1:2" x14ac:dyDescent="0.35">
      <c r="A461" s="7"/>
      <c r="B461" s="7"/>
    </row>
    <row r="462" spans="1:2" x14ac:dyDescent="0.35">
      <c r="A462" s="7"/>
      <c r="B462" s="7"/>
    </row>
    <row r="463" spans="1:2" x14ac:dyDescent="0.35">
      <c r="A463" s="7"/>
      <c r="B463" s="7"/>
    </row>
    <row r="464" spans="1:2" x14ac:dyDescent="0.35">
      <c r="A464" s="7"/>
      <c r="B464" s="7"/>
    </row>
    <row r="465" spans="1:2" x14ac:dyDescent="0.35">
      <c r="A465" s="7"/>
      <c r="B465" s="7"/>
    </row>
    <row r="466" spans="1:2" x14ac:dyDescent="0.35">
      <c r="A466" s="7"/>
      <c r="B466" s="7"/>
    </row>
    <row r="467" spans="1:2" x14ac:dyDescent="0.35">
      <c r="A467" s="7"/>
      <c r="B467" s="7"/>
    </row>
    <row r="468" spans="1:2" x14ac:dyDescent="0.35">
      <c r="A468" s="7"/>
      <c r="B468" s="7"/>
    </row>
    <row r="469" spans="1:2" x14ac:dyDescent="0.35">
      <c r="A469" s="7"/>
      <c r="B469" s="7"/>
    </row>
    <row r="470" spans="1:2" x14ac:dyDescent="0.35">
      <c r="A470" s="7"/>
      <c r="B470" s="7"/>
    </row>
    <row r="471" spans="1:2" x14ac:dyDescent="0.35">
      <c r="A471" s="7"/>
      <c r="B471" s="7"/>
    </row>
    <row r="472" spans="1:2" x14ac:dyDescent="0.35">
      <c r="A472" s="7"/>
      <c r="B472" s="7"/>
    </row>
    <row r="473" spans="1:2" x14ac:dyDescent="0.35">
      <c r="A473" s="7"/>
      <c r="B473" s="7"/>
    </row>
    <row r="474" spans="1:2" x14ac:dyDescent="0.35">
      <c r="A474" s="7"/>
      <c r="B474" s="7"/>
    </row>
    <row r="475" spans="1:2" x14ac:dyDescent="0.35">
      <c r="A475" s="7"/>
      <c r="B475" s="7"/>
    </row>
    <row r="476" spans="1:2" x14ac:dyDescent="0.35">
      <c r="A476" s="7"/>
      <c r="B476" s="7"/>
    </row>
    <row r="477" spans="1:2" x14ac:dyDescent="0.35">
      <c r="A477" s="7"/>
      <c r="B477" s="7"/>
    </row>
    <row r="478" spans="1:2" x14ac:dyDescent="0.35">
      <c r="A478" s="7"/>
      <c r="B478" s="7"/>
    </row>
    <row r="479" spans="1:2" x14ac:dyDescent="0.35">
      <c r="A479" s="7"/>
      <c r="B479" s="7"/>
    </row>
    <row r="480" spans="1:2" x14ac:dyDescent="0.35">
      <c r="A480" s="7"/>
      <c r="B480" s="7"/>
    </row>
    <row r="481" spans="1:2" x14ac:dyDescent="0.35">
      <c r="A481" s="7"/>
      <c r="B481" s="7"/>
    </row>
    <row r="482" spans="1:2" x14ac:dyDescent="0.35">
      <c r="A482" s="7"/>
      <c r="B482" s="7"/>
    </row>
    <row r="483" spans="1:2" x14ac:dyDescent="0.35">
      <c r="A483" s="7"/>
      <c r="B483" s="7"/>
    </row>
    <row r="484" spans="1:2" x14ac:dyDescent="0.35">
      <c r="A484" s="7"/>
      <c r="B484" s="7"/>
    </row>
    <row r="485" spans="1:2" x14ac:dyDescent="0.35">
      <c r="A485" s="7"/>
      <c r="B485" s="7"/>
    </row>
    <row r="486" spans="1:2" x14ac:dyDescent="0.35">
      <c r="A486" s="7"/>
      <c r="B486" s="7"/>
    </row>
    <row r="487" spans="1:2" x14ac:dyDescent="0.35">
      <c r="A487" s="7"/>
      <c r="B487" s="7"/>
    </row>
    <row r="488" spans="1:2" x14ac:dyDescent="0.35">
      <c r="A488" s="7"/>
      <c r="B488" s="7"/>
    </row>
    <row r="489" spans="1:2" x14ac:dyDescent="0.35">
      <c r="A489" s="7"/>
      <c r="B489" s="7"/>
    </row>
    <row r="490" spans="1:2" x14ac:dyDescent="0.35">
      <c r="A490" s="7"/>
      <c r="B490" s="7"/>
    </row>
    <row r="491" spans="1:2" x14ac:dyDescent="0.35">
      <c r="A491" s="7"/>
      <c r="B491" s="7"/>
    </row>
    <row r="492" spans="1:2" x14ac:dyDescent="0.35">
      <c r="A492" s="7"/>
      <c r="B492" s="7"/>
    </row>
    <row r="493" spans="1:2" x14ac:dyDescent="0.35">
      <c r="A493" s="7"/>
      <c r="B493" s="7"/>
    </row>
    <row r="494" spans="1:2" x14ac:dyDescent="0.35">
      <c r="A494" s="7"/>
      <c r="B494" s="7"/>
    </row>
    <row r="495" spans="1:2" x14ac:dyDescent="0.35">
      <c r="A495" s="7"/>
      <c r="B495" s="7"/>
    </row>
    <row r="496" spans="1:2" x14ac:dyDescent="0.35">
      <c r="A496" s="7"/>
      <c r="B496" s="7"/>
    </row>
    <row r="497" spans="1:2" x14ac:dyDescent="0.35">
      <c r="A497" s="7"/>
      <c r="B497" s="7"/>
    </row>
    <row r="498" spans="1:2" x14ac:dyDescent="0.35">
      <c r="A498" s="7"/>
      <c r="B498" s="7"/>
    </row>
    <row r="499" spans="1:2" x14ac:dyDescent="0.35">
      <c r="A499" s="7"/>
      <c r="B499" s="7"/>
    </row>
    <row r="500" spans="1:2" x14ac:dyDescent="0.35">
      <c r="A500" s="7"/>
      <c r="B500" s="7"/>
    </row>
    <row r="501" spans="1:2" x14ac:dyDescent="0.35">
      <c r="A501" s="7"/>
      <c r="B501" s="7"/>
    </row>
    <row r="502" spans="1:2" x14ac:dyDescent="0.35">
      <c r="A502" s="7"/>
      <c r="B502" s="7"/>
    </row>
    <row r="503" spans="1:2" x14ac:dyDescent="0.35">
      <c r="A503" s="7"/>
      <c r="B503" s="7"/>
    </row>
    <row r="504" spans="1:2" x14ac:dyDescent="0.35">
      <c r="A504" s="7"/>
      <c r="B504" s="7"/>
    </row>
    <row r="505" spans="1:2" x14ac:dyDescent="0.35">
      <c r="A505" s="7"/>
      <c r="B505" s="7"/>
    </row>
    <row r="506" spans="1:2" x14ac:dyDescent="0.35">
      <c r="A506" s="7"/>
      <c r="B506" s="7"/>
    </row>
    <row r="507" spans="1:2" x14ac:dyDescent="0.35">
      <c r="A507" s="7"/>
      <c r="B507" s="7"/>
    </row>
    <row r="508" spans="1:2" x14ac:dyDescent="0.35">
      <c r="A508" s="7"/>
      <c r="B508" s="7"/>
    </row>
    <row r="509" spans="1:2" x14ac:dyDescent="0.35">
      <c r="A509" s="7"/>
      <c r="B509" s="7"/>
    </row>
    <row r="510" spans="1:2" x14ac:dyDescent="0.35">
      <c r="A510" s="7"/>
      <c r="B510" s="7"/>
    </row>
    <row r="511" spans="1:2" x14ac:dyDescent="0.35">
      <c r="A511" s="7"/>
      <c r="B511" s="7"/>
    </row>
    <row r="512" spans="1:2" x14ac:dyDescent="0.35">
      <c r="A512" s="7"/>
      <c r="B512" s="7"/>
    </row>
    <row r="513" spans="1:2" x14ac:dyDescent="0.35">
      <c r="A513" s="7"/>
      <c r="B513" s="7"/>
    </row>
    <row r="514" spans="1:2" x14ac:dyDescent="0.35">
      <c r="A514" s="7"/>
      <c r="B514" s="7"/>
    </row>
    <row r="515" spans="1:2" x14ac:dyDescent="0.35">
      <c r="A515" s="7"/>
      <c r="B515" s="7"/>
    </row>
    <row r="516" spans="1:2" x14ac:dyDescent="0.35">
      <c r="A516" s="7"/>
      <c r="B516" s="7"/>
    </row>
    <row r="517" spans="1:2" x14ac:dyDescent="0.35">
      <c r="A517" s="7"/>
      <c r="B517" s="7"/>
    </row>
    <row r="518" spans="1:2" x14ac:dyDescent="0.35">
      <c r="A518" s="7"/>
      <c r="B518" s="7"/>
    </row>
    <row r="519" spans="1:2" x14ac:dyDescent="0.35">
      <c r="A519" s="7"/>
      <c r="B519" s="7"/>
    </row>
    <row r="520" spans="1:2" x14ac:dyDescent="0.35">
      <c r="A520" s="7"/>
      <c r="B520" s="7"/>
    </row>
    <row r="521" spans="1:2" x14ac:dyDescent="0.35">
      <c r="A521" s="7"/>
      <c r="B521" s="7"/>
    </row>
    <row r="522" spans="1:2" x14ac:dyDescent="0.35">
      <c r="A522" s="7"/>
      <c r="B522" s="7"/>
    </row>
    <row r="523" spans="1:2" x14ac:dyDescent="0.35">
      <c r="A523" s="7"/>
      <c r="B523" s="7"/>
    </row>
    <row r="524" spans="1:2" x14ac:dyDescent="0.35">
      <c r="A524" s="7"/>
      <c r="B524" s="7"/>
    </row>
    <row r="525" spans="1:2" x14ac:dyDescent="0.35">
      <c r="A525" s="7"/>
      <c r="B525" s="7"/>
    </row>
    <row r="526" spans="1:2" x14ac:dyDescent="0.35">
      <c r="A526" s="7"/>
      <c r="B526" s="7"/>
    </row>
    <row r="527" spans="1:2" x14ac:dyDescent="0.35">
      <c r="A527" s="7"/>
      <c r="B527" s="7"/>
    </row>
    <row r="528" spans="1:2" x14ac:dyDescent="0.35">
      <c r="A528" s="7"/>
      <c r="B528" s="7"/>
    </row>
    <row r="529" spans="1:2" x14ac:dyDescent="0.35">
      <c r="A529" s="7"/>
      <c r="B529" s="7"/>
    </row>
    <row r="530" spans="1:2" x14ac:dyDescent="0.35">
      <c r="A530" s="7"/>
      <c r="B530" s="7"/>
    </row>
    <row r="531" spans="1:2" x14ac:dyDescent="0.35">
      <c r="A531" s="7"/>
      <c r="B531" s="7"/>
    </row>
    <row r="532" spans="1:2" x14ac:dyDescent="0.35">
      <c r="A532" s="7"/>
      <c r="B532" s="7"/>
    </row>
    <row r="533" spans="1:2" x14ac:dyDescent="0.35">
      <c r="A533" s="7"/>
      <c r="B533" s="7"/>
    </row>
    <row r="534" spans="1:2" x14ac:dyDescent="0.35">
      <c r="A534" s="7"/>
      <c r="B534" s="7"/>
    </row>
    <row r="535" spans="1:2" x14ac:dyDescent="0.35">
      <c r="A535" s="7"/>
      <c r="B535" s="7"/>
    </row>
    <row r="536" spans="1:2" x14ac:dyDescent="0.35">
      <c r="A536" s="7"/>
      <c r="B536" s="7"/>
    </row>
    <row r="537" spans="1:2" x14ac:dyDescent="0.35">
      <c r="A537" s="7"/>
      <c r="B537" s="7"/>
    </row>
    <row r="538" spans="1:2" x14ac:dyDescent="0.35">
      <c r="A538" s="7"/>
      <c r="B538" s="7"/>
    </row>
    <row r="539" spans="1:2" x14ac:dyDescent="0.35">
      <c r="A539" s="7"/>
      <c r="B539" s="7"/>
    </row>
    <row r="540" spans="1:2" x14ac:dyDescent="0.35">
      <c r="A540" s="7"/>
      <c r="B540" s="7"/>
    </row>
    <row r="541" spans="1:2" x14ac:dyDescent="0.35">
      <c r="A541" s="7"/>
      <c r="B541" s="7"/>
    </row>
    <row r="542" spans="1:2" x14ac:dyDescent="0.35">
      <c r="A542" s="7"/>
      <c r="B542" s="7"/>
    </row>
    <row r="543" spans="1:2" x14ac:dyDescent="0.35">
      <c r="A543" s="7"/>
      <c r="B543" s="7"/>
    </row>
    <row r="544" spans="1:2" x14ac:dyDescent="0.35">
      <c r="A544" s="7"/>
      <c r="B544" s="7"/>
    </row>
    <row r="545" spans="1:2" x14ac:dyDescent="0.35">
      <c r="A545" s="7"/>
      <c r="B545" s="7"/>
    </row>
    <row r="546" spans="1:2" x14ac:dyDescent="0.35">
      <c r="A546" s="7"/>
      <c r="B546" s="7"/>
    </row>
    <row r="547" spans="1:2" x14ac:dyDescent="0.35">
      <c r="A547" s="7"/>
      <c r="B547" s="7"/>
    </row>
    <row r="548" spans="1:2" x14ac:dyDescent="0.35">
      <c r="A548" s="7"/>
      <c r="B548" s="7"/>
    </row>
    <row r="549" spans="1:2" x14ac:dyDescent="0.35">
      <c r="A549" s="7"/>
      <c r="B549" s="7"/>
    </row>
    <row r="550" spans="1:2" x14ac:dyDescent="0.35">
      <c r="A550" s="7"/>
      <c r="B550" s="7"/>
    </row>
    <row r="551" spans="1:2" x14ac:dyDescent="0.35">
      <c r="A551" s="7"/>
      <c r="B551" s="7"/>
    </row>
    <row r="552" spans="1:2" x14ac:dyDescent="0.35">
      <c r="A552" s="7"/>
      <c r="B552" s="7"/>
    </row>
    <row r="553" spans="1:2" x14ac:dyDescent="0.35">
      <c r="A553" s="7"/>
      <c r="B553" s="7"/>
    </row>
    <row r="554" spans="1:2" x14ac:dyDescent="0.35">
      <c r="A554" s="7"/>
      <c r="B554" s="7"/>
    </row>
    <row r="555" spans="1:2" x14ac:dyDescent="0.35">
      <c r="A555" s="7"/>
      <c r="B555" s="7"/>
    </row>
    <row r="556" spans="1:2" x14ac:dyDescent="0.35">
      <c r="A556" s="7"/>
      <c r="B556" s="7"/>
    </row>
    <row r="557" spans="1:2" x14ac:dyDescent="0.35">
      <c r="A557" s="7"/>
      <c r="B557" s="7"/>
    </row>
    <row r="558" spans="1:2" x14ac:dyDescent="0.35">
      <c r="A558" s="7"/>
      <c r="B558" s="7"/>
    </row>
    <row r="559" spans="1:2" x14ac:dyDescent="0.35">
      <c r="A559" s="7"/>
      <c r="B559" s="7"/>
    </row>
    <row r="560" spans="1:2" x14ac:dyDescent="0.35">
      <c r="A560" s="7"/>
      <c r="B560" s="7"/>
    </row>
    <row r="561" spans="1:2" x14ac:dyDescent="0.35">
      <c r="A561" s="7"/>
      <c r="B561" s="7"/>
    </row>
    <row r="562" spans="1:2" x14ac:dyDescent="0.35">
      <c r="A562" s="7"/>
      <c r="B562" s="7"/>
    </row>
    <row r="563" spans="1:2" x14ac:dyDescent="0.35">
      <c r="A563" s="7"/>
      <c r="B563" s="7"/>
    </row>
    <row r="564" spans="1:2" x14ac:dyDescent="0.35">
      <c r="A564" s="7"/>
      <c r="B564" s="7"/>
    </row>
    <row r="565" spans="1:2" x14ac:dyDescent="0.35">
      <c r="A565" s="7"/>
      <c r="B565" s="7"/>
    </row>
    <row r="566" spans="1:2" x14ac:dyDescent="0.35">
      <c r="A566" s="7"/>
      <c r="B566" s="7"/>
    </row>
    <row r="567" spans="1:2" x14ac:dyDescent="0.35">
      <c r="A567" s="7"/>
      <c r="B567" s="7"/>
    </row>
    <row r="568" spans="1:2" x14ac:dyDescent="0.35">
      <c r="A568" s="7"/>
      <c r="B568" s="7"/>
    </row>
    <row r="569" spans="1:2" x14ac:dyDescent="0.35">
      <c r="A569" s="7"/>
      <c r="B569" s="7"/>
    </row>
    <row r="570" spans="1:2" x14ac:dyDescent="0.35">
      <c r="A570" s="7"/>
      <c r="B570" s="7"/>
    </row>
    <row r="571" spans="1:2" x14ac:dyDescent="0.35">
      <c r="A571" s="7"/>
      <c r="B571" s="7"/>
    </row>
    <row r="572" spans="1:2" x14ac:dyDescent="0.35">
      <c r="A572" s="7"/>
      <c r="B572" s="7"/>
    </row>
    <row r="573" spans="1:2" x14ac:dyDescent="0.35">
      <c r="A573" s="7"/>
      <c r="B573" s="7"/>
    </row>
    <row r="574" spans="1:2" x14ac:dyDescent="0.35">
      <c r="A574" s="7"/>
      <c r="B574" s="7"/>
    </row>
    <row r="575" spans="1:2" x14ac:dyDescent="0.35">
      <c r="A575" s="7"/>
      <c r="B575" s="7"/>
    </row>
    <row r="576" spans="1:2" x14ac:dyDescent="0.35">
      <c r="A576" s="7"/>
      <c r="B576" s="7"/>
    </row>
    <row r="577" spans="1:2" x14ac:dyDescent="0.35">
      <c r="A577" s="7"/>
      <c r="B577" s="7"/>
    </row>
    <row r="578" spans="1:2" x14ac:dyDescent="0.35">
      <c r="A578" s="7"/>
      <c r="B578" s="7"/>
    </row>
    <row r="579" spans="1:2" x14ac:dyDescent="0.35">
      <c r="A579" s="7"/>
      <c r="B579" s="7"/>
    </row>
    <row r="580" spans="1:2" x14ac:dyDescent="0.35">
      <c r="A580" s="7"/>
      <c r="B580" s="7"/>
    </row>
    <row r="581" spans="1:2" x14ac:dyDescent="0.35">
      <c r="A581" s="7"/>
      <c r="B581" s="7"/>
    </row>
    <row r="582" spans="1:2" x14ac:dyDescent="0.35">
      <c r="A582" s="7"/>
      <c r="B582" s="7"/>
    </row>
    <row r="583" spans="1:2" x14ac:dyDescent="0.35">
      <c r="A583" s="7"/>
      <c r="B583" s="7"/>
    </row>
    <row r="584" spans="1:2" x14ac:dyDescent="0.35">
      <c r="A584" s="7"/>
      <c r="B584" s="7"/>
    </row>
    <row r="585" spans="1:2" x14ac:dyDescent="0.35">
      <c r="A585" s="7"/>
      <c r="B585" s="7"/>
    </row>
    <row r="586" spans="1:2" x14ac:dyDescent="0.35">
      <c r="A586" s="7"/>
      <c r="B586" s="7"/>
    </row>
    <row r="587" spans="1:2" x14ac:dyDescent="0.35">
      <c r="A587" s="7"/>
      <c r="B587" s="7"/>
    </row>
    <row r="588" spans="1:2" x14ac:dyDescent="0.35">
      <c r="A588" s="7"/>
      <c r="B588" s="7"/>
    </row>
    <row r="589" spans="1:2" x14ac:dyDescent="0.35">
      <c r="A589" s="7"/>
      <c r="B589" s="7"/>
    </row>
    <row r="590" spans="1:2" x14ac:dyDescent="0.35">
      <c r="A590" s="7"/>
      <c r="B590" s="7"/>
    </row>
    <row r="591" spans="1:2" x14ac:dyDescent="0.35">
      <c r="A591" s="7"/>
      <c r="B591" s="7"/>
    </row>
    <row r="592" spans="1:2" x14ac:dyDescent="0.35">
      <c r="A592" s="7"/>
      <c r="B592" s="7"/>
    </row>
    <row r="593" spans="1:2" x14ac:dyDescent="0.35">
      <c r="A593" s="7"/>
      <c r="B593" s="7"/>
    </row>
    <row r="594" spans="1:2" x14ac:dyDescent="0.35">
      <c r="A594" s="7"/>
      <c r="B594" s="7"/>
    </row>
    <row r="595" spans="1:2" x14ac:dyDescent="0.35">
      <c r="A595" s="7"/>
      <c r="B595" s="7"/>
    </row>
    <row r="596" spans="1:2" x14ac:dyDescent="0.35">
      <c r="A596" s="7"/>
      <c r="B596" s="7"/>
    </row>
    <row r="597" spans="1:2" x14ac:dyDescent="0.35">
      <c r="A597" s="7"/>
      <c r="B597" s="7"/>
    </row>
    <row r="598" spans="1:2" x14ac:dyDescent="0.35">
      <c r="A598" s="7"/>
      <c r="B598" s="7"/>
    </row>
    <row r="599" spans="1:2" x14ac:dyDescent="0.35">
      <c r="A599" s="7"/>
      <c r="B599" s="7"/>
    </row>
    <row r="600" spans="1:2" x14ac:dyDescent="0.35">
      <c r="A600" s="7"/>
      <c r="B600" s="7"/>
    </row>
    <row r="601" spans="1:2" x14ac:dyDescent="0.35">
      <c r="A601" s="7"/>
      <c r="B601" s="7"/>
    </row>
    <row r="602" spans="1:2" x14ac:dyDescent="0.35">
      <c r="A602" s="7"/>
      <c r="B602" s="7"/>
    </row>
    <row r="603" spans="1:2" x14ac:dyDescent="0.35">
      <c r="A603" s="7"/>
      <c r="B603" s="7"/>
    </row>
    <row r="604" spans="1:2" x14ac:dyDescent="0.35">
      <c r="A604" s="7"/>
      <c r="B604" s="7"/>
    </row>
    <row r="605" spans="1:2" x14ac:dyDescent="0.35">
      <c r="A605" s="7"/>
      <c r="B605" s="7"/>
    </row>
    <row r="606" spans="1:2" x14ac:dyDescent="0.35">
      <c r="A606" s="7"/>
      <c r="B606" s="7"/>
    </row>
    <row r="607" spans="1:2" x14ac:dyDescent="0.35">
      <c r="A607" s="7"/>
      <c r="B607" s="7"/>
    </row>
    <row r="608" spans="1:2" x14ac:dyDescent="0.35">
      <c r="A608" s="7"/>
      <c r="B608" s="7"/>
    </row>
    <row r="609" spans="1:2" x14ac:dyDescent="0.35">
      <c r="A609" s="7"/>
      <c r="B609" s="7"/>
    </row>
    <row r="610" spans="1:2" x14ac:dyDescent="0.35">
      <c r="A610" s="7"/>
      <c r="B610" s="7"/>
    </row>
    <row r="611" spans="1:2" x14ac:dyDescent="0.35">
      <c r="A611" s="7"/>
      <c r="B611" s="7"/>
    </row>
    <row r="612" spans="1:2" x14ac:dyDescent="0.35">
      <c r="A612" s="7"/>
      <c r="B612" s="7"/>
    </row>
    <row r="613" spans="1:2" x14ac:dyDescent="0.35">
      <c r="A613" s="7"/>
      <c r="B613" s="7"/>
    </row>
    <row r="614" spans="1:2" x14ac:dyDescent="0.35">
      <c r="A614" s="7"/>
      <c r="B614" s="7"/>
    </row>
    <row r="615" spans="1:2" x14ac:dyDescent="0.35">
      <c r="A615" s="7"/>
      <c r="B615" s="7"/>
    </row>
    <row r="616" spans="1:2" x14ac:dyDescent="0.35">
      <c r="A616" s="7"/>
      <c r="B616" s="7"/>
    </row>
    <row r="617" spans="1:2" x14ac:dyDescent="0.35">
      <c r="A617" s="7"/>
      <c r="B617" s="7"/>
    </row>
    <row r="618" spans="1:2" x14ac:dyDescent="0.35">
      <c r="A618" s="7"/>
      <c r="B618" s="7"/>
    </row>
    <row r="619" spans="1:2" x14ac:dyDescent="0.35">
      <c r="A619" s="7"/>
      <c r="B619" s="7"/>
    </row>
    <row r="620" spans="1:2" x14ac:dyDescent="0.35">
      <c r="A620" s="7"/>
      <c r="B620" s="7"/>
    </row>
    <row r="621" spans="1:2" x14ac:dyDescent="0.35">
      <c r="A621" s="7"/>
      <c r="B621" s="7"/>
    </row>
    <row r="622" spans="1:2" x14ac:dyDescent="0.35">
      <c r="A622" s="7"/>
      <c r="B622" s="7"/>
    </row>
    <row r="623" spans="1:2" x14ac:dyDescent="0.35">
      <c r="A623" s="7"/>
      <c r="B623" s="7"/>
    </row>
    <row r="624" spans="1:2" x14ac:dyDescent="0.35">
      <c r="A624" s="7"/>
      <c r="B624" s="7"/>
    </row>
    <row r="625" spans="1:2" x14ac:dyDescent="0.35">
      <c r="A625" s="7"/>
      <c r="B625" s="7"/>
    </row>
    <row r="626" spans="1:2" x14ac:dyDescent="0.35">
      <c r="A626" s="7"/>
      <c r="B626" s="7"/>
    </row>
    <row r="627" spans="1:2" x14ac:dyDescent="0.35">
      <c r="A627" s="7"/>
      <c r="B627" s="7"/>
    </row>
    <row r="628" spans="1:2" x14ac:dyDescent="0.35">
      <c r="A628" s="7"/>
      <c r="B628" s="7"/>
    </row>
    <row r="629" spans="1:2" x14ac:dyDescent="0.35">
      <c r="A629" s="7"/>
      <c r="B629" s="7"/>
    </row>
    <row r="630" spans="1:2" x14ac:dyDescent="0.35">
      <c r="A630" s="7"/>
      <c r="B630" s="7"/>
    </row>
    <row r="631" spans="1:2" x14ac:dyDescent="0.35">
      <c r="A631" s="7"/>
      <c r="B631" s="7"/>
    </row>
    <row r="632" spans="1:2" x14ac:dyDescent="0.35">
      <c r="A632" s="7"/>
      <c r="B632" s="7"/>
    </row>
    <row r="633" spans="1:2" x14ac:dyDescent="0.35">
      <c r="A633" s="7"/>
      <c r="B633" s="7"/>
    </row>
    <row r="634" spans="1:2" x14ac:dyDescent="0.35">
      <c r="A634" s="7"/>
      <c r="B634" s="7"/>
    </row>
    <row r="635" spans="1:2" x14ac:dyDescent="0.35">
      <c r="A635" s="7"/>
      <c r="B635" s="7"/>
    </row>
    <row r="636" spans="1:2" x14ac:dyDescent="0.35">
      <c r="A636" s="7"/>
      <c r="B636" s="7"/>
    </row>
    <row r="637" spans="1:2" x14ac:dyDescent="0.35">
      <c r="A637" s="7"/>
      <c r="B637" s="7"/>
    </row>
    <row r="638" spans="1:2" x14ac:dyDescent="0.35">
      <c r="A638" s="7"/>
      <c r="B638" s="7"/>
    </row>
    <row r="639" spans="1:2" x14ac:dyDescent="0.35">
      <c r="A639" s="7"/>
      <c r="B639" s="7"/>
    </row>
    <row r="640" spans="1:2" x14ac:dyDescent="0.35">
      <c r="A640" s="7"/>
      <c r="B640" s="7"/>
    </row>
    <row r="641" spans="1:2" x14ac:dyDescent="0.35">
      <c r="A641" s="7"/>
      <c r="B641" s="7"/>
    </row>
    <row r="642" spans="1:2" x14ac:dyDescent="0.35">
      <c r="A642" s="7"/>
      <c r="B642" s="7"/>
    </row>
    <row r="643" spans="1:2" x14ac:dyDescent="0.35">
      <c r="A643" s="7"/>
      <c r="B643" s="7"/>
    </row>
    <row r="644" spans="1:2" x14ac:dyDescent="0.35">
      <c r="A644" s="7"/>
      <c r="B644" s="7"/>
    </row>
    <row r="645" spans="1:2" x14ac:dyDescent="0.35">
      <c r="A645" s="7"/>
      <c r="B645" s="7"/>
    </row>
    <row r="646" spans="1:2" x14ac:dyDescent="0.35">
      <c r="A646" s="7"/>
      <c r="B646" s="7"/>
    </row>
    <row r="647" spans="1:2" x14ac:dyDescent="0.35">
      <c r="A647" s="7"/>
      <c r="B647" s="7"/>
    </row>
    <row r="648" spans="1:2" x14ac:dyDescent="0.35">
      <c r="A648" s="7"/>
      <c r="B648" s="7"/>
    </row>
    <row r="649" spans="1:2" x14ac:dyDescent="0.35">
      <c r="A649" s="7"/>
      <c r="B649" s="7"/>
    </row>
    <row r="650" spans="1:2" x14ac:dyDescent="0.35">
      <c r="A650" s="7"/>
      <c r="B650" s="7"/>
    </row>
    <row r="651" spans="1:2" x14ac:dyDescent="0.35">
      <c r="A651" s="7"/>
      <c r="B651" s="7"/>
    </row>
    <row r="652" spans="1:2" x14ac:dyDescent="0.35">
      <c r="A652" s="7"/>
      <c r="B652" s="7"/>
    </row>
    <row r="653" spans="1:2" x14ac:dyDescent="0.35">
      <c r="A653" s="7"/>
      <c r="B653" s="7"/>
    </row>
    <row r="654" spans="1:2" x14ac:dyDescent="0.35">
      <c r="A654" s="7"/>
      <c r="B654" s="7"/>
    </row>
    <row r="655" spans="1:2" x14ac:dyDescent="0.35">
      <c r="A655" s="7"/>
      <c r="B655" s="7"/>
    </row>
    <row r="656" spans="1:2" x14ac:dyDescent="0.35">
      <c r="A656" s="7"/>
      <c r="B656" s="7"/>
    </row>
    <row r="657" spans="1:2" x14ac:dyDescent="0.35">
      <c r="A657" s="7"/>
      <c r="B657" s="7"/>
    </row>
    <row r="658" spans="1:2" x14ac:dyDescent="0.35">
      <c r="A658" s="7"/>
      <c r="B658" s="7"/>
    </row>
    <row r="659" spans="1:2" x14ac:dyDescent="0.35">
      <c r="A659" s="7"/>
      <c r="B659" s="7"/>
    </row>
    <row r="660" spans="1:2" x14ac:dyDescent="0.35">
      <c r="A660" s="7"/>
      <c r="B660" s="7"/>
    </row>
    <row r="661" spans="1:2" x14ac:dyDescent="0.35">
      <c r="A661" s="7"/>
      <c r="B661" s="7"/>
    </row>
    <row r="662" spans="1:2" x14ac:dyDescent="0.35">
      <c r="A662" s="7"/>
      <c r="B662" s="7"/>
    </row>
    <row r="663" spans="1:2" x14ac:dyDescent="0.35">
      <c r="A663" s="7"/>
      <c r="B663" s="7"/>
    </row>
    <row r="664" spans="1:2" x14ac:dyDescent="0.35">
      <c r="A664" s="7"/>
      <c r="B664" s="7"/>
    </row>
    <row r="665" spans="1:2" x14ac:dyDescent="0.35">
      <c r="A665" s="7"/>
      <c r="B665" s="7"/>
    </row>
    <row r="666" spans="1:2" x14ac:dyDescent="0.35">
      <c r="A666" s="7"/>
      <c r="B666" s="7"/>
    </row>
    <row r="667" spans="1:2" x14ac:dyDescent="0.35">
      <c r="A667" s="7"/>
      <c r="B667" s="7"/>
    </row>
    <row r="668" spans="1:2" x14ac:dyDescent="0.35">
      <c r="A668" s="7"/>
      <c r="B668" s="7"/>
    </row>
    <row r="669" spans="1:2" x14ac:dyDescent="0.35">
      <c r="A669" s="7"/>
      <c r="B669" s="7"/>
    </row>
    <row r="670" spans="1:2" x14ac:dyDescent="0.35">
      <c r="A670" s="7"/>
      <c r="B670" s="7"/>
    </row>
    <row r="671" spans="1:2" x14ac:dyDescent="0.35">
      <c r="A671" s="7"/>
      <c r="B671" s="7"/>
    </row>
    <row r="672" spans="1:2" x14ac:dyDescent="0.35">
      <c r="A672" s="7"/>
      <c r="B672" s="7"/>
    </row>
    <row r="673" spans="1:2" x14ac:dyDescent="0.35">
      <c r="A673" s="7"/>
      <c r="B673" s="7"/>
    </row>
    <row r="674" spans="1:2" x14ac:dyDescent="0.35">
      <c r="A674" s="7"/>
      <c r="B674" s="7"/>
    </row>
    <row r="675" spans="1:2" x14ac:dyDescent="0.35">
      <c r="A675" s="7"/>
      <c r="B675" s="7"/>
    </row>
    <row r="676" spans="1:2" x14ac:dyDescent="0.35">
      <c r="A676" s="7"/>
      <c r="B676" s="7"/>
    </row>
    <row r="677" spans="1:2" x14ac:dyDescent="0.35">
      <c r="A677" s="7"/>
      <c r="B677" s="7"/>
    </row>
    <row r="678" spans="1:2" x14ac:dyDescent="0.35">
      <c r="A678" s="7"/>
      <c r="B678" s="7"/>
    </row>
    <row r="679" spans="1:2" x14ac:dyDescent="0.35">
      <c r="A679" s="7"/>
      <c r="B679" s="7"/>
    </row>
    <row r="680" spans="1:2" x14ac:dyDescent="0.35">
      <c r="A680" s="7"/>
      <c r="B680" s="7"/>
    </row>
    <row r="681" spans="1:2" x14ac:dyDescent="0.35">
      <c r="A681" s="7"/>
      <c r="B681" s="7"/>
    </row>
    <row r="682" spans="1:2" x14ac:dyDescent="0.35">
      <c r="A682" s="7"/>
      <c r="B682" s="7"/>
    </row>
    <row r="683" spans="1:2" x14ac:dyDescent="0.35">
      <c r="A683" s="7"/>
      <c r="B683" s="7"/>
    </row>
    <row r="684" spans="1:2" x14ac:dyDescent="0.35">
      <c r="A684" s="7"/>
      <c r="B684" s="7"/>
    </row>
    <row r="685" spans="1:2" x14ac:dyDescent="0.35">
      <c r="A685" s="7"/>
      <c r="B685" s="7"/>
    </row>
    <row r="686" spans="1:2" x14ac:dyDescent="0.35">
      <c r="A686" s="7"/>
      <c r="B686" s="7"/>
    </row>
    <row r="687" spans="1:2" x14ac:dyDescent="0.35">
      <c r="A687" s="7"/>
      <c r="B687" s="7"/>
    </row>
    <row r="688" spans="1:2" x14ac:dyDescent="0.35">
      <c r="A688" s="7"/>
      <c r="B688" s="7"/>
    </row>
    <row r="689" spans="1:2" x14ac:dyDescent="0.35">
      <c r="A689" s="7"/>
      <c r="B689" s="7"/>
    </row>
    <row r="690" spans="1:2" x14ac:dyDescent="0.35">
      <c r="A690" s="7"/>
      <c r="B690" s="7"/>
    </row>
    <row r="691" spans="1:2" x14ac:dyDescent="0.35">
      <c r="A691" s="7"/>
      <c r="B691" s="7"/>
    </row>
    <row r="692" spans="1:2" x14ac:dyDescent="0.35">
      <c r="A692" s="7"/>
      <c r="B692" s="7"/>
    </row>
    <row r="693" spans="1:2" x14ac:dyDescent="0.35">
      <c r="A693" s="7"/>
      <c r="B693" s="7"/>
    </row>
    <row r="694" spans="1:2" x14ac:dyDescent="0.35">
      <c r="A694" s="7"/>
      <c r="B694" s="7"/>
    </row>
    <row r="695" spans="1:2" x14ac:dyDescent="0.35">
      <c r="A695" s="7"/>
      <c r="B695" s="7"/>
    </row>
    <row r="696" spans="1:2" x14ac:dyDescent="0.35">
      <c r="A696" s="7"/>
      <c r="B696" s="7"/>
    </row>
    <row r="697" spans="1:2" x14ac:dyDescent="0.35">
      <c r="A697" s="7"/>
      <c r="B697" s="7"/>
    </row>
    <row r="698" spans="1:2" x14ac:dyDescent="0.35">
      <c r="A698" s="7"/>
      <c r="B698" s="7"/>
    </row>
    <row r="699" spans="1:2" x14ac:dyDescent="0.35">
      <c r="A699" s="7"/>
      <c r="B699" s="7"/>
    </row>
    <row r="700" spans="1:2" x14ac:dyDescent="0.35">
      <c r="A700" s="7"/>
      <c r="B700" s="7"/>
    </row>
    <row r="701" spans="1:2" x14ac:dyDescent="0.35">
      <c r="A701" s="7"/>
      <c r="B701" s="7"/>
    </row>
    <row r="702" spans="1:2" x14ac:dyDescent="0.35">
      <c r="A702" s="7"/>
      <c r="B702" s="7"/>
    </row>
    <row r="703" spans="1:2" x14ac:dyDescent="0.35">
      <c r="A703" s="7"/>
      <c r="B703" s="7"/>
    </row>
    <row r="704" spans="1:2" x14ac:dyDescent="0.35">
      <c r="A704" s="7"/>
      <c r="B704" s="7"/>
    </row>
    <row r="705" spans="1:2" x14ac:dyDescent="0.35">
      <c r="A705" s="7"/>
      <c r="B705" s="7"/>
    </row>
    <row r="706" spans="1:2" x14ac:dyDescent="0.35">
      <c r="A706" s="7"/>
      <c r="B706" s="7"/>
    </row>
    <row r="707" spans="1:2" x14ac:dyDescent="0.35">
      <c r="A707" s="7"/>
      <c r="B707" s="7"/>
    </row>
    <row r="708" spans="1:2" x14ac:dyDescent="0.35">
      <c r="A708" s="7"/>
      <c r="B708" s="7"/>
    </row>
    <row r="709" spans="1:2" x14ac:dyDescent="0.35">
      <c r="A709" s="7"/>
      <c r="B709" s="7"/>
    </row>
    <row r="710" spans="1:2" x14ac:dyDescent="0.35">
      <c r="A710" s="7"/>
      <c r="B710" s="7"/>
    </row>
    <row r="711" spans="1:2" x14ac:dyDescent="0.35">
      <c r="A711" s="7"/>
      <c r="B711" s="7"/>
    </row>
    <row r="712" spans="1:2" x14ac:dyDescent="0.35">
      <c r="A712" s="7"/>
      <c r="B712" s="7"/>
    </row>
    <row r="713" spans="1:2" x14ac:dyDescent="0.35">
      <c r="A713" s="7"/>
      <c r="B713" s="7"/>
    </row>
    <row r="714" spans="1:2" x14ac:dyDescent="0.35">
      <c r="A714" s="7"/>
      <c r="B714" s="7"/>
    </row>
    <row r="715" spans="1:2" x14ac:dyDescent="0.35">
      <c r="A715" s="7"/>
      <c r="B715" s="7"/>
    </row>
    <row r="716" spans="1:2" x14ac:dyDescent="0.35">
      <c r="A716" s="7"/>
      <c r="B716" s="7"/>
    </row>
    <row r="717" spans="1:2" x14ac:dyDescent="0.35">
      <c r="A717" s="7"/>
      <c r="B717" s="7"/>
    </row>
    <row r="718" spans="1:2" x14ac:dyDescent="0.35">
      <c r="A718" s="7"/>
      <c r="B718" s="7"/>
    </row>
    <row r="719" spans="1:2" x14ac:dyDescent="0.35">
      <c r="A719" s="7"/>
      <c r="B719" s="7"/>
    </row>
    <row r="720" spans="1:2" x14ac:dyDescent="0.35">
      <c r="A720" s="7"/>
      <c r="B720" s="7"/>
    </row>
    <row r="721" spans="1:2" x14ac:dyDescent="0.35">
      <c r="A721" s="7"/>
      <c r="B721" s="7"/>
    </row>
    <row r="722" spans="1:2" x14ac:dyDescent="0.35">
      <c r="A722" s="7"/>
      <c r="B722" s="7"/>
    </row>
    <row r="723" spans="1:2" x14ac:dyDescent="0.35">
      <c r="A723" s="7"/>
      <c r="B723" s="7"/>
    </row>
    <row r="724" spans="1:2" x14ac:dyDescent="0.35">
      <c r="A724" s="7"/>
      <c r="B724" s="7"/>
    </row>
    <row r="725" spans="1:2" x14ac:dyDescent="0.35">
      <c r="A725" s="7"/>
      <c r="B725" s="7"/>
    </row>
    <row r="726" spans="1:2" x14ac:dyDescent="0.35">
      <c r="A726" s="7"/>
      <c r="B726" s="7"/>
    </row>
    <row r="727" spans="1:2" x14ac:dyDescent="0.35">
      <c r="A727" s="7"/>
      <c r="B727" s="7"/>
    </row>
    <row r="728" spans="1:2" x14ac:dyDescent="0.35">
      <c r="A728" s="7"/>
      <c r="B728" s="7"/>
    </row>
    <row r="729" spans="1:2" x14ac:dyDescent="0.35">
      <c r="A729" s="7"/>
      <c r="B729" s="7"/>
    </row>
    <row r="730" spans="1:2" x14ac:dyDescent="0.35">
      <c r="A730" s="7"/>
      <c r="B730" s="7"/>
    </row>
    <row r="731" spans="1:2" x14ac:dyDescent="0.35">
      <c r="A731" s="7"/>
      <c r="B731" s="7"/>
    </row>
    <row r="732" spans="1:2" x14ac:dyDescent="0.35">
      <c r="A732" s="7"/>
      <c r="B732" s="7"/>
    </row>
    <row r="733" spans="1:2" x14ac:dyDescent="0.35">
      <c r="A733" s="7"/>
      <c r="B733" s="7"/>
    </row>
    <row r="734" spans="1:2" x14ac:dyDescent="0.35">
      <c r="A734" s="7"/>
      <c r="B734" s="7"/>
    </row>
    <row r="735" spans="1:2" x14ac:dyDescent="0.35">
      <c r="A735" s="7"/>
      <c r="B735" s="7"/>
    </row>
    <row r="736" spans="1:2" x14ac:dyDescent="0.35">
      <c r="A736" s="7"/>
      <c r="B736" s="7"/>
    </row>
    <row r="737" spans="1:2" x14ac:dyDescent="0.35">
      <c r="A737" s="7"/>
      <c r="B737" s="7"/>
    </row>
    <row r="738" spans="1:2" x14ac:dyDescent="0.35">
      <c r="A738" s="7"/>
      <c r="B738" s="7"/>
    </row>
    <row r="739" spans="1:2" x14ac:dyDescent="0.35">
      <c r="A739" s="7"/>
      <c r="B739" s="7"/>
    </row>
    <row r="740" spans="1:2" x14ac:dyDescent="0.35">
      <c r="A740" s="7"/>
      <c r="B740" s="7"/>
    </row>
    <row r="741" spans="1:2" x14ac:dyDescent="0.35">
      <c r="A741" s="7"/>
      <c r="B741" s="7"/>
    </row>
    <row r="742" spans="1:2" x14ac:dyDescent="0.35">
      <c r="A742" s="7"/>
      <c r="B742" s="7"/>
    </row>
    <row r="743" spans="1:2" x14ac:dyDescent="0.35">
      <c r="A743" s="7"/>
      <c r="B743" s="7"/>
    </row>
    <row r="744" spans="1:2" x14ac:dyDescent="0.35">
      <c r="A744" s="7"/>
      <c r="B744" s="7"/>
    </row>
    <row r="745" spans="1:2" x14ac:dyDescent="0.35">
      <c r="A745" s="7"/>
      <c r="B745" s="7"/>
    </row>
    <row r="746" spans="1:2" x14ac:dyDescent="0.35">
      <c r="A746" s="7"/>
      <c r="B746" s="7"/>
    </row>
    <row r="747" spans="1:2" x14ac:dyDescent="0.35">
      <c r="A747" s="7"/>
      <c r="B747" s="7"/>
    </row>
    <row r="748" spans="1:2" x14ac:dyDescent="0.35">
      <c r="A748" s="7"/>
      <c r="B748" s="7"/>
    </row>
    <row r="749" spans="1:2" x14ac:dyDescent="0.35">
      <c r="A749" s="7"/>
      <c r="B749" s="7"/>
    </row>
    <row r="750" spans="1:2" x14ac:dyDescent="0.35">
      <c r="A750" s="7"/>
      <c r="B750" s="7"/>
    </row>
    <row r="751" spans="1:2" x14ac:dyDescent="0.35">
      <c r="A751" s="7"/>
      <c r="B751" s="7"/>
    </row>
    <row r="752" spans="1:2" x14ac:dyDescent="0.35">
      <c r="A752" s="7"/>
      <c r="B752" s="7"/>
    </row>
    <row r="753" spans="1:2" x14ac:dyDescent="0.35">
      <c r="A753" s="7"/>
      <c r="B753" s="7"/>
    </row>
    <row r="754" spans="1:2" x14ac:dyDescent="0.35">
      <c r="A754" s="7"/>
      <c r="B754" s="7"/>
    </row>
    <row r="755" spans="1:2" x14ac:dyDescent="0.35">
      <c r="A755" s="7"/>
      <c r="B755" s="7"/>
    </row>
    <row r="756" spans="1:2" x14ac:dyDescent="0.35">
      <c r="A756" s="7"/>
      <c r="B756" s="7"/>
    </row>
    <row r="757" spans="1:2" x14ac:dyDescent="0.35">
      <c r="A757" s="7"/>
      <c r="B757" s="7"/>
    </row>
    <row r="758" spans="1:2" x14ac:dyDescent="0.35">
      <c r="A758" s="7"/>
      <c r="B758" s="7"/>
    </row>
    <row r="759" spans="1:2" x14ac:dyDescent="0.35">
      <c r="A759" s="7"/>
      <c r="B759" s="7"/>
    </row>
    <row r="760" spans="1:2" x14ac:dyDescent="0.35">
      <c r="A760" s="7"/>
      <c r="B760" s="7"/>
    </row>
    <row r="761" spans="1:2" x14ac:dyDescent="0.35">
      <c r="A761" s="7"/>
      <c r="B761" s="7"/>
    </row>
    <row r="762" spans="1:2" x14ac:dyDescent="0.35">
      <c r="A762" s="7"/>
      <c r="B762" s="7"/>
    </row>
    <row r="763" spans="1:2" x14ac:dyDescent="0.35">
      <c r="A763" s="7"/>
      <c r="B763" s="7"/>
    </row>
    <row r="764" spans="1:2" x14ac:dyDescent="0.35">
      <c r="A764" s="7"/>
      <c r="B764" s="7"/>
    </row>
    <row r="765" spans="1:2" x14ac:dyDescent="0.35">
      <c r="A765" s="7"/>
      <c r="B765" s="7"/>
    </row>
    <row r="766" spans="1:2" x14ac:dyDescent="0.35">
      <c r="A766" s="7"/>
      <c r="B766" s="7"/>
    </row>
    <row r="767" spans="1:2" x14ac:dyDescent="0.35">
      <c r="A767" s="7"/>
      <c r="B767" s="7"/>
    </row>
    <row r="768" spans="1:2" x14ac:dyDescent="0.35">
      <c r="A768" s="7"/>
      <c r="B768" s="7"/>
    </row>
    <row r="769" spans="1:2" x14ac:dyDescent="0.35">
      <c r="A769" s="7"/>
      <c r="B769" s="7"/>
    </row>
    <row r="770" spans="1:2" x14ac:dyDescent="0.35">
      <c r="A770" s="7"/>
      <c r="B770" s="7"/>
    </row>
    <row r="771" spans="1:2" x14ac:dyDescent="0.35">
      <c r="A771" s="7"/>
      <c r="B771" s="7"/>
    </row>
    <row r="772" spans="1:2" x14ac:dyDescent="0.35">
      <c r="A772" s="7"/>
      <c r="B772" s="7"/>
    </row>
    <row r="773" spans="1:2" x14ac:dyDescent="0.35">
      <c r="A773" s="7"/>
      <c r="B773" s="7"/>
    </row>
    <row r="774" spans="1:2" x14ac:dyDescent="0.35">
      <c r="A774" s="7"/>
      <c r="B774" s="7"/>
    </row>
    <row r="775" spans="1:2" x14ac:dyDescent="0.35">
      <c r="A775" s="7"/>
      <c r="B775" s="7"/>
    </row>
    <row r="776" spans="1:2" x14ac:dyDescent="0.35">
      <c r="A776" s="7"/>
      <c r="B776" s="7"/>
    </row>
    <row r="777" spans="1:2" x14ac:dyDescent="0.35">
      <c r="A777" s="7"/>
      <c r="B777" s="7"/>
    </row>
    <row r="778" spans="1:2" x14ac:dyDescent="0.35">
      <c r="A778" s="7"/>
      <c r="B778" s="7"/>
    </row>
    <row r="779" spans="1:2" x14ac:dyDescent="0.35">
      <c r="A779" s="7"/>
      <c r="B779" s="7"/>
    </row>
    <row r="780" spans="1:2" x14ac:dyDescent="0.35">
      <c r="A780" s="7"/>
      <c r="B780" s="7"/>
    </row>
    <row r="781" spans="1:2" x14ac:dyDescent="0.35">
      <c r="A781" s="7"/>
      <c r="B781" s="7"/>
    </row>
    <row r="782" spans="1:2" x14ac:dyDescent="0.35">
      <c r="A782" s="7"/>
      <c r="B782" s="7"/>
    </row>
    <row r="783" spans="1:2" x14ac:dyDescent="0.35">
      <c r="A783" s="7"/>
      <c r="B783" s="7"/>
    </row>
    <row r="784" spans="1:2" x14ac:dyDescent="0.35">
      <c r="A784" s="7"/>
      <c r="B784" s="7"/>
    </row>
    <row r="785" spans="1:2" x14ac:dyDescent="0.35">
      <c r="A785" s="7"/>
      <c r="B785" s="7"/>
    </row>
    <row r="786" spans="1:2" x14ac:dyDescent="0.35">
      <c r="A786" s="7"/>
      <c r="B786" s="7"/>
    </row>
    <row r="787" spans="1:2" x14ac:dyDescent="0.35">
      <c r="A787" s="7"/>
      <c r="B787" s="7"/>
    </row>
    <row r="788" spans="1:2" x14ac:dyDescent="0.35">
      <c r="A788" s="7"/>
      <c r="B788" s="7"/>
    </row>
    <row r="789" spans="1:2" x14ac:dyDescent="0.35">
      <c r="A789" s="7"/>
      <c r="B789" s="7"/>
    </row>
    <row r="790" spans="1:2" x14ac:dyDescent="0.35">
      <c r="A790" s="7"/>
      <c r="B790" s="7"/>
    </row>
    <row r="791" spans="1:2" x14ac:dyDescent="0.35">
      <c r="A791" s="7"/>
      <c r="B791" s="7"/>
    </row>
    <row r="792" spans="1:2" x14ac:dyDescent="0.35">
      <c r="A792" s="7"/>
      <c r="B792" s="7"/>
    </row>
    <row r="793" spans="1:2" x14ac:dyDescent="0.35">
      <c r="A793" s="7"/>
      <c r="B793" s="7"/>
    </row>
    <row r="794" spans="1:2" x14ac:dyDescent="0.35">
      <c r="A794" s="7"/>
      <c r="B794" s="7"/>
    </row>
    <row r="795" spans="1:2" x14ac:dyDescent="0.35">
      <c r="A795" s="7"/>
      <c r="B795" s="7"/>
    </row>
    <row r="796" spans="1:2" x14ac:dyDescent="0.35">
      <c r="A796" s="7"/>
      <c r="B796" s="7"/>
    </row>
    <row r="797" spans="1:2" x14ac:dyDescent="0.35">
      <c r="A797" s="7"/>
      <c r="B797" s="7"/>
    </row>
    <row r="798" spans="1:2" x14ac:dyDescent="0.35">
      <c r="A798" s="7"/>
      <c r="B798" s="7"/>
    </row>
    <row r="799" spans="1:2" x14ac:dyDescent="0.35">
      <c r="A799" s="7"/>
      <c r="B799" s="7"/>
    </row>
    <row r="800" spans="1:2" x14ac:dyDescent="0.35">
      <c r="A800" s="7"/>
      <c r="B800" s="7"/>
    </row>
    <row r="801" spans="1:2" x14ac:dyDescent="0.35">
      <c r="A801" s="7"/>
      <c r="B801" s="7"/>
    </row>
    <row r="802" spans="1:2" x14ac:dyDescent="0.35">
      <c r="A802" s="7"/>
      <c r="B802" s="7"/>
    </row>
    <row r="803" spans="1:2" x14ac:dyDescent="0.35">
      <c r="A803" s="7"/>
      <c r="B803" s="7"/>
    </row>
    <row r="804" spans="1:2" x14ac:dyDescent="0.35">
      <c r="A804" s="7"/>
      <c r="B804" s="7"/>
    </row>
    <row r="805" spans="1:2" x14ac:dyDescent="0.35">
      <c r="A805" s="7"/>
      <c r="B805" s="7"/>
    </row>
    <row r="806" spans="1:2" x14ac:dyDescent="0.35">
      <c r="A806" s="7"/>
      <c r="B806" s="7"/>
    </row>
    <row r="807" spans="1:2" x14ac:dyDescent="0.35">
      <c r="A807" s="7"/>
      <c r="B807" s="7"/>
    </row>
    <row r="808" spans="1:2" x14ac:dyDescent="0.35">
      <c r="A808" s="7"/>
      <c r="B808" s="7"/>
    </row>
    <row r="809" spans="1:2" x14ac:dyDescent="0.35">
      <c r="A809" s="7"/>
      <c r="B809" s="7"/>
    </row>
    <row r="810" spans="1:2" x14ac:dyDescent="0.35">
      <c r="A810" s="7"/>
      <c r="B810" s="7"/>
    </row>
    <row r="811" spans="1:2" x14ac:dyDescent="0.35">
      <c r="A811" s="7"/>
      <c r="B811" s="7"/>
    </row>
    <row r="812" spans="1:2" x14ac:dyDescent="0.35">
      <c r="A812" s="7"/>
      <c r="B812" s="7"/>
    </row>
    <row r="813" spans="1:2" x14ac:dyDescent="0.35">
      <c r="A813" s="7"/>
      <c r="B813" s="7"/>
    </row>
    <row r="814" spans="1:2" x14ac:dyDescent="0.35">
      <c r="A814" s="7"/>
      <c r="B814" s="7"/>
    </row>
    <row r="815" spans="1:2" x14ac:dyDescent="0.35">
      <c r="A815" s="7"/>
      <c r="B815" s="7"/>
    </row>
    <row r="816" spans="1:2" x14ac:dyDescent="0.35">
      <c r="A816" s="7"/>
      <c r="B816" s="7"/>
    </row>
    <row r="817" spans="1:2" x14ac:dyDescent="0.35">
      <c r="A817" s="7"/>
      <c r="B817" s="7"/>
    </row>
    <row r="818" spans="1:2" x14ac:dyDescent="0.35">
      <c r="A818" s="7"/>
      <c r="B818" s="7"/>
    </row>
    <row r="819" spans="1:2" x14ac:dyDescent="0.35">
      <c r="A819" s="7"/>
      <c r="B819" s="7"/>
    </row>
    <row r="820" spans="1:2" x14ac:dyDescent="0.35">
      <c r="A820" s="7"/>
      <c r="B820" s="7"/>
    </row>
    <row r="821" spans="1:2" x14ac:dyDescent="0.35">
      <c r="A821" s="7"/>
      <c r="B821" s="7"/>
    </row>
    <row r="822" spans="1:2" x14ac:dyDescent="0.35">
      <c r="A822" s="7"/>
      <c r="B822" s="7"/>
    </row>
    <row r="823" spans="1:2" x14ac:dyDescent="0.35">
      <c r="A823" s="7"/>
      <c r="B823" s="7"/>
    </row>
    <row r="824" spans="1:2" x14ac:dyDescent="0.35">
      <c r="A824" s="7"/>
      <c r="B824" s="7"/>
    </row>
    <row r="825" spans="1:2" x14ac:dyDescent="0.35">
      <c r="A825" s="7"/>
      <c r="B825" s="7"/>
    </row>
    <row r="826" spans="1:2" x14ac:dyDescent="0.35">
      <c r="A826" s="7"/>
      <c r="B826" s="7"/>
    </row>
    <row r="827" spans="1:2" x14ac:dyDescent="0.35">
      <c r="A827" s="7"/>
      <c r="B827" s="7"/>
    </row>
    <row r="828" spans="1:2" x14ac:dyDescent="0.35">
      <c r="A828" s="7"/>
      <c r="B828" s="7"/>
    </row>
    <row r="829" spans="1:2" x14ac:dyDescent="0.35">
      <c r="A829" s="7"/>
      <c r="B829" s="7"/>
    </row>
    <row r="830" spans="1:2" x14ac:dyDescent="0.35">
      <c r="A830" s="7"/>
      <c r="B830" s="7"/>
    </row>
    <row r="831" spans="1:2" x14ac:dyDescent="0.35">
      <c r="A831" s="7"/>
      <c r="B831" s="7"/>
    </row>
    <row r="832" spans="1:2" x14ac:dyDescent="0.35">
      <c r="A832" s="7"/>
      <c r="B832" s="7"/>
    </row>
    <row r="833" spans="1:2" x14ac:dyDescent="0.35">
      <c r="A833" s="7"/>
      <c r="B833" s="7"/>
    </row>
    <row r="834" spans="1:2" x14ac:dyDescent="0.35">
      <c r="A834" s="7"/>
      <c r="B834" s="7"/>
    </row>
    <row r="835" spans="1:2" x14ac:dyDescent="0.35">
      <c r="A835" s="7"/>
      <c r="B835" s="7"/>
    </row>
    <row r="836" spans="1:2" x14ac:dyDescent="0.35">
      <c r="A836" s="7"/>
      <c r="B836" s="7"/>
    </row>
    <row r="837" spans="1:2" x14ac:dyDescent="0.35">
      <c r="A837" s="7"/>
      <c r="B837" s="7"/>
    </row>
    <row r="838" spans="1:2" x14ac:dyDescent="0.35">
      <c r="A838" s="7"/>
      <c r="B838" s="7"/>
    </row>
    <row r="839" spans="1:2" x14ac:dyDescent="0.35">
      <c r="A839" s="7"/>
      <c r="B839" s="7"/>
    </row>
    <row r="840" spans="1:2" x14ac:dyDescent="0.35">
      <c r="A840" s="7"/>
      <c r="B840" s="7"/>
    </row>
    <row r="841" spans="1:2" x14ac:dyDescent="0.35">
      <c r="A841" s="7"/>
      <c r="B841" s="7"/>
    </row>
    <row r="842" spans="1:2" x14ac:dyDescent="0.35">
      <c r="A842" s="7"/>
      <c r="B842" s="7"/>
    </row>
    <row r="843" spans="1:2" x14ac:dyDescent="0.35">
      <c r="A843" s="7"/>
      <c r="B843" s="7"/>
    </row>
    <row r="844" spans="1:2" x14ac:dyDescent="0.35">
      <c r="A844" s="7"/>
      <c r="B844" s="7"/>
    </row>
    <row r="845" spans="1:2" x14ac:dyDescent="0.35">
      <c r="A845" s="7"/>
      <c r="B845" s="7"/>
    </row>
    <row r="846" spans="1:2" x14ac:dyDescent="0.35">
      <c r="A846" s="7"/>
      <c r="B846" s="7"/>
    </row>
    <row r="847" spans="1:2" x14ac:dyDescent="0.35">
      <c r="A847" s="7"/>
      <c r="B847" s="7"/>
    </row>
    <row r="848" spans="1:2" x14ac:dyDescent="0.35">
      <c r="A848" s="7"/>
      <c r="B848" s="7"/>
    </row>
    <row r="849" spans="1:2" x14ac:dyDescent="0.35">
      <c r="A849" s="7"/>
      <c r="B849" s="7"/>
    </row>
    <row r="850" spans="1:2" x14ac:dyDescent="0.35">
      <c r="A850" s="7"/>
      <c r="B850" s="7"/>
    </row>
    <row r="851" spans="1:2" x14ac:dyDescent="0.35">
      <c r="A851" s="7"/>
      <c r="B851" s="7"/>
    </row>
    <row r="852" spans="1:2" x14ac:dyDescent="0.35">
      <c r="A852" s="7"/>
      <c r="B852" s="7"/>
    </row>
    <row r="853" spans="1:2" x14ac:dyDescent="0.35">
      <c r="A853" s="7"/>
      <c r="B853" s="7"/>
    </row>
    <row r="854" spans="1:2" x14ac:dyDescent="0.35">
      <c r="A854" s="7"/>
      <c r="B854" s="7"/>
    </row>
    <row r="855" spans="1:2" x14ac:dyDescent="0.35">
      <c r="A855" s="7"/>
      <c r="B855" s="7"/>
    </row>
    <row r="856" spans="1:2" x14ac:dyDescent="0.35">
      <c r="A856" s="7"/>
      <c r="B856" s="7"/>
    </row>
    <row r="857" spans="1:2" x14ac:dyDescent="0.35">
      <c r="A857" s="7"/>
      <c r="B857" s="7"/>
    </row>
    <row r="858" spans="1:2" x14ac:dyDescent="0.35">
      <c r="A858" s="7"/>
      <c r="B858" s="7"/>
    </row>
    <row r="859" spans="1:2" x14ac:dyDescent="0.35">
      <c r="A859" s="7"/>
      <c r="B859" s="7"/>
    </row>
    <row r="860" spans="1:2" x14ac:dyDescent="0.35">
      <c r="A860" s="7"/>
      <c r="B860" s="7"/>
    </row>
    <row r="861" spans="1:2" x14ac:dyDescent="0.35">
      <c r="A861" s="7"/>
      <c r="B861" s="7"/>
    </row>
    <row r="862" spans="1:2" x14ac:dyDescent="0.35">
      <c r="A862" s="7"/>
      <c r="B862" s="7"/>
    </row>
    <row r="863" spans="1:2" x14ac:dyDescent="0.35">
      <c r="A863" s="7"/>
      <c r="B863" s="7"/>
    </row>
    <row r="864" spans="1:2" x14ac:dyDescent="0.35">
      <c r="A864" s="7"/>
      <c r="B864" s="7"/>
    </row>
    <row r="865" spans="1:2" x14ac:dyDescent="0.35">
      <c r="A865" s="7"/>
      <c r="B865" s="7"/>
    </row>
    <row r="866" spans="1:2" x14ac:dyDescent="0.35">
      <c r="A866" s="7"/>
      <c r="B866" s="7"/>
    </row>
    <row r="867" spans="1:2" x14ac:dyDescent="0.35">
      <c r="A867" s="7"/>
      <c r="B867" s="7"/>
    </row>
    <row r="868" spans="1:2" x14ac:dyDescent="0.35">
      <c r="A868" s="7"/>
      <c r="B868" s="7"/>
    </row>
    <row r="869" spans="1:2" x14ac:dyDescent="0.35">
      <c r="A869" s="7"/>
      <c r="B869" s="7"/>
    </row>
    <row r="870" spans="1:2" x14ac:dyDescent="0.35">
      <c r="A870" s="7"/>
      <c r="B870" s="7"/>
    </row>
    <row r="871" spans="1:2" x14ac:dyDescent="0.35">
      <c r="A871" s="7"/>
      <c r="B871" s="7"/>
    </row>
    <row r="872" spans="1:2" x14ac:dyDescent="0.35">
      <c r="A872" s="7"/>
      <c r="B872" s="7"/>
    </row>
    <row r="873" spans="1:2" x14ac:dyDescent="0.35">
      <c r="A873" s="7"/>
      <c r="B873" s="7"/>
    </row>
    <row r="874" spans="1:2" x14ac:dyDescent="0.35">
      <c r="A874" s="7"/>
      <c r="B874" s="7"/>
    </row>
    <row r="875" spans="1:2" x14ac:dyDescent="0.35">
      <c r="A875" s="7"/>
      <c r="B875" s="7"/>
    </row>
    <row r="876" spans="1:2" x14ac:dyDescent="0.35">
      <c r="A876" s="7"/>
      <c r="B876" s="7"/>
    </row>
    <row r="877" spans="1:2" x14ac:dyDescent="0.35">
      <c r="A877" s="7"/>
      <c r="B877" s="7"/>
    </row>
    <row r="878" spans="1:2" x14ac:dyDescent="0.35">
      <c r="A878" s="7"/>
      <c r="B878" s="7"/>
    </row>
    <row r="879" spans="1:2" x14ac:dyDescent="0.35">
      <c r="A879" s="7"/>
      <c r="B879" s="7"/>
    </row>
    <row r="880" spans="1:2" x14ac:dyDescent="0.35">
      <c r="A880" s="7"/>
      <c r="B880" s="7"/>
    </row>
    <row r="881" spans="1:2" x14ac:dyDescent="0.35">
      <c r="A881" s="7"/>
      <c r="B881" s="7"/>
    </row>
    <row r="882" spans="1:2" x14ac:dyDescent="0.35">
      <c r="A882" s="7"/>
      <c r="B882" s="7"/>
    </row>
    <row r="883" spans="1:2" x14ac:dyDescent="0.35">
      <c r="A883" s="7"/>
      <c r="B883" s="7"/>
    </row>
    <row r="884" spans="1:2" x14ac:dyDescent="0.35">
      <c r="A884" s="7"/>
      <c r="B884" s="7"/>
    </row>
    <row r="885" spans="1:2" x14ac:dyDescent="0.35">
      <c r="A885" s="7"/>
      <c r="B885" s="7"/>
    </row>
    <row r="886" spans="1:2" x14ac:dyDescent="0.35">
      <c r="A886" s="7"/>
      <c r="B886" s="7"/>
    </row>
    <row r="887" spans="1:2" x14ac:dyDescent="0.35">
      <c r="A887" s="7"/>
      <c r="B887" s="7"/>
    </row>
    <row r="888" spans="1:2" x14ac:dyDescent="0.35">
      <c r="A888" s="7"/>
      <c r="B888" s="7"/>
    </row>
    <row r="889" spans="1:2" x14ac:dyDescent="0.35">
      <c r="A889" s="7"/>
      <c r="B889" s="7"/>
    </row>
    <row r="890" spans="1:2" x14ac:dyDescent="0.35">
      <c r="A890" s="7"/>
      <c r="B890" s="7"/>
    </row>
    <row r="891" spans="1:2" x14ac:dyDescent="0.35">
      <c r="A891" s="7"/>
      <c r="B891" s="7"/>
    </row>
    <row r="892" spans="1:2" x14ac:dyDescent="0.35">
      <c r="A892" s="7"/>
      <c r="B892" s="7"/>
    </row>
    <row r="893" spans="1:2" x14ac:dyDescent="0.35">
      <c r="A893" s="7"/>
      <c r="B893" s="7"/>
    </row>
    <row r="894" spans="1:2" x14ac:dyDescent="0.35">
      <c r="A894" s="7"/>
      <c r="B894" s="7"/>
    </row>
    <row r="895" spans="1:2" x14ac:dyDescent="0.35">
      <c r="A895" s="7"/>
      <c r="B895" s="7"/>
    </row>
    <row r="896" spans="1:2" x14ac:dyDescent="0.35">
      <c r="A896" s="7"/>
      <c r="B896" s="7"/>
    </row>
    <row r="897" spans="1:2" x14ac:dyDescent="0.35">
      <c r="A897" s="7"/>
      <c r="B897" s="7"/>
    </row>
    <row r="898" spans="1:2" x14ac:dyDescent="0.35">
      <c r="A898" s="7"/>
      <c r="B898" s="7"/>
    </row>
    <row r="899" spans="1:2" x14ac:dyDescent="0.35">
      <c r="A899" s="7"/>
      <c r="B899" s="7"/>
    </row>
    <row r="900" spans="1:2" x14ac:dyDescent="0.35">
      <c r="A900" s="7"/>
      <c r="B900" s="7"/>
    </row>
    <row r="901" spans="1:2" x14ac:dyDescent="0.35">
      <c r="A901" s="7"/>
      <c r="B901" s="7"/>
    </row>
    <row r="902" spans="1:2" x14ac:dyDescent="0.35">
      <c r="A902" s="7"/>
      <c r="B902" s="7"/>
    </row>
    <row r="903" spans="1:2" x14ac:dyDescent="0.35">
      <c r="A903" s="7"/>
      <c r="B903" s="7"/>
    </row>
    <row r="904" spans="1:2" x14ac:dyDescent="0.35">
      <c r="A904" s="7"/>
      <c r="B904" s="7"/>
    </row>
    <row r="905" spans="1:2" x14ac:dyDescent="0.35">
      <c r="A905" s="7"/>
      <c r="B905" s="7"/>
    </row>
    <row r="906" spans="1:2" x14ac:dyDescent="0.35">
      <c r="A906" s="7"/>
      <c r="B906" s="7"/>
    </row>
    <row r="907" spans="1:2" x14ac:dyDescent="0.35">
      <c r="A907" s="7"/>
      <c r="B907" s="7"/>
    </row>
    <row r="908" spans="1:2" x14ac:dyDescent="0.35">
      <c r="A908" s="7"/>
      <c r="B908" s="7"/>
    </row>
    <row r="909" spans="1:2" x14ac:dyDescent="0.35">
      <c r="A909" s="7"/>
      <c r="B909" s="7"/>
    </row>
    <row r="910" spans="1:2" x14ac:dyDescent="0.35">
      <c r="A910" s="7"/>
      <c r="B910" s="7"/>
    </row>
    <row r="911" spans="1:2" x14ac:dyDescent="0.35">
      <c r="A911" s="7"/>
      <c r="B911" s="7"/>
    </row>
    <row r="912" spans="1:2" x14ac:dyDescent="0.35">
      <c r="A912" s="7"/>
      <c r="B912" s="7"/>
    </row>
    <row r="913" spans="1:2" x14ac:dyDescent="0.35">
      <c r="A913" s="7"/>
      <c r="B913" s="7"/>
    </row>
    <row r="914" spans="1:2" x14ac:dyDescent="0.35">
      <c r="A914" s="7"/>
      <c r="B914" s="7"/>
    </row>
    <row r="915" spans="1:2" x14ac:dyDescent="0.35">
      <c r="A915" s="7"/>
      <c r="B915" s="7"/>
    </row>
    <row r="916" spans="1:2" x14ac:dyDescent="0.35">
      <c r="A916" s="7"/>
      <c r="B916" s="7"/>
    </row>
    <row r="917" spans="1:2" x14ac:dyDescent="0.35">
      <c r="A917" s="7"/>
      <c r="B917" s="7"/>
    </row>
    <row r="918" spans="1:2" x14ac:dyDescent="0.35">
      <c r="A918" s="7"/>
      <c r="B918" s="7"/>
    </row>
    <row r="919" spans="1:2" x14ac:dyDescent="0.35">
      <c r="A919" s="7"/>
      <c r="B919" s="7"/>
    </row>
    <row r="920" spans="1:2" x14ac:dyDescent="0.35">
      <c r="A920" s="7"/>
      <c r="B920" s="7"/>
    </row>
    <row r="921" spans="1:2" x14ac:dyDescent="0.35">
      <c r="A921" s="7"/>
      <c r="B921" s="7"/>
    </row>
    <row r="922" spans="1:2" x14ac:dyDescent="0.35">
      <c r="A922" s="7"/>
      <c r="B922" s="7"/>
    </row>
    <row r="923" spans="1:2" x14ac:dyDescent="0.35">
      <c r="A923" s="7"/>
      <c r="B923" s="7"/>
    </row>
    <row r="924" spans="1:2" x14ac:dyDescent="0.35">
      <c r="A924" s="7"/>
      <c r="B924" s="7"/>
    </row>
    <row r="925" spans="1:2" x14ac:dyDescent="0.35">
      <c r="A925" s="7"/>
      <c r="B925" s="7"/>
    </row>
    <row r="926" spans="1:2" x14ac:dyDescent="0.35">
      <c r="A926" s="7"/>
      <c r="B926" s="7"/>
    </row>
    <row r="927" spans="1:2" x14ac:dyDescent="0.35">
      <c r="A927" s="7"/>
      <c r="B927" s="7"/>
    </row>
    <row r="928" spans="1:2" x14ac:dyDescent="0.35">
      <c r="A928" s="7"/>
      <c r="B928" s="7"/>
    </row>
    <row r="929" spans="1:2" x14ac:dyDescent="0.35">
      <c r="A929" s="7"/>
      <c r="B929" s="7"/>
    </row>
    <row r="930" spans="1:2" x14ac:dyDescent="0.35">
      <c r="A930" s="7"/>
      <c r="B930" s="7"/>
    </row>
    <row r="931" spans="1:2" x14ac:dyDescent="0.35">
      <c r="A931" s="7"/>
      <c r="B931" s="7"/>
    </row>
    <row r="932" spans="1:2" x14ac:dyDescent="0.35">
      <c r="A932" s="7"/>
      <c r="B932" s="7"/>
    </row>
    <row r="933" spans="1:2" x14ac:dyDescent="0.35">
      <c r="A933" s="7"/>
      <c r="B933" s="7"/>
    </row>
    <row r="934" spans="1:2" x14ac:dyDescent="0.35">
      <c r="A934" s="7"/>
      <c r="B934" s="7"/>
    </row>
    <row r="935" spans="1:2" x14ac:dyDescent="0.35">
      <c r="A935" s="7"/>
      <c r="B935" s="7"/>
    </row>
    <row r="936" spans="1:2" x14ac:dyDescent="0.35">
      <c r="A936" s="7"/>
      <c r="B936" s="7"/>
    </row>
    <row r="937" spans="1:2" x14ac:dyDescent="0.35">
      <c r="A937" s="7"/>
      <c r="B937" s="7"/>
    </row>
    <row r="938" spans="1:2" x14ac:dyDescent="0.35">
      <c r="A938" s="7"/>
      <c r="B938" s="7"/>
    </row>
    <row r="939" spans="1:2" x14ac:dyDescent="0.35">
      <c r="A939" s="7"/>
      <c r="B939" s="7"/>
    </row>
    <row r="940" spans="1:2" x14ac:dyDescent="0.35">
      <c r="A940" s="7"/>
      <c r="B940" s="7"/>
    </row>
    <row r="941" spans="1:2" x14ac:dyDescent="0.35">
      <c r="A941" s="7"/>
      <c r="B941" s="7"/>
    </row>
    <row r="942" spans="1:2" x14ac:dyDescent="0.35">
      <c r="A942" s="7"/>
      <c r="B942" s="7"/>
    </row>
    <row r="943" spans="1:2" x14ac:dyDescent="0.35">
      <c r="A943" s="7"/>
      <c r="B943" s="7"/>
    </row>
    <row r="944" spans="1:2" x14ac:dyDescent="0.35">
      <c r="A944" s="7"/>
      <c r="B944" s="7"/>
    </row>
    <row r="945" spans="1:2" x14ac:dyDescent="0.35">
      <c r="A945" s="7"/>
      <c r="B945" s="7"/>
    </row>
    <row r="946" spans="1:2" x14ac:dyDescent="0.35">
      <c r="A946" s="7"/>
      <c r="B946" s="7"/>
    </row>
    <row r="947" spans="1:2" x14ac:dyDescent="0.35">
      <c r="A947" s="7"/>
      <c r="B947" s="7"/>
    </row>
    <row r="948" spans="1:2" x14ac:dyDescent="0.35">
      <c r="A948" s="7"/>
      <c r="B948" s="7"/>
    </row>
    <row r="949" spans="1:2" x14ac:dyDescent="0.35">
      <c r="A949" s="7"/>
      <c r="B949" s="7"/>
    </row>
    <row r="950" spans="1:2" x14ac:dyDescent="0.35">
      <c r="A950" s="7"/>
      <c r="B950" s="7"/>
    </row>
    <row r="951" spans="1:2" x14ac:dyDescent="0.35">
      <c r="A951" s="7"/>
      <c r="B951" s="7"/>
    </row>
    <row r="952" spans="1:2" x14ac:dyDescent="0.35">
      <c r="A952" s="7"/>
      <c r="B952" s="7"/>
    </row>
    <row r="953" spans="1:2" x14ac:dyDescent="0.35">
      <c r="A953" s="7"/>
      <c r="B953" s="7"/>
    </row>
    <row r="954" spans="1:2" x14ac:dyDescent="0.35">
      <c r="A954" s="7"/>
      <c r="B954" s="7"/>
    </row>
    <row r="955" spans="1:2" x14ac:dyDescent="0.35">
      <c r="A955" s="7"/>
      <c r="B955" s="7"/>
    </row>
    <row r="956" spans="1:2" x14ac:dyDescent="0.35">
      <c r="A956" s="7"/>
      <c r="B956" s="7"/>
    </row>
    <row r="957" spans="1:2" x14ac:dyDescent="0.35">
      <c r="A957" s="7"/>
      <c r="B957" s="7"/>
    </row>
    <row r="958" spans="1:2" x14ac:dyDescent="0.35">
      <c r="A958" s="7"/>
      <c r="B958" s="7"/>
    </row>
    <row r="959" spans="1:2" x14ac:dyDescent="0.35">
      <c r="A959" s="7"/>
      <c r="B959" s="7"/>
    </row>
    <row r="960" spans="1:2" x14ac:dyDescent="0.35">
      <c r="A960" s="7"/>
      <c r="B960" s="7"/>
    </row>
    <row r="961" spans="1:2" x14ac:dyDescent="0.35">
      <c r="A961" s="7"/>
      <c r="B961" s="7"/>
    </row>
    <row r="962" spans="1:2" x14ac:dyDescent="0.35">
      <c r="A962" s="7"/>
      <c r="B962" s="7"/>
    </row>
    <row r="963" spans="1:2" x14ac:dyDescent="0.35">
      <c r="A963" s="7"/>
      <c r="B963" s="7"/>
    </row>
    <row r="964" spans="1:2" x14ac:dyDescent="0.35">
      <c r="A964" s="7"/>
      <c r="B964" s="7"/>
    </row>
    <row r="965" spans="1:2" x14ac:dyDescent="0.35">
      <c r="A965" s="7"/>
      <c r="B965" s="7"/>
    </row>
    <row r="966" spans="1:2" x14ac:dyDescent="0.35">
      <c r="A966" s="7"/>
      <c r="B966" s="7"/>
    </row>
    <row r="967" spans="1:2" x14ac:dyDescent="0.35">
      <c r="A967" s="7"/>
      <c r="B967" s="7"/>
    </row>
    <row r="968" spans="1:2" x14ac:dyDescent="0.35">
      <c r="A968" s="7"/>
      <c r="B968" s="7"/>
    </row>
    <row r="969" spans="1:2" x14ac:dyDescent="0.35">
      <c r="A969" s="7"/>
      <c r="B969" s="7"/>
    </row>
    <row r="970" spans="1:2" x14ac:dyDescent="0.35">
      <c r="A970" s="7"/>
      <c r="B970" s="7"/>
    </row>
    <row r="971" spans="1:2" x14ac:dyDescent="0.35">
      <c r="A971" s="7"/>
      <c r="B971" s="7"/>
    </row>
    <row r="972" spans="1:2" x14ac:dyDescent="0.35">
      <c r="A972" s="7"/>
      <c r="B972" s="7"/>
    </row>
    <row r="973" spans="1:2" x14ac:dyDescent="0.35">
      <c r="A973" s="7"/>
      <c r="B973" s="7"/>
    </row>
    <row r="974" spans="1:2" x14ac:dyDescent="0.35">
      <c r="A974" s="7"/>
      <c r="B974" s="7"/>
    </row>
    <row r="975" spans="1:2" x14ac:dyDescent="0.35">
      <c r="A975" s="7"/>
      <c r="B975" s="7"/>
    </row>
    <row r="976" spans="1:2" x14ac:dyDescent="0.35">
      <c r="A976" s="7"/>
      <c r="B976" s="7"/>
    </row>
    <row r="977" spans="1:2" x14ac:dyDescent="0.35">
      <c r="A977" s="7"/>
      <c r="B977" s="7"/>
    </row>
    <row r="978" spans="1:2" x14ac:dyDescent="0.35">
      <c r="A978" s="7"/>
      <c r="B978" s="7"/>
    </row>
    <row r="979" spans="1:2" x14ac:dyDescent="0.35">
      <c r="A979" s="7"/>
      <c r="B979" s="7"/>
    </row>
    <row r="980" spans="1:2" x14ac:dyDescent="0.35">
      <c r="A980" s="7"/>
      <c r="B980" s="7"/>
    </row>
    <row r="981" spans="1:2" x14ac:dyDescent="0.35">
      <c r="A981" s="7"/>
      <c r="B981" s="7"/>
    </row>
    <row r="982" spans="1:2" x14ac:dyDescent="0.35">
      <c r="A982" s="7"/>
      <c r="B982" s="7"/>
    </row>
    <row r="983" spans="1:2" x14ac:dyDescent="0.35">
      <c r="A983" s="7"/>
      <c r="B983" s="7"/>
    </row>
    <row r="984" spans="1:2" x14ac:dyDescent="0.35">
      <c r="A984" s="7"/>
      <c r="B984" s="7"/>
    </row>
    <row r="985" spans="1:2" x14ac:dyDescent="0.35">
      <c r="A985" s="7"/>
      <c r="B985" s="7"/>
    </row>
    <row r="986" spans="1:2" x14ac:dyDescent="0.35">
      <c r="A986" s="7"/>
      <c r="B986" s="7"/>
    </row>
    <row r="987" spans="1:2" x14ac:dyDescent="0.35">
      <c r="A987" s="7"/>
      <c r="B987" s="7"/>
    </row>
    <row r="988" spans="1:2" x14ac:dyDescent="0.35">
      <c r="A988" s="7"/>
      <c r="B988" s="7"/>
    </row>
    <row r="989" spans="1:2" x14ac:dyDescent="0.35">
      <c r="A989" s="7"/>
      <c r="B989" s="7"/>
    </row>
    <row r="990" spans="1:2" x14ac:dyDescent="0.35">
      <c r="A990" s="7"/>
      <c r="B990" s="7"/>
    </row>
    <row r="991" spans="1:2" x14ac:dyDescent="0.35">
      <c r="A991" s="7"/>
      <c r="B991" s="7"/>
    </row>
    <row r="992" spans="1:2" x14ac:dyDescent="0.35">
      <c r="A992" s="7"/>
      <c r="B992" s="7"/>
    </row>
    <row r="993" spans="1:2" x14ac:dyDescent="0.35">
      <c r="A993" s="7"/>
      <c r="B993" s="7"/>
    </row>
    <row r="994" spans="1:2" x14ac:dyDescent="0.35">
      <c r="A994" s="7"/>
      <c r="B994" s="7"/>
    </row>
    <row r="995" spans="1:2" x14ac:dyDescent="0.35">
      <c r="A995" s="7"/>
      <c r="B995" s="7"/>
    </row>
    <row r="996" spans="1:2" x14ac:dyDescent="0.35">
      <c r="A996" s="7"/>
      <c r="B996" s="7"/>
    </row>
    <row r="997" spans="1:2" x14ac:dyDescent="0.35">
      <c r="A997" s="7"/>
      <c r="B997" s="7"/>
    </row>
    <row r="998" spans="1:2" x14ac:dyDescent="0.35">
      <c r="A998" s="7"/>
      <c r="B998" s="7"/>
    </row>
    <row r="999" spans="1:2" x14ac:dyDescent="0.35">
      <c r="A999" s="7"/>
      <c r="B999" s="7"/>
    </row>
    <row r="1000" spans="1:2" x14ac:dyDescent="0.35">
      <c r="A1000" s="7"/>
      <c r="B1000" s="7"/>
    </row>
  </sheetData>
  <pageMargins left="0.7" right="0.7" top="0.75" bottom="0.75" header="0.3" footer="0.3"/>
  <pageSetup paperSize="9" orientation="portrait" horizontalDpi="300" verticalDpi="300"/>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G1000"/>
  <sheetViews>
    <sheetView workbookViewId="0"/>
  </sheetViews>
  <sheetFormatPr defaultColWidth="11.07421875" defaultRowHeight="15.5" x14ac:dyDescent="0.35"/>
  <cols>
    <col min="1" max="1" width="8.3046875" customWidth="1"/>
    <col min="2" max="2" width="22.3046875" customWidth="1"/>
    <col min="3" max="3" width="16.69140625" customWidth="1"/>
    <col min="4" max="4" width="16.69140625" style="10" customWidth="1"/>
    <col min="5" max="5" width="21.15234375" bestFit="1" customWidth="1"/>
    <col min="6" max="7" width="16.69140625" customWidth="1"/>
  </cols>
  <sheetData>
    <row r="1" spans="1:7" ht="20" x14ac:dyDescent="0.4">
      <c r="A1" s="21" t="s">
        <v>16</v>
      </c>
    </row>
    <row r="2" spans="1:7" x14ac:dyDescent="0.35">
      <c r="A2" s="7" t="s">
        <v>9</v>
      </c>
    </row>
    <row r="3" spans="1:7" x14ac:dyDescent="0.35">
      <c r="A3" s="7" t="s">
        <v>134</v>
      </c>
    </row>
    <row r="4" spans="1:7" x14ac:dyDescent="0.35">
      <c r="A4" s="7" t="s">
        <v>142</v>
      </c>
    </row>
    <row r="5" spans="1:7" ht="36" customHeight="1" x14ac:dyDescent="0.35">
      <c r="A5" s="8" t="s">
        <v>108</v>
      </c>
      <c r="B5" s="6" t="s">
        <v>143</v>
      </c>
      <c r="C5" s="5" t="s">
        <v>109</v>
      </c>
      <c r="D5" s="22" t="s">
        <v>136</v>
      </c>
      <c r="E5" s="5" t="s">
        <v>144</v>
      </c>
      <c r="F5" s="5" t="s">
        <v>138</v>
      </c>
      <c r="G5" s="5" t="s">
        <v>139</v>
      </c>
    </row>
    <row r="6" spans="1:7" x14ac:dyDescent="0.35">
      <c r="A6" s="7" t="s">
        <v>124</v>
      </c>
      <c r="B6" s="1" t="s">
        <v>145</v>
      </c>
      <c r="C6" s="10">
        <v>2280</v>
      </c>
      <c r="D6" s="23">
        <v>8659545</v>
      </c>
      <c r="E6" s="4">
        <v>26.3</v>
      </c>
      <c r="F6" s="4" t="s">
        <v>146</v>
      </c>
      <c r="G6" s="4" t="s">
        <v>147</v>
      </c>
    </row>
    <row r="7" spans="1:7" x14ac:dyDescent="0.35">
      <c r="A7" s="7" t="s">
        <v>124</v>
      </c>
      <c r="B7" s="1" t="s">
        <v>148</v>
      </c>
      <c r="C7" s="10">
        <v>2280</v>
      </c>
      <c r="D7" s="23">
        <v>8659545</v>
      </c>
      <c r="E7" s="4">
        <v>26.3</v>
      </c>
      <c r="F7" s="4" t="s">
        <v>149</v>
      </c>
      <c r="G7" s="4" t="s">
        <v>149</v>
      </c>
    </row>
    <row r="8" spans="1:7" x14ac:dyDescent="0.35">
      <c r="A8" s="7" t="s">
        <v>125</v>
      </c>
      <c r="B8" s="1" t="s">
        <v>145</v>
      </c>
      <c r="C8" s="10">
        <v>2200</v>
      </c>
      <c r="D8" s="23">
        <v>8743651</v>
      </c>
      <c r="E8" s="4">
        <v>25.2</v>
      </c>
      <c r="F8" s="4" t="s">
        <v>150</v>
      </c>
      <c r="G8" s="4" t="s">
        <v>151</v>
      </c>
    </row>
    <row r="9" spans="1:7" x14ac:dyDescent="0.35">
      <c r="A9" s="7" t="s">
        <v>125</v>
      </c>
      <c r="B9" s="1" t="s">
        <v>148</v>
      </c>
      <c r="C9" s="10">
        <v>2200</v>
      </c>
      <c r="D9" s="23">
        <v>8743651</v>
      </c>
      <c r="E9" s="4">
        <v>25.1</v>
      </c>
      <c r="F9" s="4" t="s">
        <v>149</v>
      </c>
      <c r="G9" s="4" t="s">
        <v>149</v>
      </c>
    </row>
    <row r="10" spans="1:7" x14ac:dyDescent="0.35">
      <c r="A10" s="7" t="s">
        <v>126</v>
      </c>
      <c r="B10" s="1" t="s">
        <v>145</v>
      </c>
      <c r="C10" s="10">
        <v>1908</v>
      </c>
      <c r="D10" s="23">
        <v>8776229</v>
      </c>
      <c r="E10" s="4">
        <v>21.7</v>
      </c>
      <c r="F10" s="4" t="s">
        <v>152</v>
      </c>
      <c r="G10" s="4" t="s">
        <v>153</v>
      </c>
    </row>
    <row r="11" spans="1:7" x14ac:dyDescent="0.35">
      <c r="A11" s="7" t="s">
        <v>126</v>
      </c>
      <c r="B11" s="1" t="s">
        <v>148</v>
      </c>
      <c r="C11" s="10">
        <v>1908</v>
      </c>
      <c r="D11" s="23">
        <v>8776229</v>
      </c>
      <c r="E11" s="4">
        <v>24</v>
      </c>
      <c r="F11" s="4" t="s">
        <v>149</v>
      </c>
      <c r="G11" s="4" t="s">
        <v>149</v>
      </c>
    </row>
    <row r="12" spans="1:7" x14ac:dyDescent="0.35">
      <c r="A12" s="7" t="s">
        <v>127</v>
      </c>
      <c r="B12" s="1" t="s">
        <v>145</v>
      </c>
      <c r="C12" s="10">
        <v>1693</v>
      </c>
      <c r="D12" s="23">
        <v>8833335</v>
      </c>
      <c r="E12" s="4">
        <v>19.2</v>
      </c>
      <c r="F12" s="4" t="s">
        <v>154</v>
      </c>
      <c r="G12" s="4" t="s">
        <v>155</v>
      </c>
    </row>
    <row r="13" spans="1:7" x14ac:dyDescent="0.35">
      <c r="A13" s="7" t="s">
        <v>127</v>
      </c>
      <c r="B13" s="1" t="s">
        <v>148</v>
      </c>
      <c r="C13" s="10">
        <v>1693</v>
      </c>
      <c r="D13" s="23">
        <v>8833335</v>
      </c>
      <c r="E13" s="4">
        <v>22.8</v>
      </c>
      <c r="F13" s="4" t="s">
        <v>149</v>
      </c>
      <c r="G13" s="4" t="s">
        <v>149</v>
      </c>
    </row>
    <row r="14" spans="1:7" x14ac:dyDescent="0.35">
      <c r="A14" s="7" t="s">
        <v>128</v>
      </c>
      <c r="B14" s="1" t="s">
        <v>145</v>
      </c>
      <c r="C14" s="10">
        <v>1669</v>
      </c>
      <c r="D14" s="23">
        <v>8889743</v>
      </c>
      <c r="E14" s="4">
        <v>18.8</v>
      </c>
      <c r="F14" s="4" t="s">
        <v>156</v>
      </c>
      <c r="G14" s="4" t="s">
        <v>157</v>
      </c>
    </row>
    <row r="15" spans="1:7" x14ac:dyDescent="0.35">
      <c r="A15" s="7" t="s">
        <v>128</v>
      </c>
      <c r="B15" s="1" t="s">
        <v>148</v>
      </c>
      <c r="C15" s="10">
        <v>1669</v>
      </c>
      <c r="D15" s="23">
        <v>8889743</v>
      </c>
      <c r="E15" s="4">
        <v>21.6</v>
      </c>
      <c r="F15" s="4" t="s">
        <v>149</v>
      </c>
      <c r="G15" s="4" t="s">
        <v>149</v>
      </c>
    </row>
    <row r="16" spans="1:7" x14ac:dyDescent="0.35">
      <c r="A16" s="7" t="s">
        <v>129</v>
      </c>
      <c r="B16" s="1" t="s">
        <v>145</v>
      </c>
      <c r="C16" s="10">
        <v>1461</v>
      </c>
      <c r="D16" s="23">
        <v>8867008</v>
      </c>
      <c r="E16" s="4">
        <v>16.5</v>
      </c>
      <c r="F16" s="4" t="s">
        <v>158</v>
      </c>
      <c r="G16" s="4" t="s">
        <v>159</v>
      </c>
    </row>
    <row r="17" spans="1:7" x14ac:dyDescent="0.35">
      <c r="A17" s="7" t="s">
        <v>129</v>
      </c>
      <c r="B17" s="1" t="s">
        <v>148</v>
      </c>
      <c r="C17" s="10">
        <v>1461</v>
      </c>
      <c r="D17" s="23">
        <v>8867008</v>
      </c>
      <c r="E17" s="4">
        <v>20.399999999999999</v>
      </c>
      <c r="F17" s="4" t="s">
        <v>149</v>
      </c>
      <c r="G17" s="4" t="s">
        <v>149</v>
      </c>
    </row>
    <row r="18" spans="1:7" x14ac:dyDescent="0.35">
      <c r="A18" s="7" t="s">
        <v>130</v>
      </c>
      <c r="B18" s="1" t="s">
        <v>145</v>
      </c>
      <c r="C18" s="10">
        <v>1563</v>
      </c>
      <c r="D18" s="23">
        <v>8804769</v>
      </c>
      <c r="E18" s="4">
        <v>17.8</v>
      </c>
      <c r="F18" s="4" t="s">
        <v>160</v>
      </c>
      <c r="G18" s="4" t="s">
        <v>161</v>
      </c>
    </row>
    <row r="19" spans="1:7" x14ac:dyDescent="0.35">
      <c r="A19" s="7" t="s">
        <v>130</v>
      </c>
      <c r="B19" s="1" t="s">
        <v>148</v>
      </c>
      <c r="C19" s="10">
        <v>1563</v>
      </c>
      <c r="D19" s="23">
        <v>8804769</v>
      </c>
      <c r="E19" s="4">
        <v>19.2</v>
      </c>
      <c r="F19" s="4" t="s">
        <v>149</v>
      </c>
      <c r="G19" s="4" t="s">
        <v>149</v>
      </c>
    </row>
    <row r="20" spans="1:7" x14ac:dyDescent="0.35">
      <c r="A20" s="7" t="s">
        <v>131</v>
      </c>
      <c r="B20" s="1" t="s">
        <v>145</v>
      </c>
      <c r="C20" s="10">
        <v>1572</v>
      </c>
      <c r="D20" s="23">
        <v>8871368</v>
      </c>
      <c r="E20" s="4">
        <v>17.7</v>
      </c>
      <c r="F20" s="4" t="s">
        <v>160</v>
      </c>
      <c r="G20" s="4" t="s">
        <v>162</v>
      </c>
    </row>
    <row r="21" spans="1:7" x14ac:dyDescent="0.35">
      <c r="A21" s="7" t="s">
        <v>131</v>
      </c>
      <c r="B21" s="1" t="s">
        <v>148</v>
      </c>
      <c r="C21" s="10">
        <v>1572</v>
      </c>
      <c r="D21" s="23">
        <v>8871368</v>
      </c>
      <c r="E21" s="4">
        <v>18</v>
      </c>
      <c r="F21" s="4" t="s">
        <v>149</v>
      </c>
      <c r="G21" s="4" t="s">
        <v>149</v>
      </c>
    </row>
    <row r="22" spans="1:7" x14ac:dyDescent="0.35">
      <c r="A22" s="7" t="s">
        <v>132</v>
      </c>
      <c r="B22" s="1" t="s">
        <v>145</v>
      </c>
      <c r="C22" s="10">
        <v>1651</v>
      </c>
      <c r="D22" s="23">
        <v>8999705</v>
      </c>
      <c r="E22" s="4">
        <v>18.3</v>
      </c>
      <c r="F22" s="4" t="s">
        <v>163</v>
      </c>
      <c r="G22" s="4" t="s">
        <v>164</v>
      </c>
    </row>
    <row r="23" spans="1:7" x14ac:dyDescent="0.35">
      <c r="A23" s="7" t="s">
        <v>132</v>
      </c>
      <c r="B23" s="1" t="s">
        <v>148</v>
      </c>
      <c r="C23" s="10">
        <v>1651</v>
      </c>
      <c r="D23" s="23">
        <v>8999705</v>
      </c>
      <c r="E23" s="4">
        <v>16.899999999999999</v>
      </c>
      <c r="F23" s="4" t="s">
        <v>149</v>
      </c>
      <c r="G23" s="4" t="s">
        <v>149</v>
      </c>
    </row>
    <row r="24" spans="1:7" x14ac:dyDescent="0.35">
      <c r="A24" s="7" t="s">
        <v>133</v>
      </c>
      <c r="B24" s="1" t="s">
        <v>145</v>
      </c>
      <c r="C24" s="10">
        <v>1876</v>
      </c>
      <c r="D24" s="23">
        <v>9089736</v>
      </c>
      <c r="E24" s="4">
        <v>20.6</v>
      </c>
      <c r="F24" s="4" t="s">
        <v>157</v>
      </c>
      <c r="G24" s="4" t="s">
        <v>165</v>
      </c>
    </row>
    <row r="25" spans="1:7" x14ac:dyDescent="0.35">
      <c r="A25" s="7" t="s">
        <v>133</v>
      </c>
      <c r="B25" s="1" t="s">
        <v>148</v>
      </c>
      <c r="C25" s="10">
        <v>1876</v>
      </c>
      <c r="D25" s="23">
        <v>9089736</v>
      </c>
      <c r="E25" s="4">
        <v>15.7</v>
      </c>
      <c r="F25" s="4" t="s">
        <v>149</v>
      </c>
      <c r="G25" s="4" t="s">
        <v>149</v>
      </c>
    </row>
    <row r="26" spans="1:7" x14ac:dyDescent="0.35">
      <c r="A26" s="7"/>
      <c r="C26" s="10"/>
    </row>
    <row r="27" spans="1:7" x14ac:dyDescent="0.35">
      <c r="A27" s="7"/>
      <c r="C27" s="10"/>
    </row>
    <row r="28" spans="1:7" x14ac:dyDescent="0.35">
      <c r="A28" s="7"/>
      <c r="C28" s="10"/>
    </row>
    <row r="29" spans="1:7" x14ac:dyDescent="0.35">
      <c r="A29" s="7"/>
      <c r="C29" s="10"/>
    </row>
    <row r="30" spans="1:7" x14ac:dyDescent="0.35">
      <c r="A30" s="7"/>
      <c r="C30" s="10"/>
    </row>
    <row r="31" spans="1:7" x14ac:dyDescent="0.35">
      <c r="A31" s="7"/>
      <c r="C31" s="10"/>
    </row>
    <row r="32" spans="1:7" x14ac:dyDescent="0.35">
      <c r="A32" s="7"/>
      <c r="C32" s="10"/>
    </row>
    <row r="33" spans="1:3" x14ac:dyDescent="0.35">
      <c r="A33" s="7"/>
      <c r="C33" s="10"/>
    </row>
    <row r="34" spans="1:3" x14ac:dyDescent="0.35">
      <c r="A34" s="7"/>
      <c r="C34" s="10"/>
    </row>
    <row r="35" spans="1:3" x14ac:dyDescent="0.35">
      <c r="A35" s="7"/>
      <c r="C35" s="10"/>
    </row>
    <row r="36" spans="1:3" x14ac:dyDescent="0.35">
      <c r="A36" s="7"/>
      <c r="C36" s="10"/>
    </row>
    <row r="37" spans="1:3" x14ac:dyDescent="0.35">
      <c r="A37" s="7"/>
      <c r="C37" s="10"/>
    </row>
    <row r="38" spans="1:3" x14ac:dyDescent="0.35">
      <c r="A38" s="7"/>
      <c r="C38" s="10"/>
    </row>
    <row r="39" spans="1:3" x14ac:dyDescent="0.35">
      <c r="A39" s="7"/>
      <c r="C39" s="10"/>
    </row>
    <row r="40" spans="1:3" x14ac:dyDescent="0.35">
      <c r="A40" s="7"/>
      <c r="C40" s="10"/>
    </row>
    <row r="41" spans="1:3" x14ac:dyDescent="0.35">
      <c r="A41" s="7"/>
      <c r="C41" s="10"/>
    </row>
    <row r="42" spans="1:3" x14ac:dyDescent="0.35">
      <c r="A42" s="7"/>
      <c r="C42" s="10"/>
    </row>
    <row r="43" spans="1:3" x14ac:dyDescent="0.35">
      <c r="A43" s="7"/>
      <c r="C43" s="10"/>
    </row>
    <row r="44" spans="1:3" x14ac:dyDescent="0.35">
      <c r="A44" s="7"/>
      <c r="C44" s="10"/>
    </row>
    <row r="45" spans="1:3" x14ac:dyDescent="0.35">
      <c r="A45" s="7"/>
      <c r="C45" s="10"/>
    </row>
    <row r="46" spans="1:3" x14ac:dyDescent="0.35">
      <c r="A46" s="7"/>
      <c r="C46" s="10"/>
    </row>
    <row r="47" spans="1:3" x14ac:dyDescent="0.35">
      <c r="A47" s="7"/>
      <c r="C47" s="10"/>
    </row>
    <row r="48" spans="1:3" x14ac:dyDescent="0.35">
      <c r="A48" s="7"/>
      <c r="C48" s="10"/>
    </row>
    <row r="49" spans="1:3" x14ac:dyDescent="0.35">
      <c r="A49" s="7"/>
      <c r="C49" s="10"/>
    </row>
    <row r="50" spans="1:3" x14ac:dyDescent="0.35">
      <c r="A50" s="7"/>
      <c r="C50" s="10"/>
    </row>
    <row r="51" spans="1:3" x14ac:dyDescent="0.35">
      <c r="A51" s="7"/>
      <c r="C51" s="10"/>
    </row>
    <row r="52" spans="1:3" x14ac:dyDescent="0.35">
      <c r="A52" s="7"/>
      <c r="C52" s="10"/>
    </row>
    <row r="53" spans="1:3" x14ac:dyDescent="0.35">
      <c r="A53" s="7"/>
      <c r="C53" s="10"/>
    </row>
    <row r="54" spans="1:3" x14ac:dyDescent="0.35">
      <c r="A54" s="7"/>
      <c r="C54" s="10"/>
    </row>
    <row r="55" spans="1:3" x14ac:dyDescent="0.35">
      <c r="A55" s="7"/>
      <c r="C55" s="10"/>
    </row>
    <row r="56" spans="1:3" x14ac:dyDescent="0.35">
      <c r="A56" s="7"/>
      <c r="C56" s="10"/>
    </row>
    <row r="57" spans="1:3" x14ac:dyDescent="0.35">
      <c r="A57" s="7"/>
      <c r="C57" s="10"/>
    </row>
    <row r="58" spans="1:3" x14ac:dyDescent="0.35">
      <c r="A58" s="7"/>
      <c r="C58" s="10"/>
    </row>
    <row r="59" spans="1:3" x14ac:dyDescent="0.35">
      <c r="A59" s="7"/>
      <c r="C59" s="10"/>
    </row>
    <row r="60" spans="1:3" x14ac:dyDescent="0.35">
      <c r="A60" s="7"/>
      <c r="C60" s="10"/>
    </row>
    <row r="61" spans="1:3" x14ac:dyDescent="0.35">
      <c r="A61" s="7"/>
      <c r="C61" s="10"/>
    </row>
    <row r="62" spans="1:3" x14ac:dyDescent="0.35">
      <c r="A62" s="7"/>
      <c r="C62" s="10"/>
    </row>
    <row r="63" spans="1:3" x14ac:dyDescent="0.35">
      <c r="A63" s="7"/>
      <c r="C63" s="10"/>
    </row>
    <row r="64" spans="1:3" x14ac:dyDescent="0.35">
      <c r="A64" s="7"/>
      <c r="C64" s="10"/>
    </row>
    <row r="65" spans="1:3" x14ac:dyDescent="0.35">
      <c r="A65" s="7"/>
      <c r="C65" s="10"/>
    </row>
    <row r="66" spans="1:3" x14ac:dyDescent="0.35">
      <c r="A66" s="7"/>
      <c r="C66" s="10"/>
    </row>
    <row r="67" spans="1:3" x14ac:dyDescent="0.35">
      <c r="A67" s="7"/>
      <c r="C67" s="10"/>
    </row>
    <row r="68" spans="1:3" x14ac:dyDescent="0.35">
      <c r="A68" s="7"/>
      <c r="C68" s="10"/>
    </row>
    <row r="69" spans="1:3" x14ac:dyDescent="0.35">
      <c r="A69" s="7"/>
      <c r="C69" s="10"/>
    </row>
    <row r="70" spans="1:3" x14ac:dyDescent="0.35">
      <c r="A70" s="7"/>
      <c r="C70" s="10"/>
    </row>
    <row r="71" spans="1:3" x14ac:dyDescent="0.35">
      <c r="A71" s="7"/>
      <c r="C71" s="10"/>
    </row>
    <row r="72" spans="1:3" x14ac:dyDescent="0.35">
      <c r="A72" s="7"/>
      <c r="C72" s="10"/>
    </row>
    <row r="73" spans="1:3" x14ac:dyDescent="0.35">
      <c r="A73" s="7"/>
      <c r="C73" s="10"/>
    </row>
    <row r="74" spans="1:3" x14ac:dyDescent="0.35">
      <c r="A74" s="7"/>
      <c r="C74" s="10"/>
    </row>
    <row r="75" spans="1:3" x14ac:dyDescent="0.35">
      <c r="A75" s="7"/>
      <c r="C75" s="10"/>
    </row>
    <row r="76" spans="1:3" x14ac:dyDescent="0.35">
      <c r="A76" s="7"/>
      <c r="C76" s="10"/>
    </row>
    <row r="77" spans="1:3" x14ac:dyDescent="0.35">
      <c r="A77" s="7"/>
      <c r="C77" s="10"/>
    </row>
    <row r="78" spans="1:3" x14ac:dyDescent="0.35">
      <c r="A78" s="7"/>
      <c r="C78" s="10"/>
    </row>
    <row r="79" spans="1:3" x14ac:dyDescent="0.35">
      <c r="A79" s="7"/>
      <c r="C79" s="10"/>
    </row>
    <row r="80" spans="1:3" x14ac:dyDescent="0.35">
      <c r="A80" s="7"/>
      <c r="C80" s="10"/>
    </row>
    <row r="81" spans="1:3" x14ac:dyDescent="0.35">
      <c r="A81" s="7"/>
      <c r="C81" s="10"/>
    </row>
    <row r="82" spans="1:3" x14ac:dyDescent="0.35">
      <c r="A82" s="7"/>
      <c r="C82" s="10"/>
    </row>
    <row r="83" spans="1:3" x14ac:dyDescent="0.35">
      <c r="A83" s="7"/>
      <c r="C83" s="10"/>
    </row>
    <row r="84" spans="1:3" x14ac:dyDescent="0.35">
      <c r="A84" s="7"/>
      <c r="C84" s="10"/>
    </row>
    <row r="85" spans="1:3" x14ac:dyDescent="0.35">
      <c r="A85" s="7"/>
      <c r="C85" s="10"/>
    </row>
    <row r="86" spans="1:3" x14ac:dyDescent="0.35">
      <c r="A86" s="7"/>
      <c r="C86" s="10"/>
    </row>
    <row r="87" spans="1:3" x14ac:dyDescent="0.35">
      <c r="A87" s="7"/>
      <c r="C87" s="10"/>
    </row>
    <row r="88" spans="1:3" x14ac:dyDescent="0.35">
      <c r="A88" s="7"/>
      <c r="C88" s="10"/>
    </row>
    <row r="89" spans="1:3" x14ac:dyDescent="0.35">
      <c r="A89" s="7"/>
      <c r="C89" s="10"/>
    </row>
    <row r="90" spans="1:3" x14ac:dyDescent="0.35">
      <c r="A90" s="7"/>
      <c r="C90" s="10"/>
    </row>
    <row r="91" spans="1:3" x14ac:dyDescent="0.35">
      <c r="A91" s="7"/>
      <c r="C91" s="10"/>
    </row>
    <row r="92" spans="1:3" x14ac:dyDescent="0.35">
      <c r="A92" s="7"/>
      <c r="C92" s="10"/>
    </row>
    <row r="93" spans="1:3" x14ac:dyDescent="0.35">
      <c r="A93" s="7"/>
      <c r="C93" s="10"/>
    </row>
    <row r="94" spans="1:3" x14ac:dyDescent="0.35">
      <c r="A94" s="7"/>
      <c r="C94" s="10"/>
    </row>
    <row r="95" spans="1:3" x14ac:dyDescent="0.35">
      <c r="A95" s="7"/>
      <c r="C95" s="10"/>
    </row>
    <row r="96" spans="1:3" x14ac:dyDescent="0.35">
      <c r="A96" s="7"/>
      <c r="C96" s="10"/>
    </row>
    <row r="97" spans="1:3" x14ac:dyDescent="0.35">
      <c r="A97" s="7"/>
      <c r="C97" s="10"/>
    </row>
    <row r="98" spans="1:3" x14ac:dyDescent="0.35">
      <c r="A98" s="7"/>
      <c r="C98" s="10"/>
    </row>
    <row r="99" spans="1:3" x14ac:dyDescent="0.35">
      <c r="A99" s="7"/>
      <c r="C99" s="10"/>
    </row>
    <row r="100" spans="1:3" x14ac:dyDescent="0.35">
      <c r="A100" s="7"/>
      <c r="C100" s="10"/>
    </row>
    <row r="101" spans="1:3" x14ac:dyDescent="0.35">
      <c r="A101" s="7"/>
    </row>
    <row r="102" spans="1:3" x14ac:dyDescent="0.35">
      <c r="A102" s="7"/>
    </row>
    <row r="103" spans="1:3" x14ac:dyDescent="0.35">
      <c r="A103" s="7"/>
    </row>
    <row r="104" spans="1:3" x14ac:dyDescent="0.35">
      <c r="A104" s="7"/>
    </row>
    <row r="105" spans="1:3" x14ac:dyDescent="0.35">
      <c r="A105" s="7"/>
    </row>
    <row r="106" spans="1:3" x14ac:dyDescent="0.35">
      <c r="A106" s="7"/>
    </row>
    <row r="107" spans="1:3" x14ac:dyDescent="0.35">
      <c r="A107" s="7"/>
    </row>
    <row r="108" spans="1:3" x14ac:dyDescent="0.35">
      <c r="A108" s="7"/>
    </row>
    <row r="109" spans="1:3" x14ac:dyDescent="0.35">
      <c r="A109" s="7"/>
    </row>
    <row r="110" spans="1:3" x14ac:dyDescent="0.35">
      <c r="A110" s="7"/>
    </row>
    <row r="111" spans="1:3" x14ac:dyDescent="0.35">
      <c r="A111" s="7"/>
    </row>
    <row r="112" spans="1:3" x14ac:dyDescent="0.35">
      <c r="A112" s="7"/>
    </row>
    <row r="113" spans="1:1" x14ac:dyDescent="0.35">
      <c r="A113" s="7"/>
    </row>
    <row r="114" spans="1:1" x14ac:dyDescent="0.35">
      <c r="A114" s="7"/>
    </row>
    <row r="115" spans="1:1" x14ac:dyDescent="0.35">
      <c r="A115" s="7"/>
    </row>
    <row r="116" spans="1:1" x14ac:dyDescent="0.35">
      <c r="A116" s="7"/>
    </row>
    <row r="117" spans="1:1" x14ac:dyDescent="0.35">
      <c r="A117" s="7"/>
    </row>
    <row r="118" spans="1:1" x14ac:dyDescent="0.35">
      <c r="A118" s="7"/>
    </row>
    <row r="119" spans="1:1" x14ac:dyDescent="0.35">
      <c r="A119" s="7"/>
    </row>
    <row r="120" spans="1:1" x14ac:dyDescent="0.35">
      <c r="A120" s="7"/>
    </row>
    <row r="121" spans="1:1" x14ac:dyDescent="0.35">
      <c r="A121" s="7"/>
    </row>
    <row r="122" spans="1:1" x14ac:dyDescent="0.35">
      <c r="A122" s="7"/>
    </row>
    <row r="123" spans="1:1" x14ac:dyDescent="0.35">
      <c r="A123" s="7"/>
    </row>
    <row r="124" spans="1:1" x14ac:dyDescent="0.35">
      <c r="A124" s="7"/>
    </row>
    <row r="125" spans="1:1" x14ac:dyDescent="0.35">
      <c r="A125" s="7"/>
    </row>
    <row r="126" spans="1:1" x14ac:dyDescent="0.35">
      <c r="A126" s="7"/>
    </row>
    <row r="127" spans="1:1" x14ac:dyDescent="0.35">
      <c r="A127" s="7"/>
    </row>
    <row r="128" spans="1:1" x14ac:dyDescent="0.35">
      <c r="A128" s="7"/>
    </row>
    <row r="129" spans="1:1" x14ac:dyDescent="0.35">
      <c r="A129" s="7"/>
    </row>
    <row r="130" spans="1:1" x14ac:dyDescent="0.35">
      <c r="A130" s="7"/>
    </row>
    <row r="131" spans="1:1" x14ac:dyDescent="0.35">
      <c r="A131" s="7"/>
    </row>
    <row r="132" spans="1:1" x14ac:dyDescent="0.35">
      <c r="A132" s="7"/>
    </row>
    <row r="133" spans="1:1" x14ac:dyDescent="0.35">
      <c r="A133" s="7"/>
    </row>
    <row r="134" spans="1:1" x14ac:dyDescent="0.35">
      <c r="A134" s="7"/>
    </row>
    <row r="135" spans="1:1" x14ac:dyDescent="0.35">
      <c r="A135" s="7"/>
    </row>
    <row r="136" spans="1:1" x14ac:dyDescent="0.35">
      <c r="A136" s="7"/>
    </row>
    <row r="137" spans="1:1" x14ac:dyDescent="0.35">
      <c r="A137" s="7"/>
    </row>
    <row r="138" spans="1:1" x14ac:dyDescent="0.35">
      <c r="A138" s="7"/>
    </row>
    <row r="139" spans="1:1" x14ac:dyDescent="0.35">
      <c r="A139" s="7"/>
    </row>
    <row r="140" spans="1:1" x14ac:dyDescent="0.35">
      <c r="A140" s="7"/>
    </row>
    <row r="141" spans="1:1" x14ac:dyDescent="0.35">
      <c r="A141" s="7"/>
    </row>
    <row r="142" spans="1:1" x14ac:dyDescent="0.35">
      <c r="A142" s="7"/>
    </row>
    <row r="143" spans="1:1" x14ac:dyDescent="0.35">
      <c r="A143" s="7"/>
    </row>
    <row r="144" spans="1:1" x14ac:dyDescent="0.35">
      <c r="A144" s="7"/>
    </row>
    <row r="145" spans="1:1" x14ac:dyDescent="0.35">
      <c r="A145" s="7"/>
    </row>
    <row r="146" spans="1:1" x14ac:dyDescent="0.35">
      <c r="A146" s="7"/>
    </row>
    <row r="147" spans="1:1" x14ac:dyDescent="0.35">
      <c r="A147" s="7"/>
    </row>
    <row r="148" spans="1:1" x14ac:dyDescent="0.35">
      <c r="A148" s="7"/>
    </row>
    <row r="149" spans="1:1" x14ac:dyDescent="0.35">
      <c r="A149" s="7"/>
    </row>
    <row r="150" spans="1:1" x14ac:dyDescent="0.35">
      <c r="A150" s="7"/>
    </row>
    <row r="151" spans="1:1" x14ac:dyDescent="0.35">
      <c r="A151" s="7"/>
    </row>
    <row r="152" spans="1:1" x14ac:dyDescent="0.35">
      <c r="A152" s="7"/>
    </row>
    <row r="153" spans="1:1" x14ac:dyDescent="0.35">
      <c r="A153" s="7"/>
    </row>
    <row r="154" spans="1:1" x14ac:dyDescent="0.35">
      <c r="A154" s="7"/>
    </row>
    <row r="155" spans="1:1" x14ac:dyDescent="0.35">
      <c r="A155" s="7"/>
    </row>
    <row r="156" spans="1:1" x14ac:dyDescent="0.35">
      <c r="A156" s="7"/>
    </row>
    <row r="157" spans="1:1" x14ac:dyDescent="0.35">
      <c r="A157" s="7"/>
    </row>
    <row r="158" spans="1:1" x14ac:dyDescent="0.35">
      <c r="A158" s="7"/>
    </row>
    <row r="159" spans="1:1" x14ac:dyDescent="0.35">
      <c r="A159" s="7"/>
    </row>
    <row r="160" spans="1:1" x14ac:dyDescent="0.35">
      <c r="A160" s="7"/>
    </row>
    <row r="161" spans="1:1" x14ac:dyDescent="0.35">
      <c r="A161" s="7"/>
    </row>
    <row r="162" spans="1:1" x14ac:dyDescent="0.35">
      <c r="A162" s="7"/>
    </row>
    <row r="163" spans="1:1" x14ac:dyDescent="0.35">
      <c r="A163" s="7"/>
    </row>
    <row r="164" spans="1:1" x14ac:dyDescent="0.35">
      <c r="A164" s="7"/>
    </row>
    <row r="165" spans="1:1" x14ac:dyDescent="0.35">
      <c r="A165" s="7"/>
    </row>
    <row r="166" spans="1:1" x14ac:dyDescent="0.35">
      <c r="A166" s="7"/>
    </row>
    <row r="167" spans="1:1" x14ac:dyDescent="0.35">
      <c r="A167" s="7"/>
    </row>
    <row r="168" spans="1:1" x14ac:dyDescent="0.35">
      <c r="A168" s="7"/>
    </row>
    <row r="169" spans="1:1" x14ac:dyDescent="0.35">
      <c r="A169" s="7"/>
    </row>
    <row r="170" spans="1:1" x14ac:dyDescent="0.35">
      <c r="A170" s="7"/>
    </row>
    <row r="171" spans="1:1" x14ac:dyDescent="0.35">
      <c r="A171" s="7"/>
    </row>
    <row r="172" spans="1:1" x14ac:dyDescent="0.35">
      <c r="A172" s="7"/>
    </row>
    <row r="173" spans="1:1" x14ac:dyDescent="0.35">
      <c r="A173" s="7"/>
    </row>
    <row r="174" spans="1:1" x14ac:dyDescent="0.35">
      <c r="A174" s="7"/>
    </row>
    <row r="175" spans="1:1" x14ac:dyDescent="0.35">
      <c r="A175" s="7"/>
    </row>
    <row r="176" spans="1:1" x14ac:dyDescent="0.35">
      <c r="A176" s="7"/>
    </row>
    <row r="177" spans="1:1" x14ac:dyDescent="0.35">
      <c r="A177" s="7"/>
    </row>
    <row r="178" spans="1:1" x14ac:dyDescent="0.35">
      <c r="A178" s="7"/>
    </row>
    <row r="179" spans="1:1" x14ac:dyDescent="0.35">
      <c r="A179" s="7"/>
    </row>
    <row r="180" spans="1:1" x14ac:dyDescent="0.35">
      <c r="A180" s="7"/>
    </row>
    <row r="181" spans="1:1" x14ac:dyDescent="0.35">
      <c r="A181" s="7"/>
    </row>
    <row r="182" spans="1:1" x14ac:dyDescent="0.35">
      <c r="A182" s="7"/>
    </row>
    <row r="183" spans="1:1" x14ac:dyDescent="0.35">
      <c r="A183" s="7"/>
    </row>
    <row r="184" spans="1:1" x14ac:dyDescent="0.35">
      <c r="A184" s="7"/>
    </row>
    <row r="185" spans="1:1" x14ac:dyDescent="0.35">
      <c r="A185" s="7"/>
    </row>
    <row r="186" spans="1:1" x14ac:dyDescent="0.35">
      <c r="A186" s="7"/>
    </row>
    <row r="187" spans="1:1" x14ac:dyDescent="0.35">
      <c r="A187" s="7"/>
    </row>
    <row r="188" spans="1:1" x14ac:dyDescent="0.35">
      <c r="A188" s="7"/>
    </row>
    <row r="189" spans="1:1" x14ac:dyDescent="0.35">
      <c r="A189" s="7"/>
    </row>
    <row r="190" spans="1:1" x14ac:dyDescent="0.35">
      <c r="A190" s="7"/>
    </row>
    <row r="191" spans="1:1" x14ac:dyDescent="0.35">
      <c r="A191" s="7"/>
    </row>
    <row r="192" spans="1:1" x14ac:dyDescent="0.35">
      <c r="A192" s="7"/>
    </row>
    <row r="193" spans="1:1" x14ac:dyDescent="0.35">
      <c r="A193" s="7"/>
    </row>
    <row r="194" spans="1:1" x14ac:dyDescent="0.35">
      <c r="A194" s="7"/>
    </row>
    <row r="195" spans="1:1" x14ac:dyDescent="0.35">
      <c r="A195" s="7"/>
    </row>
    <row r="196" spans="1:1" x14ac:dyDescent="0.35">
      <c r="A196" s="7"/>
    </row>
    <row r="197" spans="1:1" x14ac:dyDescent="0.35">
      <c r="A197" s="7"/>
    </row>
    <row r="198" spans="1:1" x14ac:dyDescent="0.35">
      <c r="A198" s="7"/>
    </row>
    <row r="199" spans="1:1" x14ac:dyDescent="0.35">
      <c r="A199" s="7"/>
    </row>
    <row r="200" spans="1:1" x14ac:dyDescent="0.35">
      <c r="A200" s="7"/>
    </row>
    <row r="201" spans="1:1" x14ac:dyDescent="0.35">
      <c r="A201" s="7"/>
    </row>
    <row r="202" spans="1:1" x14ac:dyDescent="0.35">
      <c r="A202" s="7"/>
    </row>
    <row r="203" spans="1:1" x14ac:dyDescent="0.35">
      <c r="A203" s="7"/>
    </row>
    <row r="204" spans="1:1" x14ac:dyDescent="0.35">
      <c r="A204" s="7"/>
    </row>
    <row r="205" spans="1:1" x14ac:dyDescent="0.35">
      <c r="A205" s="7"/>
    </row>
    <row r="206" spans="1:1" x14ac:dyDescent="0.35">
      <c r="A206" s="7"/>
    </row>
    <row r="207" spans="1:1" x14ac:dyDescent="0.35">
      <c r="A207" s="7"/>
    </row>
    <row r="208" spans="1:1" x14ac:dyDescent="0.35">
      <c r="A208" s="7"/>
    </row>
    <row r="209" spans="1:1" x14ac:dyDescent="0.35">
      <c r="A209" s="7"/>
    </row>
    <row r="210" spans="1:1" x14ac:dyDescent="0.35">
      <c r="A210" s="7"/>
    </row>
    <row r="211" spans="1:1" x14ac:dyDescent="0.35">
      <c r="A211" s="7"/>
    </row>
    <row r="212" spans="1:1" x14ac:dyDescent="0.35">
      <c r="A212" s="7"/>
    </row>
    <row r="213" spans="1:1" x14ac:dyDescent="0.35">
      <c r="A213" s="7"/>
    </row>
    <row r="214" spans="1:1" x14ac:dyDescent="0.35">
      <c r="A214" s="7"/>
    </row>
    <row r="215" spans="1:1" x14ac:dyDescent="0.35">
      <c r="A215" s="7"/>
    </row>
    <row r="216" spans="1:1" x14ac:dyDescent="0.35">
      <c r="A216" s="7"/>
    </row>
    <row r="217" spans="1:1" x14ac:dyDescent="0.35">
      <c r="A217" s="7"/>
    </row>
    <row r="218" spans="1:1" x14ac:dyDescent="0.35">
      <c r="A218" s="7"/>
    </row>
    <row r="219" spans="1:1" x14ac:dyDescent="0.35">
      <c r="A219" s="7"/>
    </row>
    <row r="220" spans="1:1" x14ac:dyDescent="0.35">
      <c r="A220" s="7"/>
    </row>
    <row r="221" spans="1:1" x14ac:dyDescent="0.35">
      <c r="A221" s="7"/>
    </row>
    <row r="222" spans="1:1" x14ac:dyDescent="0.35">
      <c r="A222" s="7"/>
    </row>
    <row r="223" spans="1:1" x14ac:dyDescent="0.35">
      <c r="A223" s="7"/>
    </row>
    <row r="224" spans="1:1" x14ac:dyDescent="0.35">
      <c r="A224" s="7"/>
    </row>
    <row r="225" spans="1:1" x14ac:dyDescent="0.35">
      <c r="A225" s="7"/>
    </row>
    <row r="226" spans="1:1" x14ac:dyDescent="0.35">
      <c r="A226" s="7"/>
    </row>
    <row r="227" spans="1:1" x14ac:dyDescent="0.35">
      <c r="A227" s="7"/>
    </row>
    <row r="228" spans="1:1" x14ac:dyDescent="0.35">
      <c r="A228" s="7"/>
    </row>
    <row r="229" spans="1:1" x14ac:dyDescent="0.35">
      <c r="A229" s="7"/>
    </row>
    <row r="230" spans="1:1" x14ac:dyDescent="0.35">
      <c r="A230" s="7"/>
    </row>
    <row r="231" spans="1:1" x14ac:dyDescent="0.35">
      <c r="A231" s="7"/>
    </row>
    <row r="232" spans="1:1" x14ac:dyDescent="0.35">
      <c r="A232" s="7"/>
    </row>
    <row r="233" spans="1:1" x14ac:dyDescent="0.35">
      <c r="A233" s="7"/>
    </row>
    <row r="234" spans="1:1" x14ac:dyDescent="0.35">
      <c r="A234" s="7"/>
    </row>
    <row r="235" spans="1:1" x14ac:dyDescent="0.35">
      <c r="A235" s="7"/>
    </row>
    <row r="236" spans="1:1" x14ac:dyDescent="0.35">
      <c r="A236" s="7"/>
    </row>
    <row r="237" spans="1:1" x14ac:dyDescent="0.35">
      <c r="A237" s="7"/>
    </row>
    <row r="238" spans="1:1" x14ac:dyDescent="0.35">
      <c r="A238" s="7"/>
    </row>
    <row r="239" spans="1:1" x14ac:dyDescent="0.35">
      <c r="A239" s="7"/>
    </row>
    <row r="240" spans="1:1" x14ac:dyDescent="0.35">
      <c r="A240" s="7"/>
    </row>
    <row r="241" spans="1:1" x14ac:dyDescent="0.35">
      <c r="A241" s="7"/>
    </row>
    <row r="242" spans="1:1" x14ac:dyDescent="0.35">
      <c r="A242" s="7"/>
    </row>
    <row r="243" spans="1:1" x14ac:dyDescent="0.35">
      <c r="A243" s="7"/>
    </row>
    <row r="244" spans="1:1" x14ac:dyDescent="0.35">
      <c r="A244" s="7"/>
    </row>
    <row r="245" spans="1:1" x14ac:dyDescent="0.35">
      <c r="A245" s="7"/>
    </row>
    <row r="246" spans="1:1" x14ac:dyDescent="0.35">
      <c r="A246" s="7"/>
    </row>
    <row r="247" spans="1:1" x14ac:dyDescent="0.35">
      <c r="A247" s="7"/>
    </row>
    <row r="248" spans="1:1" x14ac:dyDescent="0.35">
      <c r="A248" s="7"/>
    </row>
    <row r="249" spans="1:1" x14ac:dyDescent="0.35">
      <c r="A249" s="7"/>
    </row>
    <row r="250" spans="1:1" x14ac:dyDescent="0.35">
      <c r="A250" s="7"/>
    </row>
    <row r="251" spans="1:1" x14ac:dyDescent="0.35">
      <c r="A251" s="7"/>
    </row>
    <row r="252" spans="1:1" x14ac:dyDescent="0.35">
      <c r="A252" s="7"/>
    </row>
    <row r="253" spans="1:1" x14ac:dyDescent="0.35">
      <c r="A253" s="7"/>
    </row>
    <row r="254" spans="1:1" x14ac:dyDescent="0.35">
      <c r="A254" s="7"/>
    </row>
    <row r="255" spans="1:1" x14ac:dyDescent="0.35">
      <c r="A255" s="7"/>
    </row>
    <row r="256" spans="1:1" x14ac:dyDescent="0.35">
      <c r="A256" s="7"/>
    </row>
    <row r="257" spans="1:1" x14ac:dyDescent="0.35">
      <c r="A257" s="7"/>
    </row>
    <row r="258" spans="1:1" x14ac:dyDescent="0.35">
      <c r="A258" s="7"/>
    </row>
    <row r="259" spans="1:1" x14ac:dyDescent="0.35">
      <c r="A259" s="7"/>
    </row>
    <row r="260" spans="1:1" x14ac:dyDescent="0.35">
      <c r="A260" s="7"/>
    </row>
    <row r="261" spans="1:1" x14ac:dyDescent="0.35">
      <c r="A261" s="7"/>
    </row>
    <row r="262" spans="1:1" x14ac:dyDescent="0.35">
      <c r="A262" s="7"/>
    </row>
    <row r="263" spans="1:1" x14ac:dyDescent="0.35">
      <c r="A263" s="7"/>
    </row>
    <row r="264" spans="1:1" x14ac:dyDescent="0.35">
      <c r="A264" s="7"/>
    </row>
    <row r="265" spans="1:1" x14ac:dyDescent="0.35">
      <c r="A265" s="7"/>
    </row>
    <row r="266" spans="1:1" x14ac:dyDescent="0.35">
      <c r="A266" s="7"/>
    </row>
    <row r="267" spans="1:1" x14ac:dyDescent="0.35">
      <c r="A267" s="7"/>
    </row>
    <row r="268" spans="1:1" x14ac:dyDescent="0.35">
      <c r="A268" s="7"/>
    </row>
    <row r="269" spans="1:1" x14ac:dyDescent="0.35">
      <c r="A269" s="7"/>
    </row>
    <row r="270" spans="1:1" x14ac:dyDescent="0.35">
      <c r="A270" s="7"/>
    </row>
    <row r="271" spans="1:1" x14ac:dyDescent="0.35">
      <c r="A271" s="7"/>
    </row>
    <row r="272" spans="1:1" x14ac:dyDescent="0.35">
      <c r="A272" s="7"/>
    </row>
    <row r="273" spans="1:1" x14ac:dyDescent="0.35">
      <c r="A273" s="7"/>
    </row>
    <row r="274" spans="1:1" x14ac:dyDescent="0.35">
      <c r="A274" s="7"/>
    </row>
    <row r="275" spans="1:1" x14ac:dyDescent="0.35">
      <c r="A275" s="7"/>
    </row>
    <row r="276" spans="1:1" x14ac:dyDescent="0.35">
      <c r="A276" s="7"/>
    </row>
    <row r="277" spans="1:1" x14ac:dyDescent="0.35">
      <c r="A277" s="7"/>
    </row>
    <row r="278" spans="1:1" x14ac:dyDescent="0.35">
      <c r="A278" s="7"/>
    </row>
    <row r="279" spans="1:1" x14ac:dyDescent="0.35">
      <c r="A279" s="7"/>
    </row>
    <row r="280" spans="1:1" x14ac:dyDescent="0.35">
      <c r="A280" s="7"/>
    </row>
    <row r="281" spans="1:1" x14ac:dyDescent="0.35">
      <c r="A281" s="7"/>
    </row>
    <row r="282" spans="1:1" x14ac:dyDescent="0.35">
      <c r="A282" s="7"/>
    </row>
    <row r="283" spans="1:1" x14ac:dyDescent="0.35">
      <c r="A283" s="7"/>
    </row>
    <row r="284" spans="1:1" x14ac:dyDescent="0.35">
      <c r="A284" s="7"/>
    </row>
    <row r="285" spans="1:1" x14ac:dyDescent="0.35">
      <c r="A285" s="7"/>
    </row>
    <row r="286" spans="1:1" x14ac:dyDescent="0.35">
      <c r="A286" s="7"/>
    </row>
    <row r="287" spans="1:1" x14ac:dyDescent="0.35">
      <c r="A287" s="7"/>
    </row>
    <row r="288" spans="1:1" x14ac:dyDescent="0.35">
      <c r="A288" s="7"/>
    </row>
    <row r="289" spans="1:1" x14ac:dyDescent="0.35">
      <c r="A289" s="7"/>
    </row>
    <row r="290" spans="1:1" x14ac:dyDescent="0.35">
      <c r="A290" s="7"/>
    </row>
    <row r="291" spans="1:1" x14ac:dyDescent="0.35">
      <c r="A291" s="7"/>
    </row>
    <row r="292" spans="1:1" x14ac:dyDescent="0.35">
      <c r="A292" s="7"/>
    </row>
    <row r="293" spans="1:1" x14ac:dyDescent="0.35">
      <c r="A293" s="7"/>
    </row>
    <row r="294" spans="1:1" x14ac:dyDescent="0.35">
      <c r="A294" s="7"/>
    </row>
    <row r="295" spans="1:1" x14ac:dyDescent="0.35">
      <c r="A295" s="7"/>
    </row>
    <row r="296" spans="1:1" x14ac:dyDescent="0.35">
      <c r="A296" s="7"/>
    </row>
    <row r="297" spans="1:1" x14ac:dyDescent="0.35">
      <c r="A297" s="7"/>
    </row>
    <row r="298" spans="1:1" x14ac:dyDescent="0.35">
      <c r="A298" s="7"/>
    </row>
    <row r="299" spans="1:1" x14ac:dyDescent="0.35">
      <c r="A299" s="7"/>
    </row>
    <row r="300" spans="1:1" x14ac:dyDescent="0.35">
      <c r="A300" s="7"/>
    </row>
    <row r="301" spans="1:1" x14ac:dyDescent="0.35">
      <c r="A301" s="7"/>
    </row>
    <row r="302" spans="1:1" x14ac:dyDescent="0.35">
      <c r="A302" s="7"/>
    </row>
    <row r="303" spans="1:1" x14ac:dyDescent="0.35">
      <c r="A303" s="7"/>
    </row>
    <row r="304" spans="1:1" x14ac:dyDescent="0.35">
      <c r="A304" s="7"/>
    </row>
    <row r="305" spans="1:1" x14ac:dyDescent="0.35">
      <c r="A305" s="7"/>
    </row>
    <row r="306" spans="1:1" x14ac:dyDescent="0.35">
      <c r="A306" s="7"/>
    </row>
    <row r="307" spans="1:1" x14ac:dyDescent="0.35">
      <c r="A307" s="7"/>
    </row>
    <row r="308" spans="1:1" x14ac:dyDescent="0.35">
      <c r="A308" s="7"/>
    </row>
    <row r="309" spans="1:1" x14ac:dyDescent="0.35">
      <c r="A309" s="7"/>
    </row>
    <row r="310" spans="1:1" x14ac:dyDescent="0.35">
      <c r="A310" s="7"/>
    </row>
    <row r="311" spans="1:1" x14ac:dyDescent="0.35">
      <c r="A311" s="7"/>
    </row>
    <row r="312" spans="1:1" x14ac:dyDescent="0.35">
      <c r="A312" s="7"/>
    </row>
    <row r="313" spans="1:1" x14ac:dyDescent="0.35">
      <c r="A313" s="7"/>
    </row>
    <row r="314" spans="1:1" x14ac:dyDescent="0.35">
      <c r="A314" s="7"/>
    </row>
    <row r="315" spans="1:1" x14ac:dyDescent="0.35">
      <c r="A315" s="7"/>
    </row>
    <row r="316" spans="1:1" x14ac:dyDescent="0.35">
      <c r="A316" s="7"/>
    </row>
    <row r="317" spans="1:1" x14ac:dyDescent="0.35">
      <c r="A317" s="7"/>
    </row>
    <row r="318" spans="1:1" x14ac:dyDescent="0.35">
      <c r="A318" s="7"/>
    </row>
    <row r="319" spans="1:1" x14ac:dyDescent="0.35">
      <c r="A319" s="7"/>
    </row>
    <row r="320" spans="1:1" x14ac:dyDescent="0.35">
      <c r="A320" s="7"/>
    </row>
    <row r="321" spans="1:1" x14ac:dyDescent="0.35">
      <c r="A321" s="7"/>
    </row>
    <row r="322" spans="1:1" x14ac:dyDescent="0.35">
      <c r="A322" s="7"/>
    </row>
    <row r="323" spans="1:1" x14ac:dyDescent="0.35">
      <c r="A323" s="7"/>
    </row>
    <row r="324" spans="1:1" x14ac:dyDescent="0.35">
      <c r="A324" s="7"/>
    </row>
    <row r="325" spans="1:1" x14ac:dyDescent="0.35">
      <c r="A325" s="7"/>
    </row>
    <row r="326" spans="1:1" x14ac:dyDescent="0.35">
      <c r="A326" s="7"/>
    </row>
    <row r="327" spans="1:1" x14ac:dyDescent="0.35">
      <c r="A327" s="7"/>
    </row>
    <row r="328" spans="1:1" x14ac:dyDescent="0.35">
      <c r="A328" s="7"/>
    </row>
    <row r="329" spans="1:1" x14ac:dyDescent="0.35">
      <c r="A329" s="7"/>
    </row>
    <row r="330" spans="1:1" x14ac:dyDescent="0.35">
      <c r="A330" s="7"/>
    </row>
    <row r="331" spans="1:1" x14ac:dyDescent="0.35">
      <c r="A331" s="7"/>
    </row>
    <row r="332" spans="1:1" x14ac:dyDescent="0.35">
      <c r="A332" s="7"/>
    </row>
    <row r="333" spans="1:1" x14ac:dyDescent="0.35">
      <c r="A333" s="7"/>
    </row>
    <row r="334" spans="1:1" x14ac:dyDescent="0.35">
      <c r="A334" s="7"/>
    </row>
    <row r="335" spans="1:1" x14ac:dyDescent="0.35">
      <c r="A335" s="7"/>
    </row>
    <row r="336" spans="1:1" x14ac:dyDescent="0.35">
      <c r="A336" s="7"/>
    </row>
    <row r="337" spans="1:1" x14ac:dyDescent="0.35">
      <c r="A337" s="7"/>
    </row>
    <row r="338" spans="1:1" x14ac:dyDescent="0.35">
      <c r="A338" s="7"/>
    </row>
    <row r="339" spans="1:1" x14ac:dyDescent="0.35">
      <c r="A339" s="7"/>
    </row>
    <row r="340" spans="1:1" x14ac:dyDescent="0.35">
      <c r="A340" s="7"/>
    </row>
    <row r="341" spans="1:1" x14ac:dyDescent="0.35">
      <c r="A341" s="7"/>
    </row>
    <row r="342" spans="1:1" x14ac:dyDescent="0.35">
      <c r="A342" s="7"/>
    </row>
    <row r="343" spans="1:1" x14ac:dyDescent="0.35">
      <c r="A343" s="7"/>
    </row>
    <row r="344" spans="1:1" x14ac:dyDescent="0.35">
      <c r="A344" s="7"/>
    </row>
    <row r="345" spans="1:1" x14ac:dyDescent="0.35">
      <c r="A345" s="7"/>
    </row>
    <row r="346" spans="1:1" x14ac:dyDescent="0.35">
      <c r="A346" s="7"/>
    </row>
    <row r="347" spans="1:1" x14ac:dyDescent="0.35">
      <c r="A347" s="7"/>
    </row>
    <row r="348" spans="1:1" x14ac:dyDescent="0.35">
      <c r="A348" s="7"/>
    </row>
    <row r="349" spans="1:1" x14ac:dyDescent="0.35">
      <c r="A349" s="7"/>
    </row>
    <row r="350" spans="1:1" x14ac:dyDescent="0.35">
      <c r="A350" s="7"/>
    </row>
    <row r="351" spans="1:1" x14ac:dyDescent="0.35">
      <c r="A351" s="7"/>
    </row>
    <row r="352" spans="1:1" x14ac:dyDescent="0.35">
      <c r="A352" s="7"/>
    </row>
    <row r="353" spans="1:1" x14ac:dyDescent="0.35">
      <c r="A353" s="7"/>
    </row>
    <row r="354" spans="1:1" x14ac:dyDescent="0.35">
      <c r="A354" s="7"/>
    </row>
    <row r="355" spans="1:1" x14ac:dyDescent="0.35">
      <c r="A355" s="7"/>
    </row>
    <row r="356" spans="1:1" x14ac:dyDescent="0.35">
      <c r="A356" s="7"/>
    </row>
    <row r="357" spans="1:1" x14ac:dyDescent="0.35">
      <c r="A357" s="7"/>
    </row>
    <row r="358" spans="1:1" x14ac:dyDescent="0.35">
      <c r="A358" s="7"/>
    </row>
    <row r="359" spans="1:1" x14ac:dyDescent="0.35">
      <c r="A359" s="7"/>
    </row>
    <row r="360" spans="1:1" x14ac:dyDescent="0.35">
      <c r="A360" s="7"/>
    </row>
    <row r="361" spans="1:1" x14ac:dyDescent="0.35">
      <c r="A361" s="7"/>
    </row>
    <row r="362" spans="1:1" x14ac:dyDescent="0.35">
      <c r="A362" s="7"/>
    </row>
    <row r="363" spans="1:1" x14ac:dyDescent="0.35">
      <c r="A363" s="7"/>
    </row>
    <row r="364" spans="1:1" x14ac:dyDescent="0.35">
      <c r="A364" s="7"/>
    </row>
    <row r="365" spans="1:1" x14ac:dyDescent="0.35">
      <c r="A365" s="7"/>
    </row>
    <row r="366" spans="1:1" x14ac:dyDescent="0.35">
      <c r="A366" s="7"/>
    </row>
    <row r="367" spans="1:1" x14ac:dyDescent="0.35">
      <c r="A367" s="7"/>
    </row>
    <row r="368" spans="1:1" x14ac:dyDescent="0.35">
      <c r="A368" s="7"/>
    </row>
    <row r="369" spans="1:1" x14ac:dyDescent="0.35">
      <c r="A369" s="7"/>
    </row>
    <row r="370" spans="1:1" x14ac:dyDescent="0.35">
      <c r="A370" s="7"/>
    </row>
    <row r="371" spans="1:1" x14ac:dyDescent="0.35">
      <c r="A371" s="7"/>
    </row>
    <row r="372" spans="1:1" x14ac:dyDescent="0.35">
      <c r="A372" s="7"/>
    </row>
    <row r="373" spans="1:1" x14ac:dyDescent="0.35">
      <c r="A373" s="7"/>
    </row>
    <row r="374" spans="1:1" x14ac:dyDescent="0.35">
      <c r="A374" s="7"/>
    </row>
    <row r="375" spans="1:1" x14ac:dyDescent="0.35">
      <c r="A375" s="7"/>
    </row>
    <row r="376" spans="1:1" x14ac:dyDescent="0.35">
      <c r="A376" s="7"/>
    </row>
    <row r="377" spans="1:1" x14ac:dyDescent="0.35">
      <c r="A377" s="7"/>
    </row>
    <row r="378" spans="1:1" x14ac:dyDescent="0.35">
      <c r="A378" s="7"/>
    </row>
    <row r="379" spans="1:1" x14ac:dyDescent="0.35">
      <c r="A379" s="7"/>
    </row>
    <row r="380" spans="1:1" x14ac:dyDescent="0.35">
      <c r="A380" s="7"/>
    </row>
    <row r="381" spans="1:1" x14ac:dyDescent="0.35">
      <c r="A381" s="7"/>
    </row>
    <row r="382" spans="1:1" x14ac:dyDescent="0.35">
      <c r="A382" s="7"/>
    </row>
    <row r="383" spans="1:1" x14ac:dyDescent="0.35">
      <c r="A383" s="7"/>
    </row>
    <row r="384" spans="1:1" x14ac:dyDescent="0.35">
      <c r="A384" s="7"/>
    </row>
    <row r="385" spans="1:1" x14ac:dyDescent="0.35">
      <c r="A385" s="7"/>
    </row>
    <row r="386" spans="1:1" x14ac:dyDescent="0.35">
      <c r="A386" s="7"/>
    </row>
    <row r="387" spans="1:1" x14ac:dyDescent="0.35">
      <c r="A387" s="7"/>
    </row>
    <row r="388" spans="1:1" x14ac:dyDescent="0.35">
      <c r="A388" s="7"/>
    </row>
    <row r="389" spans="1:1" x14ac:dyDescent="0.35">
      <c r="A389" s="7"/>
    </row>
    <row r="390" spans="1:1" x14ac:dyDescent="0.35">
      <c r="A390" s="7"/>
    </row>
    <row r="391" spans="1:1" x14ac:dyDescent="0.35">
      <c r="A391" s="7"/>
    </row>
    <row r="392" spans="1:1" x14ac:dyDescent="0.35">
      <c r="A392" s="7"/>
    </row>
    <row r="393" spans="1:1" x14ac:dyDescent="0.35">
      <c r="A393" s="7"/>
    </row>
    <row r="394" spans="1:1" x14ac:dyDescent="0.35">
      <c r="A394" s="7"/>
    </row>
    <row r="395" spans="1:1" x14ac:dyDescent="0.35">
      <c r="A395" s="7"/>
    </row>
    <row r="396" spans="1:1" x14ac:dyDescent="0.35">
      <c r="A396" s="7"/>
    </row>
    <row r="397" spans="1:1" x14ac:dyDescent="0.35">
      <c r="A397" s="7"/>
    </row>
    <row r="398" spans="1:1" x14ac:dyDescent="0.35">
      <c r="A398" s="7"/>
    </row>
    <row r="399" spans="1:1" x14ac:dyDescent="0.35">
      <c r="A399" s="7"/>
    </row>
    <row r="400" spans="1:1" x14ac:dyDescent="0.35">
      <c r="A400" s="7"/>
    </row>
    <row r="401" spans="1:1" x14ac:dyDescent="0.35">
      <c r="A401" s="7"/>
    </row>
    <row r="402" spans="1:1" x14ac:dyDescent="0.35">
      <c r="A402" s="7"/>
    </row>
    <row r="403" spans="1:1" x14ac:dyDescent="0.35">
      <c r="A403" s="7"/>
    </row>
    <row r="404" spans="1:1" x14ac:dyDescent="0.35">
      <c r="A404" s="7"/>
    </row>
    <row r="405" spans="1:1" x14ac:dyDescent="0.35">
      <c r="A405" s="7"/>
    </row>
    <row r="406" spans="1:1" x14ac:dyDescent="0.35">
      <c r="A406" s="7"/>
    </row>
    <row r="407" spans="1:1" x14ac:dyDescent="0.35">
      <c r="A407" s="7"/>
    </row>
    <row r="408" spans="1:1" x14ac:dyDescent="0.35">
      <c r="A408" s="7"/>
    </row>
    <row r="409" spans="1:1" x14ac:dyDescent="0.35">
      <c r="A409" s="7"/>
    </row>
    <row r="410" spans="1:1" x14ac:dyDescent="0.35">
      <c r="A410" s="7"/>
    </row>
    <row r="411" spans="1:1" x14ac:dyDescent="0.35">
      <c r="A411" s="7"/>
    </row>
    <row r="412" spans="1:1" x14ac:dyDescent="0.35">
      <c r="A412" s="7"/>
    </row>
    <row r="413" spans="1:1" x14ac:dyDescent="0.35">
      <c r="A413" s="7"/>
    </row>
    <row r="414" spans="1:1" x14ac:dyDescent="0.35">
      <c r="A414" s="7"/>
    </row>
    <row r="415" spans="1:1" x14ac:dyDescent="0.35">
      <c r="A415" s="7"/>
    </row>
    <row r="416" spans="1:1" x14ac:dyDescent="0.35">
      <c r="A416" s="7"/>
    </row>
    <row r="417" spans="1:1" x14ac:dyDescent="0.35">
      <c r="A417" s="7"/>
    </row>
    <row r="418" spans="1:1" x14ac:dyDescent="0.35">
      <c r="A418" s="7"/>
    </row>
    <row r="419" spans="1:1" x14ac:dyDescent="0.35">
      <c r="A419" s="7"/>
    </row>
    <row r="420" spans="1:1" x14ac:dyDescent="0.35">
      <c r="A420" s="7"/>
    </row>
    <row r="421" spans="1:1" x14ac:dyDescent="0.35">
      <c r="A421" s="7"/>
    </row>
    <row r="422" spans="1:1" x14ac:dyDescent="0.35">
      <c r="A422" s="7"/>
    </row>
    <row r="423" spans="1:1" x14ac:dyDescent="0.35">
      <c r="A423" s="7"/>
    </row>
    <row r="424" spans="1:1" x14ac:dyDescent="0.35">
      <c r="A424" s="7"/>
    </row>
    <row r="425" spans="1:1" x14ac:dyDescent="0.35">
      <c r="A425" s="7"/>
    </row>
    <row r="426" spans="1:1" x14ac:dyDescent="0.35">
      <c r="A426" s="7"/>
    </row>
    <row r="427" spans="1:1" x14ac:dyDescent="0.35">
      <c r="A427" s="7"/>
    </row>
    <row r="428" spans="1:1" x14ac:dyDescent="0.35">
      <c r="A428" s="7"/>
    </row>
    <row r="429" spans="1:1" x14ac:dyDescent="0.35">
      <c r="A429" s="7"/>
    </row>
    <row r="430" spans="1:1" x14ac:dyDescent="0.35">
      <c r="A430" s="7"/>
    </row>
    <row r="431" spans="1:1" x14ac:dyDescent="0.35">
      <c r="A431" s="7"/>
    </row>
    <row r="432" spans="1:1" x14ac:dyDescent="0.35">
      <c r="A432" s="7"/>
    </row>
    <row r="433" spans="1:1" x14ac:dyDescent="0.35">
      <c r="A433" s="7"/>
    </row>
    <row r="434" spans="1:1" x14ac:dyDescent="0.35">
      <c r="A434" s="7"/>
    </row>
    <row r="435" spans="1:1" x14ac:dyDescent="0.35">
      <c r="A435" s="7"/>
    </row>
    <row r="436" spans="1:1" x14ac:dyDescent="0.35">
      <c r="A436" s="7"/>
    </row>
    <row r="437" spans="1:1" x14ac:dyDescent="0.35">
      <c r="A437" s="7"/>
    </row>
    <row r="438" spans="1:1" x14ac:dyDescent="0.35">
      <c r="A438" s="7"/>
    </row>
    <row r="439" spans="1:1" x14ac:dyDescent="0.35">
      <c r="A439" s="7"/>
    </row>
    <row r="440" spans="1:1" x14ac:dyDescent="0.35">
      <c r="A440" s="7"/>
    </row>
    <row r="441" spans="1:1" x14ac:dyDescent="0.35">
      <c r="A441" s="7"/>
    </row>
    <row r="442" spans="1:1" x14ac:dyDescent="0.35">
      <c r="A442" s="7"/>
    </row>
    <row r="443" spans="1:1" x14ac:dyDescent="0.35">
      <c r="A443" s="7"/>
    </row>
    <row r="444" spans="1:1" x14ac:dyDescent="0.35">
      <c r="A444" s="7"/>
    </row>
    <row r="445" spans="1:1" x14ac:dyDescent="0.35">
      <c r="A445" s="7"/>
    </row>
    <row r="446" spans="1:1" x14ac:dyDescent="0.35">
      <c r="A446" s="7"/>
    </row>
    <row r="447" spans="1:1" x14ac:dyDescent="0.35">
      <c r="A447" s="7"/>
    </row>
    <row r="448" spans="1:1" x14ac:dyDescent="0.35">
      <c r="A448" s="7"/>
    </row>
    <row r="449" spans="1:1" x14ac:dyDescent="0.35">
      <c r="A449" s="7"/>
    </row>
    <row r="450" spans="1:1" x14ac:dyDescent="0.35">
      <c r="A450" s="7"/>
    </row>
    <row r="451" spans="1:1" x14ac:dyDescent="0.35">
      <c r="A451" s="7"/>
    </row>
    <row r="452" spans="1:1" x14ac:dyDescent="0.35">
      <c r="A452" s="7"/>
    </row>
    <row r="453" spans="1:1" x14ac:dyDescent="0.35">
      <c r="A453" s="7"/>
    </row>
    <row r="454" spans="1:1" x14ac:dyDescent="0.35">
      <c r="A454" s="7"/>
    </row>
    <row r="455" spans="1:1" x14ac:dyDescent="0.35">
      <c r="A455" s="7"/>
    </row>
    <row r="456" spans="1:1" x14ac:dyDescent="0.35">
      <c r="A456" s="7"/>
    </row>
    <row r="457" spans="1:1" x14ac:dyDescent="0.35">
      <c r="A457" s="7"/>
    </row>
    <row r="458" spans="1:1" x14ac:dyDescent="0.35">
      <c r="A458" s="7"/>
    </row>
    <row r="459" spans="1:1" x14ac:dyDescent="0.35">
      <c r="A459" s="7"/>
    </row>
    <row r="460" spans="1:1" x14ac:dyDescent="0.35">
      <c r="A460" s="7"/>
    </row>
    <row r="461" spans="1:1" x14ac:dyDescent="0.35">
      <c r="A461" s="7"/>
    </row>
    <row r="462" spans="1:1" x14ac:dyDescent="0.35">
      <c r="A462" s="7"/>
    </row>
    <row r="463" spans="1:1" x14ac:dyDescent="0.35">
      <c r="A463" s="7"/>
    </row>
    <row r="464" spans="1:1" x14ac:dyDescent="0.35">
      <c r="A464" s="7"/>
    </row>
    <row r="465" spans="1:1" x14ac:dyDescent="0.35">
      <c r="A465" s="7"/>
    </row>
    <row r="466" spans="1:1" x14ac:dyDescent="0.35">
      <c r="A466" s="7"/>
    </row>
    <row r="467" spans="1:1" x14ac:dyDescent="0.35">
      <c r="A467" s="7"/>
    </row>
    <row r="468" spans="1:1" x14ac:dyDescent="0.35">
      <c r="A468" s="7"/>
    </row>
    <row r="469" spans="1:1" x14ac:dyDescent="0.35">
      <c r="A469" s="7"/>
    </row>
    <row r="470" spans="1:1" x14ac:dyDescent="0.35">
      <c r="A470" s="7"/>
    </row>
    <row r="471" spans="1:1" x14ac:dyDescent="0.35">
      <c r="A471" s="7"/>
    </row>
    <row r="472" spans="1:1" x14ac:dyDescent="0.35">
      <c r="A472" s="7"/>
    </row>
    <row r="473" spans="1:1" x14ac:dyDescent="0.35">
      <c r="A473" s="7"/>
    </row>
    <row r="474" spans="1:1" x14ac:dyDescent="0.35">
      <c r="A474" s="7"/>
    </row>
    <row r="475" spans="1:1" x14ac:dyDescent="0.35">
      <c r="A475" s="7"/>
    </row>
    <row r="476" spans="1:1" x14ac:dyDescent="0.35">
      <c r="A476" s="7"/>
    </row>
    <row r="477" spans="1:1" x14ac:dyDescent="0.35">
      <c r="A477" s="7"/>
    </row>
    <row r="478" spans="1:1" x14ac:dyDescent="0.35">
      <c r="A478" s="7"/>
    </row>
    <row r="479" spans="1:1" x14ac:dyDescent="0.35">
      <c r="A479" s="7"/>
    </row>
    <row r="480" spans="1:1" x14ac:dyDescent="0.35">
      <c r="A480" s="7"/>
    </row>
    <row r="481" spans="1:1" x14ac:dyDescent="0.35">
      <c r="A481" s="7"/>
    </row>
    <row r="482" spans="1:1" x14ac:dyDescent="0.35">
      <c r="A482" s="7"/>
    </row>
    <row r="483" spans="1:1" x14ac:dyDescent="0.35">
      <c r="A483" s="7"/>
    </row>
    <row r="484" spans="1:1" x14ac:dyDescent="0.35">
      <c r="A484" s="7"/>
    </row>
    <row r="485" spans="1:1" x14ac:dyDescent="0.35">
      <c r="A485" s="7"/>
    </row>
    <row r="486" spans="1:1" x14ac:dyDescent="0.35">
      <c r="A486" s="7"/>
    </row>
    <row r="487" spans="1:1" x14ac:dyDescent="0.35">
      <c r="A487" s="7"/>
    </row>
    <row r="488" spans="1:1" x14ac:dyDescent="0.35">
      <c r="A488" s="7"/>
    </row>
    <row r="489" spans="1:1" x14ac:dyDescent="0.35">
      <c r="A489" s="7"/>
    </row>
    <row r="490" spans="1:1" x14ac:dyDescent="0.35">
      <c r="A490" s="7"/>
    </row>
    <row r="491" spans="1:1" x14ac:dyDescent="0.35">
      <c r="A491" s="7"/>
    </row>
    <row r="492" spans="1:1" x14ac:dyDescent="0.35">
      <c r="A492" s="7"/>
    </row>
    <row r="493" spans="1:1" x14ac:dyDescent="0.35">
      <c r="A493" s="7"/>
    </row>
    <row r="494" spans="1:1" x14ac:dyDescent="0.35">
      <c r="A494" s="7"/>
    </row>
    <row r="495" spans="1:1" x14ac:dyDescent="0.35">
      <c r="A495" s="7"/>
    </row>
    <row r="496" spans="1:1" x14ac:dyDescent="0.35">
      <c r="A496" s="7"/>
    </row>
    <row r="497" spans="1:1" x14ac:dyDescent="0.35">
      <c r="A497" s="7"/>
    </row>
    <row r="498" spans="1:1" x14ac:dyDescent="0.35">
      <c r="A498" s="7"/>
    </row>
    <row r="499" spans="1:1" x14ac:dyDescent="0.35">
      <c r="A499" s="7"/>
    </row>
    <row r="500" spans="1:1" x14ac:dyDescent="0.35">
      <c r="A500" s="7"/>
    </row>
    <row r="501" spans="1:1" x14ac:dyDescent="0.35">
      <c r="A501" s="7"/>
    </row>
    <row r="502" spans="1:1" x14ac:dyDescent="0.35">
      <c r="A502" s="7"/>
    </row>
    <row r="503" spans="1:1" x14ac:dyDescent="0.35">
      <c r="A503" s="7"/>
    </row>
    <row r="504" spans="1:1" x14ac:dyDescent="0.35">
      <c r="A504" s="7"/>
    </row>
    <row r="505" spans="1:1" x14ac:dyDescent="0.35">
      <c r="A505" s="7"/>
    </row>
    <row r="506" spans="1:1" x14ac:dyDescent="0.35">
      <c r="A506" s="7"/>
    </row>
    <row r="507" spans="1:1" x14ac:dyDescent="0.35">
      <c r="A507" s="7"/>
    </row>
    <row r="508" spans="1:1" x14ac:dyDescent="0.35">
      <c r="A508" s="7"/>
    </row>
    <row r="509" spans="1:1" x14ac:dyDescent="0.35">
      <c r="A509" s="7"/>
    </row>
    <row r="510" spans="1:1" x14ac:dyDescent="0.35">
      <c r="A510" s="7"/>
    </row>
    <row r="511" spans="1:1" x14ac:dyDescent="0.35">
      <c r="A511" s="7"/>
    </row>
    <row r="512" spans="1:1" x14ac:dyDescent="0.35">
      <c r="A512" s="7"/>
    </row>
    <row r="513" spans="1:1" x14ac:dyDescent="0.35">
      <c r="A513" s="7"/>
    </row>
    <row r="514" spans="1:1" x14ac:dyDescent="0.35">
      <c r="A514" s="7"/>
    </row>
    <row r="515" spans="1:1" x14ac:dyDescent="0.35">
      <c r="A515" s="7"/>
    </row>
    <row r="516" spans="1:1" x14ac:dyDescent="0.35">
      <c r="A516" s="7"/>
    </row>
    <row r="517" spans="1:1" x14ac:dyDescent="0.35">
      <c r="A517" s="7"/>
    </row>
    <row r="518" spans="1:1" x14ac:dyDescent="0.35">
      <c r="A518" s="7"/>
    </row>
    <row r="519" spans="1:1" x14ac:dyDescent="0.35">
      <c r="A519" s="7"/>
    </row>
    <row r="520" spans="1:1" x14ac:dyDescent="0.35">
      <c r="A520" s="7"/>
    </row>
    <row r="521" spans="1:1" x14ac:dyDescent="0.35">
      <c r="A521" s="7"/>
    </row>
    <row r="522" spans="1:1" x14ac:dyDescent="0.35">
      <c r="A522" s="7"/>
    </row>
    <row r="523" spans="1:1" x14ac:dyDescent="0.35">
      <c r="A523" s="7"/>
    </row>
    <row r="524" spans="1:1" x14ac:dyDescent="0.35">
      <c r="A524" s="7"/>
    </row>
    <row r="525" spans="1:1" x14ac:dyDescent="0.35">
      <c r="A525" s="7"/>
    </row>
    <row r="526" spans="1:1" x14ac:dyDescent="0.35">
      <c r="A526" s="7"/>
    </row>
    <row r="527" spans="1:1" x14ac:dyDescent="0.35">
      <c r="A527" s="7"/>
    </row>
    <row r="528" spans="1:1" x14ac:dyDescent="0.35">
      <c r="A528" s="7"/>
    </row>
    <row r="529" spans="1:1" x14ac:dyDescent="0.35">
      <c r="A529" s="7"/>
    </row>
    <row r="530" spans="1:1" x14ac:dyDescent="0.35">
      <c r="A530" s="7"/>
    </row>
    <row r="531" spans="1:1" x14ac:dyDescent="0.35">
      <c r="A531" s="7"/>
    </row>
    <row r="532" spans="1:1" x14ac:dyDescent="0.35">
      <c r="A532" s="7"/>
    </row>
    <row r="533" spans="1:1" x14ac:dyDescent="0.35">
      <c r="A533" s="7"/>
    </row>
    <row r="534" spans="1:1" x14ac:dyDescent="0.35">
      <c r="A534" s="7"/>
    </row>
    <row r="535" spans="1:1" x14ac:dyDescent="0.35">
      <c r="A535" s="7"/>
    </row>
    <row r="536" spans="1:1" x14ac:dyDescent="0.35">
      <c r="A536" s="7"/>
    </row>
    <row r="537" spans="1:1" x14ac:dyDescent="0.35">
      <c r="A537" s="7"/>
    </row>
    <row r="538" spans="1:1" x14ac:dyDescent="0.35">
      <c r="A538" s="7"/>
    </row>
    <row r="539" spans="1:1" x14ac:dyDescent="0.35">
      <c r="A539" s="7"/>
    </row>
    <row r="540" spans="1:1" x14ac:dyDescent="0.35">
      <c r="A540" s="7"/>
    </row>
    <row r="541" spans="1:1" x14ac:dyDescent="0.35">
      <c r="A541" s="7"/>
    </row>
    <row r="542" spans="1:1" x14ac:dyDescent="0.35">
      <c r="A542" s="7"/>
    </row>
    <row r="543" spans="1:1" x14ac:dyDescent="0.35">
      <c r="A543" s="7"/>
    </row>
    <row r="544" spans="1:1" x14ac:dyDescent="0.35">
      <c r="A544" s="7"/>
    </row>
    <row r="545" spans="1:1" x14ac:dyDescent="0.35">
      <c r="A545" s="7"/>
    </row>
    <row r="546" spans="1:1" x14ac:dyDescent="0.35">
      <c r="A546" s="7"/>
    </row>
    <row r="547" spans="1:1" x14ac:dyDescent="0.35">
      <c r="A547" s="7"/>
    </row>
    <row r="548" spans="1:1" x14ac:dyDescent="0.35">
      <c r="A548" s="7"/>
    </row>
    <row r="549" spans="1:1" x14ac:dyDescent="0.35">
      <c r="A549" s="7"/>
    </row>
    <row r="550" spans="1:1" x14ac:dyDescent="0.35">
      <c r="A550" s="7"/>
    </row>
    <row r="551" spans="1:1" x14ac:dyDescent="0.35">
      <c r="A551" s="7"/>
    </row>
    <row r="552" spans="1:1" x14ac:dyDescent="0.35">
      <c r="A552" s="7"/>
    </row>
    <row r="553" spans="1:1" x14ac:dyDescent="0.35">
      <c r="A553" s="7"/>
    </row>
    <row r="554" spans="1:1" x14ac:dyDescent="0.35">
      <c r="A554" s="7"/>
    </row>
    <row r="555" spans="1:1" x14ac:dyDescent="0.35">
      <c r="A555" s="7"/>
    </row>
    <row r="556" spans="1:1" x14ac:dyDescent="0.35">
      <c r="A556" s="7"/>
    </row>
    <row r="557" spans="1:1" x14ac:dyDescent="0.35">
      <c r="A557" s="7"/>
    </row>
    <row r="558" spans="1:1" x14ac:dyDescent="0.35">
      <c r="A558" s="7"/>
    </row>
    <row r="559" spans="1:1" x14ac:dyDescent="0.35">
      <c r="A559" s="7"/>
    </row>
    <row r="560" spans="1:1" x14ac:dyDescent="0.35">
      <c r="A560" s="7"/>
    </row>
    <row r="561" spans="1:1" x14ac:dyDescent="0.35">
      <c r="A561" s="7"/>
    </row>
    <row r="562" spans="1:1" x14ac:dyDescent="0.35">
      <c r="A562" s="7"/>
    </row>
    <row r="563" spans="1:1" x14ac:dyDescent="0.35">
      <c r="A563" s="7"/>
    </row>
    <row r="564" spans="1:1" x14ac:dyDescent="0.35">
      <c r="A564" s="7"/>
    </row>
    <row r="565" spans="1:1" x14ac:dyDescent="0.35">
      <c r="A565" s="7"/>
    </row>
    <row r="566" spans="1:1" x14ac:dyDescent="0.35">
      <c r="A566" s="7"/>
    </row>
    <row r="567" spans="1:1" x14ac:dyDescent="0.35">
      <c r="A567" s="7"/>
    </row>
    <row r="568" spans="1:1" x14ac:dyDescent="0.35">
      <c r="A568" s="7"/>
    </row>
    <row r="569" spans="1:1" x14ac:dyDescent="0.35">
      <c r="A569" s="7"/>
    </row>
    <row r="570" spans="1:1" x14ac:dyDescent="0.35">
      <c r="A570" s="7"/>
    </row>
    <row r="571" spans="1:1" x14ac:dyDescent="0.35">
      <c r="A571" s="7"/>
    </row>
    <row r="572" spans="1:1" x14ac:dyDescent="0.35">
      <c r="A572" s="7"/>
    </row>
    <row r="573" spans="1:1" x14ac:dyDescent="0.35">
      <c r="A573" s="7"/>
    </row>
    <row r="574" spans="1:1" x14ac:dyDescent="0.35">
      <c r="A574" s="7"/>
    </row>
    <row r="575" spans="1:1" x14ac:dyDescent="0.35">
      <c r="A575" s="7"/>
    </row>
    <row r="576" spans="1:1" x14ac:dyDescent="0.35">
      <c r="A576" s="7"/>
    </row>
    <row r="577" spans="1:1" x14ac:dyDescent="0.35">
      <c r="A577" s="7"/>
    </row>
    <row r="578" spans="1:1" x14ac:dyDescent="0.35">
      <c r="A578" s="7"/>
    </row>
    <row r="579" spans="1:1" x14ac:dyDescent="0.35">
      <c r="A579" s="7"/>
    </row>
    <row r="580" spans="1:1" x14ac:dyDescent="0.35">
      <c r="A580" s="7"/>
    </row>
    <row r="581" spans="1:1" x14ac:dyDescent="0.35">
      <c r="A581" s="7"/>
    </row>
    <row r="582" spans="1:1" x14ac:dyDescent="0.35">
      <c r="A582" s="7"/>
    </row>
    <row r="583" spans="1:1" x14ac:dyDescent="0.35">
      <c r="A583" s="7"/>
    </row>
    <row r="584" spans="1:1" x14ac:dyDescent="0.35">
      <c r="A584" s="7"/>
    </row>
    <row r="585" spans="1:1" x14ac:dyDescent="0.35">
      <c r="A585" s="7"/>
    </row>
    <row r="586" spans="1:1" x14ac:dyDescent="0.35">
      <c r="A586" s="7"/>
    </row>
    <row r="587" spans="1:1" x14ac:dyDescent="0.35">
      <c r="A587" s="7"/>
    </row>
    <row r="588" spans="1:1" x14ac:dyDescent="0.35">
      <c r="A588" s="7"/>
    </row>
    <row r="589" spans="1:1" x14ac:dyDescent="0.35">
      <c r="A589" s="7"/>
    </row>
    <row r="590" spans="1:1" x14ac:dyDescent="0.35">
      <c r="A590" s="7"/>
    </row>
    <row r="591" spans="1:1" x14ac:dyDescent="0.35">
      <c r="A591" s="7"/>
    </row>
    <row r="592" spans="1:1" x14ac:dyDescent="0.35">
      <c r="A592" s="7"/>
    </row>
    <row r="593" spans="1:1" x14ac:dyDescent="0.35">
      <c r="A593" s="7"/>
    </row>
    <row r="594" spans="1:1" x14ac:dyDescent="0.35">
      <c r="A594" s="7"/>
    </row>
    <row r="595" spans="1:1" x14ac:dyDescent="0.35">
      <c r="A595" s="7"/>
    </row>
    <row r="596" spans="1:1" x14ac:dyDescent="0.35">
      <c r="A596" s="7"/>
    </row>
    <row r="597" spans="1:1" x14ac:dyDescent="0.35">
      <c r="A597" s="7"/>
    </row>
    <row r="598" spans="1:1" x14ac:dyDescent="0.35">
      <c r="A598" s="7"/>
    </row>
    <row r="599" spans="1:1" x14ac:dyDescent="0.35">
      <c r="A599" s="7"/>
    </row>
    <row r="600" spans="1:1" x14ac:dyDescent="0.35">
      <c r="A600" s="7"/>
    </row>
    <row r="601" spans="1:1" x14ac:dyDescent="0.35">
      <c r="A601" s="7"/>
    </row>
    <row r="602" spans="1:1" x14ac:dyDescent="0.35">
      <c r="A602" s="7"/>
    </row>
    <row r="603" spans="1:1" x14ac:dyDescent="0.35">
      <c r="A603" s="7"/>
    </row>
    <row r="604" spans="1:1" x14ac:dyDescent="0.35">
      <c r="A604" s="7"/>
    </row>
    <row r="605" spans="1:1" x14ac:dyDescent="0.35">
      <c r="A605" s="7"/>
    </row>
    <row r="606" spans="1:1" x14ac:dyDescent="0.35">
      <c r="A606" s="7"/>
    </row>
    <row r="607" spans="1:1" x14ac:dyDescent="0.35">
      <c r="A607" s="7"/>
    </row>
    <row r="608" spans="1:1" x14ac:dyDescent="0.35">
      <c r="A608" s="7"/>
    </row>
    <row r="609" spans="1:1" x14ac:dyDescent="0.35">
      <c r="A609" s="7"/>
    </row>
    <row r="610" spans="1:1" x14ac:dyDescent="0.35">
      <c r="A610" s="7"/>
    </row>
    <row r="611" spans="1:1" x14ac:dyDescent="0.35">
      <c r="A611" s="7"/>
    </row>
    <row r="612" spans="1:1" x14ac:dyDescent="0.35">
      <c r="A612" s="7"/>
    </row>
    <row r="613" spans="1:1" x14ac:dyDescent="0.35">
      <c r="A613" s="7"/>
    </row>
    <row r="614" spans="1:1" x14ac:dyDescent="0.35">
      <c r="A614" s="7"/>
    </row>
    <row r="615" spans="1:1" x14ac:dyDescent="0.35">
      <c r="A615" s="7"/>
    </row>
    <row r="616" spans="1:1" x14ac:dyDescent="0.35">
      <c r="A616" s="7"/>
    </row>
    <row r="617" spans="1:1" x14ac:dyDescent="0.35">
      <c r="A617" s="7"/>
    </row>
    <row r="618" spans="1:1" x14ac:dyDescent="0.35">
      <c r="A618" s="7"/>
    </row>
    <row r="619" spans="1:1" x14ac:dyDescent="0.35">
      <c r="A619" s="7"/>
    </row>
    <row r="620" spans="1:1" x14ac:dyDescent="0.35">
      <c r="A620" s="7"/>
    </row>
    <row r="621" spans="1:1" x14ac:dyDescent="0.35">
      <c r="A621" s="7"/>
    </row>
    <row r="622" spans="1:1" x14ac:dyDescent="0.35">
      <c r="A622" s="7"/>
    </row>
    <row r="623" spans="1:1" x14ac:dyDescent="0.35">
      <c r="A623" s="7"/>
    </row>
    <row r="624" spans="1:1" x14ac:dyDescent="0.35">
      <c r="A624" s="7"/>
    </row>
    <row r="625" spans="1:1" x14ac:dyDescent="0.35">
      <c r="A625" s="7"/>
    </row>
    <row r="626" spans="1:1" x14ac:dyDescent="0.35">
      <c r="A626" s="7"/>
    </row>
    <row r="627" spans="1:1" x14ac:dyDescent="0.35">
      <c r="A627" s="7"/>
    </row>
    <row r="628" spans="1:1" x14ac:dyDescent="0.35">
      <c r="A628" s="7"/>
    </row>
    <row r="629" spans="1:1" x14ac:dyDescent="0.35">
      <c r="A629" s="7"/>
    </row>
    <row r="630" spans="1:1" x14ac:dyDescent="0.35">
      <c r="A630" s="7"/>
    </row>
    <row r="631" spans="1:1" x14ac:dyDescent="0.35">
      <c r="A631" s="7"/>
    </row>
    <row r="632" spans="1:1" x14ac:dyDescent="0.35">
      <c r="A632" s="7"/>
    </row>
    <row r="633" spans="1:1" x14ac:dyDescent="0.35">
      <c r="A633" s="7"/>
    </row>
    <row r="634" spans="1:1" x14ac:dyDescent="0.35">
      <c r="A634" s="7"/>
    </row>
    <row r="635" spans="1:1" x14ac:dyDescent="0.35">
      <c r="A635" s="7"/>
    </row>
    <row r="636" spans="1:1" x14ac:dyDescent="0.35">
      <c r="A636" s="7"/>
    </row>
    <row r="637" spans="1:1" x14ac:dyDescent="0.35">
      <c r="A637" s="7"/>
    </row>
    <row r="638" spans="1:1" x14ac:dyDescent="0.35">
      <c r="A638" s="7"/>
    </row>
    <row r="639" spans="1:1" x14ac:dyDescent="0.35">
      <c r="A639" s="7"/>
    </row>
    <row r="640" spans="1:1" x14ac:dyDescent="0.35">
      <c r="A640" s="7"/>
    </row>
    <row r="641" spans="1:1" x14ac:dyDescent="0.35">
      <c r="A641" s="7"/>
    </row>
    <row r="642" spans="1:1" x14ac:dyDescent="0.35">
      <c r="A642" s="7"/>
    </row>
    <row r="643" spans="1:1" x14ac:dyDescent="0.35">
      <c r="A643" s="7"/>
    </row>
    <row r="644" spans="1:1" x14ac:dyDescent="0.35">
      <c r="A644" s="7"/>
    </row>
    <row r="645" spans="1:1" x14ac:dyDescent="0.35">
      <c r="A645" s="7"/>
    </row>
    <row r="646" spans="1:1" x14ac:dyDescent="0.35">
      <c r="A646" s="7"/>
    </row>
    <row r="647" spans="1:1" x14ac:dyDescent="0.35">
      <c r="A647" s="7"/>
    </row>
    <row r="648" spans="1:1" x14ac:dyDescent="0.35">
      <c r="A648" s="7"/>
    </row>
    <row r="649" spans="1:1" x14ac:dyDescent="0.35">
      <c r="A649" s="7"/>
    </row>
    <row r="650" spans="1:1" x14ac:dyDescent="0.35">
      <c r="A650" s="7"/>
    </row>
    <row r="651" spans="1:1" x14ac:dyDescent="0.35">
      <c r="A651" s="7"/>
    </row>
    <row r="652" spans="1:1" x14ac:dyDescent="0.35">
      <c r="A652" s="7"/>
    </row>
    <row r="653" spans="1:1" x14ac:dyDescent="0.35">
      <c r="A653" s="7"/>
    </row>
    <row r="654" spans="1:1" x14ac:dyDescent="0.35">
      <c r="A654" s="7"/>
    </row>
    <row r="655" spans="1:1" x14ac:dyDescent="0.35">
      <c r="A655" s="7"/>
    </row>
    <row r="656" spans="1:1" x14ac:dyDescent="0.35">
      <c r="A656" s="7"/>
    </row>
    <row r="657" spans="1:1" x14ac:dyDescent="0.35">
      <c r="A657" s="7"/>
    </row>
    <row r="658" spans="1:1" x14ac:dyDescent="0.35">
      <c r="A658" s="7"/>
    </row>
    <row r="659" spans="1:1" x14ac:dyDescent="0.35">
      <c r="A659" s="7"/>
    </row>
    <row r="660" spans="1:1" x14ac:dyDescent="0.35">
      <c r="A660" s="7"/>
    </row>
    <row r="661" spans="1:1" x14ac:dyDescent="0.35">
      <c r="A661" s="7"/>
    </row>
    <row r="662" spans="1:1" x14ac:dyDescent="0.35">
      <c r="A662" s="7"/>
    </row>
    <row r="663" spans="1:1" x14ac:dyDescent="0.35">
      <c r="A663" s="7"/>
    </row>
    <row r="664" spans="1:1" x14ac:dyDescent="0.35">
      <c r="A664" s="7"/>
    </row>
    <row r="665" spans="1:1" x14ac:dyDescent="0.35">
      <c r="A665" s="7"/>
    </row>
    <row r="666" spans="1:1" x14ac:dyDescent="0.35">
      <c r="A666" s="7"/>
    </row>
    <row r="667" spans="1:1" x14ac:dyDescent="0.35">
      <c r="A667" s="7"/>
    </row>
    <row r="668" spans="1:1" x14ac:dyDescent="0.35">
      <c r="A668" s="7"/>
    </row>
    <row r="669" spans="1:1" x14ac:dyDescent="0.35">
      <c r="A669" s="7"/>
    </row>
    <row r="670" spans="1:1" x14ac:dyDescent="0.35">
      <c r="A670" s="7"/>
    </row>
    <row r="671" spans="1:1" x14ac:dyDescent="0.35">
      <c r="A671" s="7"/>
    </row>
    <row r="672" spans="1:1" x14ac:dyDescent="0.35">
      <c r="A672" s="7"/>
    </row>
    <row r="673" spans="1:1" x14ac:dyDescent="0.35">
      <c r="A673" s="7"/>
    </row>
    <row r="674" spans="1:1" x14ac:dyDescent="0.35">
      <c r="A674" s="7"/>
    </row>
    <row r="675" spans="1:1" x14ac:dyDescent="0.35">
      <c r="A675" s="7"/>
    </row>
    <row r="676" spans="1:1" x14ac:dyDescent="0.35">
      <c r="A676" s="7"/>
    </row>
    <row r="677" spans="1:1" x14ac:dyDescent="0.35">
      <c r="A677" s="7"/>
    </row>
    <row r="678" spans="1:1" x14ac:dyDescent="0.35">
      <c r="A678" s="7"/>
    </row>
    <row r="679" spans="1:1" x14ac:dyDescent="0.35">
      <c r="A679" s="7"/>
    </row>
    <row r="680" spans="1:1" x14ac:dyDescent="0.35">
      <c r="A680" s="7"/>
    </row>
    <row r="681" spans="1:1" x14ac:dyDescent="0.35">
      <c r="A681" s="7"/>
    </row>
    <row r="682" spans="1:1" x14ac:dyDescent="0.35">
      <c r="A682" s="7"/>
    </row>
    <row r="683" spans="1:1" x14ac:dyDescent="0.35">
      <c r="A683" s="7"/>
    </row>
    <row r="684" spans="1:1" x14ac:dyDescent="0.35">
      <c r="A684" s="7"/>
    </row>
    <row r="685" spans="1:1" x14ac:dyDescent="0.35">
      <c r="A685" s="7"/>
    </row>
    <row r="686" spans="1:1" x14ac:dyDescent="0.35">
      <c r="A686" s="7"/>
    </row>
    <row r="687" spans="1:1" x14ac:dyDescent="0.35">
      <c r="A687" s="7"/>
    </row>
    <row r="688" spans="1:1" x14ac:dyDescent="0.35">
      <c r="A688" s="7"/>
    </row>
    <row r="689" spans="1:1" x14ac:dyDescent="0.35">
      <c r="A689" s="7"/>
    </row>
    <row r="690" spans="1:1" x14ac:dyDescent="0.35">
      <c r="A690" s="7"/>
    </row>
    <row r="691" spans="1:1" x14ac:dyDescent="0.35">
      <c r="A691" s="7"/>
    </row>
    <row r="692" spans="1:1" x14ac:dyDescent="0.35">
      <c r="A692" s="7"/>
    </row>
    <row r="693" spans="1:1" x14ac:dyDescent="0.35">
      <c r="A693" s="7"/>
    </row>
    <row r="694" spans="1:1" x14ac:dyDescent="0.35">
      <c r="A694" s="7"/>
    </row>
    <row r="695" spans="1:1" x14ac:dyDescent="0.35">
      <c r="A695" s="7"/>
    </row>
    <row r="696" spans="1:1" x14ac:dyDescent="0.35">
      <c r="A696" s="7"/>
    </row>
    <row r="697" spans="1:1" x14ac:dyDescent="0.35">
      <c r="A697" s="7"/>
    </row>
    <row r="698" spans="1:1" x14ac:dyDescent="0.35">
      <c r="A698" s="7"/>
    </row>
    <row r="699" spans="1:1" x14ac:dyDescent="0.35">
      <c r="A699" s="7"/>
    </row>
    <row r="700" spans="1:1" x14ac:dyDescent="0.35">
      <c r="A700" s="7"/>
    </row>
    <row r="701" spans="1:1" x14ac:dyDescent="0.35">
      <c r="A701" s="7"/>
    </row>
    <row r="702" spans="1:1" x14ac:dyDescent="0.35">
      <c r="A702" s="7"/>
    </row>
    <row r="703" spans="1:1" x14ac:dyDescent="0.35">
      <c r="A703" s="7"/>
    </row>
    <row r="704" spans="1:1" x14ac:dyDescent="0.35">
      <c r="A704" s="7"/>
    </row>
    <row r="705" spans="1:1" x14ac:dyDescent="0.35">
      <c r="A705" s="7"/>
    </row>
    <row r="706" spans="1:1" x14ac:dyDescent="0.35">
      <c r="A706" s="7"/>
    </row>
    <row r="707" spans="1:1" x14ac:dyDescent="0.35">
      <c r="A707" s="7"/>
    </row>
    <row r="708" spans="1:1" x14ac:dyDescent="0.35">
      <c r="A708" s="7"/>
    </row>
    <row r="709" spans="1:1" x14ac:dyDescent="0.35">
      <c r="A709" s="7"/>
    </row>
    <row r="710" spans="1:1" x14ac:dyDescent="0.35">
      <c r="A710" s="7"/>
    </row>
    <row r="711" spans="1:1" x14ac:dyDescent="0.35">
      <c r="A711" s="7"/>
    </row>
    <row r="712" spans="1:1" x14ac:dyDescent="0.35">
      <c r="A712" s="7"/>
    </row>
    <row r="713" spans="1:1" x14ac:dyDescent="0.35">
      <c r="A713" s="7"/>
    </row>
    <row r="714" spans="1:1" x14ac:dyDescent="0.35">
      <c r="A714" s="7"/>
    </row>
    <row r="715" spans="1:1" x14ac:dyDescent="0.35">
      <c r="A715" s="7"/>
    </row>
    <row r="716" spans="1:1" x14ac:dyDescent="0.35">
      <c r="A716" s="7"/>
    </row>
    <row r="717" spans="1:1" x14ac:dyDescent="0.35">
      <c r="A717" s="7"/>
    </row>
    <row r="718" spans="1:1" x14ac:dyDescent="0.35">
      <c r="A718" s="7"/>
    </row>
    <row r="719" spans="1:1" x14ac:dyDescent="0.35">
      <c r="A719" s="7"/>
    </row>
    <row r="720" spans="1:1" x14ac:dyDescent="0.35">
      <c r="A720" s="7"/>
    </row>
    <row r="721" spans="1:1" x14ac:dyDescent="0.35">
      <c r="A721" s="7"/>
    </row>
    <row r="722" spans="1:1" x14ac:dyDescent="0.35">
      <c r="A722" s="7"/>
    </row>
    <row r="723" spans="1:1" x14ac:dyDescent="0.35">
      <c r="A723" s="7"/>
    </row>
    <row r="724" spans="1:1" x14ac:dyDescent="0.35">
      <c r="A724" s="7"/>
    </row>
    <row r="725" spans="1:1" x14ac:dyDescent="0.35">
      <c r="A725" s="7"/>
    </row>
    <row r="726" spans="1:1" x14ac:dyDescent="0.35">
      <c r="A726" s="7"/>
    </row>
    <row r="727" spans="1:1" x14ac:dyDescent="0.35">
      <c r="A727" s="7"/>
    </row>
    <row r="728" spans="1:1" x14ac:dyDescent="0.35">
      <c r="A728" s="7"/>
    </row>
    <row r="729" spans="1:1" x14ac:dyDescent="0.35">
      <c r="A729" s="7"/>
    </row>
    <row r="730" spans="1:1" x14ac:dyDescent="0.35">
      <c r="A730" s="7"/>
    </row>
    <row r="731" spans="1:1" x14ac:dyDescent="0.35">
      <c r="A731" s="7"/>
    </row>
    <row r="732" spans="1:1" x14ac:dyDescent="0.35">
      <c r="A732" s="7"/>
    </row>
    <row r="733" spans="1:1" x14ac:dyDescent="0.35">
      <c r="A733" s="7"/>
    </row>
    <row r="734" spans="1:1" x14ac:dyDescent="0.35">
      <c r="A734" s="7"/>
    </row>
    <row r="735" spans="1:1" x14ac:dyDescent="0.35">
      <c r="A735" s="7"/>
    </row>
    <row r="736" spans="1:1" x14ac:dyDescent="0.35">
      <c r="A736" s="7"/>
    </row>
    <row r="737" spans="1:1" x14ac:dyDescent="0.35">
      <c r="A737" s="7"/>
    </row>
    <row r="738" spans="1:1" x14ac:dyDescent="0.35">
      <c r="A738" s="7"/>
    </row>
    <row r="739" spans="1:1" x14ac:dyDescent="0.35">
      <c r="A739" s="7"/>
    </row>
    <row r="740" spans="1:1" x14ac:dyDescent="0.35">
      <c r="A740" s="7"/>
    </row>
    <row r="741" spans="1:1" x14ac:dyDescent="0.35">
      <c r="A741" s="7"/>
    </row>
    <row r="742" spans="1:1" x14ac:dyDescent="0.35">
      <c r="A742" s="7"/>
    </row>
    <row r="743" spans="1:1" x14ac:dyDescent="0.35">
      <c r="A743" s="7"/>
    </row>
    <row r="744" spans="1:1" x14ac:dyDescent="0.35">
      <c r="A744" s="7"/>
    </row>
    <row r="745" spans="1:1" x14ac:dyDescent="0.35">
      <c r="A745" s="7"/>
    </row>
    <row r="746" spans="1:1" x14ac:dyDescent="0.35">
      <c r="A746" s="7"/>
    </row>
    <row r="747" spans="1:1" x14ac:dyDescent="0.35">
      <c r="A747" s="7"/>
    </row>
    <row r="748" spans="1:1" x14ac:dyDescent="0.35">
      <c r="A748" s="7"/>
    </row>
    <row r="749" spans="1:1" x14ac:dyDescent="0.35">
      <c r="A749" s="7"/>
    </row>
    <row r="750" spans="1:1" x14ac:dyDescent="0.35">
      <c r="A750" s="7"/>
    </row>
    <row r="751" spans="1:1" x14ac:dyDescent="0.35">
      <c r="A751" s="7"/>
    </row>
    <row r="752" spans="1:1" x14ac:dyDescent="0.35">
      <c r="A752" s="7"/>
    </row>
    <row r="753" spans="1:1" x14ac:dyDescent="0.35">
      <c r="A753" s="7"/>
    </row>
    <row r="754" spans="1:1" x14ac:dyDescent="0.35">
      <c r="A754" s="7"/>
    </row>
    <row r="755" spans="1:1" x14ac:dyDescent="0.35">
      <c r="A755" s="7"/>
    </row>
    <row r="756" spans="1:1" x14ac:dyDescent="0.35">
      <c r="A756" s="7"/>
    </row>
    <row r="757" spans="1:1" x14ac:dyDescent="0.35">
      <c r="A757" s="7"/>
    </row>
    <row r="758" spans="1:1" x14ac:dyDescent="0.35">
      <c r="A758" s="7"/>
    </row>
    <row r="759" spans="1:1" x14ac:dyDescent="0.35">
      <c r="A759" s="7"/>
    </row>
    <row r="760" spans="1:1" x14ac:dyDescent="0.35">
      <c r="A760" s="7"/>
    </row>
    <row r="761" spans="1:1" x14ac:dyDescent="0.35">
      <c r="A761" s="7"/>
    </row>
    <row r="762" spans="1:1" x14ac:dyDescent="0.35">
      <c r="A762" s="7"/>
    </row>
    <row r="763" spans="1:1" x14ac:dyDescent="0.35">
      <c r="A763" s="7"/>
    </row>
    <row r="764" spans="1:1" x14ac:dyDescent="0.35">
      <c r="A764" s="7"/>
    </row>
    <row r="765" spans="1:1" x14ac:dyDescent="0.35">
      <c r="A765" s="7"/>
    </row>
    <row r="766" spans="1:1" x14ac:dyDescent="0.35">
      <c r="A766" s="7"/>
    </row>
    <row r="767" spans="1:1" x14ac:dyDescent="0.35">
      <c r="A767" s="7"/>
    </row>
    <row r="768" spans="1:1" x14ac:dyDescent="0.35">
      <c r="A768" s="7"/>
    </row>
    <row r="769" spans="1:1" x14ac:dyDescent="0.35">
      <c r="A769" s="7"/>
    </row>
    <row r="770" spans="1:1" x14ac:dyDescent="0.35">
      <c r="A770" s="7"/>
    </row>
    <row r="771" spans="1:1" x14ac:dyDescent="0.35">
      <c r="A771" s="7"/>
    </row>
    <row r="772" spans="1:1" x14ac:dyDescent="0.35">
      <c r="A772" s="7"/>
    </row>
    <row r="773" spans="1:1" x14ac:dyDescent="0.35">
      <c r="A773" s="7"/>
    </row>
    <row r="774" spans="1:1" x14ac:dyDescent="0.35">
      <c r="A774" s="7"/>
    </row>
    <row r="775" spans="1:1" x14ac:dyDescent="0.35">
      <c r="A775" s="7"/>
    </row>
    <row r="776" spans="1:1" x14ac:dyDescent="0.35">
      <c r="A776" s="7"/>
    </row>
    <row r="777" spans="1:1" x14ac:dyDescent="0.35">
      <c r="A777" s="7"/>
    </row>
    <row r="778" spans="1:1" x14ac:dyDescent="0.35">
      <c r="A778" s="7"/>
    </row>
    <row r="779" spans="1:1" x14ac:dyDescent="0.35">
      <c r="A779" s="7"/>
    </row>
    <row r="780" spans="1:1" x14ac:dyDescent="0.35">
      <c r="A780" s="7"/>
    </row>
    <row r="781" spans="1:1" x14ac:dyDescent="0.35">
      <c r="A781" s="7"/>
    </row>
    <row r="782" spans="1:1" x14ac:dyDescent="0.35">
      <c r="A782" s="7"/>
    </row>
    <row r="783" spans="1:1" x14ac:dyDescent="0.35">
      <c r="A783" s="7"/>
    </row>
    <row r="784" spans="1:1" x14ac:dyDescent="0.35">
      <c r="A784" s="7"/>
    </row>
    <row r="785" spans="1:1" x14ac:dyDescent="0.35">
      <c r="A785" s="7"/>
    </row>
    <row r="786" spans="1:1" x14ac:dyDescent="0.35">
      <c r="A786" s="7"/>
    </row>
    <row r="787" spans="1:1" x14ac:dyDescent="0.35">
      <c r="A787" s="7"/>
    </row>
    <row r="788" spans="1:1" x14ac:dyDescent="0.35">
      <c r="A788" s="7"/>
    </row>
    <row r="789" spans="1:1" x14ac:dyDescent="0.35">
      <c r="A789" s="7"/>
    </row>
    <row r="790" spans="1:1" x14ac:dyDescent="0.35">
      <c r="A790" s="7"/>
    </row>
    <row r="791" spans="1:1" x14ac:dyDescent="0.35">
      <c r="A791" s="7"/>
    </row>
    <row r="792" spans="1:1" x14ac:dyDescent="0.35">
      <c r="A792" s="7"/>
    </row>
    <row r="793" spans="1:1" x14ac:dyDescent="0.35">
      <c r="A793" s="7"/>
    </row>
    <row r="794" spans="1:1" x14ac:dyDescent="0.35">
      <c r="A794" s="7"/>
    </row>
    <row r="795" spans="1:1" x14ac:dyDescent="0.35">
      <c r="A795" s="7"/>
    </row>
    <row r="796" spans="1:1" x14ac:dyDescent="0.35">
      <c r="A796" s="7"/>
    </row>
    <row r="797" spans="1:1" x14ac:dyDescent="0.35">
      <c r="A797" s="7"/>
    </row>
    <row r="798" spans="1:1" x14ac:dyDescent="0.35">
      <c r="A798" s="7"/>
    </row>
    <row r="799" spans="1:1" x14ac:dyDescent="0.35">
      <c r="A799" s="7"/>
    </row>
    <row r="800" spans="1:1" x14ac:dyDescent="0.35">
      <c r="A800" s="7"/>
    </row>
    <row r="801" spans="1:1" x14ac:dyDescent="0.35">
      <c r="A801" s="7"/>
    </row>
    <row r="802" spans="1:1" x14ac:dyDescent="0.35">
      <c r="A802" s="7"/>
    </row>
    <row r="803" spans="1:1" x14ac:dyDescent="0.35">
      <c r="A803" s="7"/>
    </row>
    <row r="804" spans="1:1" x14ac:dyDescent="0.35">
      <c r="A804" s="7"/>
    </row>
    <row r="805" spans="1:1" x14ac:dyDescent="0.35">
      <c r="A805" s="7"/>
    </row>
    <row r="806" spans="1:1" x14ac:dyDescent="0.35">
      <c r="A806" s="7"/>
    </row>
    <row r="807" spans="1:1" x14ac:dyDescent="0.35">
      <c r="A807" s="7"/>
    </row>
    <row r="808" spans="1:1" x14ac:dyDescent="0.35">
      <c r="A808" s="7"/>
    </row>
    <row r="809" spans="1:1" x14ac:dyDescent="0.35">
      <c r="A809" s="7"/>
    </row>
    <row r="810" spans="1:1" x14ac:dyDescent="0.35">
      <c r="A810" s="7"/>
    </row>
    <row r="811" spans="1:1" x14ac:dyDescent="0.35">
      <c r="A811" s="7"/>
    </row>
    <row r="812" spans="1:1" x14ac:dyDescent="0.35">
      <c r="A812" s="7"/>
    </row>
    <row r="813" spans="1:1" x14ac:dyDescent="0.35">
      <c r="A813" s="7"/>
    </row>
    <row r="814" spans="1:1" x14ac:dyDescent="0.35">
      <c r="A814" s="7"/>
    </row>
    <row r="815" spans="1:1" x14ac:dyDescent="0.35">
      <c r="A815" s="7"/>
    </row>
    <row r="816" spans="1:1" x14ac:dyDescent="0.35">
      <c r="A816" s="7"/>
    </row>
    <row r="817" spans="1:1" x14ac:dyDescent="0.35">
      <c r="A817" s="7"/>
    </row>
    <row r="818" spans="1:1" x14ac:dyDescent="0.35">
      <c r="A818" s="7"/>
    </row>
    <row r="819" spans="1:1" x14ac:dyDescent="0.35">
      <c r="A819" s="7"/>
    </row>
    <row r="820" spans="1:1" x14ac:dyDescent="0.35">
      <c r="A820" s="7"/>
    </row>
    <row r="821" spans="1:1" x14ac:dyDescent="0.35">
      <c r="A821" s="7"/>
    </row>
    <row r="822" spans="1:1" x14ac:dyDescent="0.35">
      <c r="A822" s="7"/>
    </row>
    <row r="823" spans="1:1" x14ac:dyDescent="0.35">
      <c r="A823" s="7"/>
    </row>
    <row r="824" spans="1:1" x14ac:dyDescent="0.35">
      <c r="A824" s="7"/>
    </row>
    <row r="825" spans="1:1" x14ac:dyDescent="0.35">
      <c r="A825" s="7"/>
    </row>
    <row r="826" spans="1:1" x14ac:dyDescent="0.35">
      <c r="A826" s="7"/>
    </row>
    <row r="827" spans="1:1" x14ac:dyDescent="0.35">
      <c r="A827" s="7"/>
    </row>
    <row r="828" spans="1:1" x14ac:dyDescent="0.35">
      <c r="A828" s="7"/>
    </row>
    <row r="829" spans="1:1" x14ac:dyDescent="0.35">
      <c r="A829" s="7"/>
    </row>
    <row r="830" spans="1:1" x14ac:dyDescent="0.35">
      <c r="A830" s="7"/>
    </row>
    <row r="831" spans="1:1" x14ac:dyDescent="0.35">
      <c r="A831" s="7"/>
    </row>
    <row r="832" spans="1:1" x14ac:dyDescent="0.35">
      <c r="A832" s="7"/>
    </row>
    <row r="833" spans="1:1" x14ac:dyDescent="0.35">
      <c r="A833" s="7"/>
    </row>
    <row r="834" spans="1:1" x14ac:dyDescent="0.35">
      <c r="A834" s="7"/>
    </row>
    <row r="835" spans="1:1" x14ac:dyDescent="0.35">
      <c r="A835" s="7"/>
    </row>
    <row r="836" spans="1:1" x14ac:dyDescent="0.35">
      <c r="A836" s="7"/>
    </row>
    <row r="837" spans="1:1" x14ac:dyDescent="0.35">
      <c r="A837" s="7"/>
    </row>
    <row r="838" spans="1:1" x14ac:dyDescent="0.35">
      <c r="A838" s="7"/>
    </row>
    <row r="839" spans="1:1" x14ac:dyDescent="0.35">
      <c r="A839" s="7"/>
    </row>
    <row r="840" spans="1:1" x14ac:dyDescent="0.35">
      <c r="A840" s="7"/>
    </row>
    <row r="841" spans="1:1" x14ac:dyDescent="0.35">
      <c r="A841" s="7"/>
    </row>
    <row r="842" spans="1:1" x14ac:dyDescent="0.35">
      <c r="A842" s="7"/>
    </row>
    <row r="843" spans="1:1" x14ac:dyDescent="0.35">
      <c r="A843" s="7"/>
    </row>
    <row r="844" spans="1:1" x14ac:dyDescent="0.35">
      <c r="A844" s="7"/>
    </row>
    <row r="845" spans="1:1" x14ac:dyDescent="0.35">
      <c r="A845" s="7"/>
    </row>
    <row r="846" spans="1:1" x14ac:dyDescent="0.35">
      <c r="A846" s="7"/>
    </row>
    <row r="847" spans="1:1" x14ac:dyDescent="0.35">
      <c r="A847" s="7"/>
    </row>
    <row r="848" spans="1:1" x14ac:dyDescent="0.35">
      <c r="A848" s="7"/>
    </row>
    <row r="849" spans="1:1" x14ac:dyDescent="0.35">
      <c r="A849" s="7"/>
    </row>
    <row r="850" spans="1:1" x14ac:dyDescent="0.35">
      <c r="A850" s="7"/>
    </row>
    <row r="851" spans="1:1" x14ac:dyDescent="0.35">
      <c r="A851" s="7"/>
    </row>
    <row r="852" spans="1:1" x14ac:dyDescent="0.35">
      <c r="A852" s="7"/>
    </row>
    <row r="853" spans="1:1" x14ac:dyDescent="0.35">
      <c r="A853" s="7"/>
    </row>
    <row r="854" spans="1:1" x14ac:dyDescent="0.35">
      <c r="A854" s="7"/>
    </row>
    <row r="855" spans="1:1" x14ac:dyDescent="0.35">
      <c r="A855" s="7"/>
    </row>
    <row r="856" spans="1:1" x14ac:dyDescent="0.35">
      <c r="A856" s="7"/>
    </row>
    <row r="857" spans="1:1" x14ac:dyDescent="0.35">
      <c r="A857" s="7"/>
    </row>
    <row r="858" spans="1:1" x14ac:dyDescent="0.35">
      <c r="A858" s="7"/>
    </row>
    <row r="859" spans="1:1" x14ac:dyDescent="0.35">
      <c r="A859" s="7"/>
    </row>
    <row r="860" spans="1:1" x14ac:dyDescent="0.35">
      <c r="A860" s="7"/>
    </row>
    <row r="861" spans="1:1" x14ac:dyDescent="0.35">
      <c r="A861" s="7"/>
    </row>
    <row r="862" spans="1:1" x14ac:dyDescent="0.35">
      <c r="A862" s="7"/>
    </row>
    <row r="863" spans="1:1" x14ac:dyDescent="0.35">
      <c r="A863" s="7"/>
    </row>
    <row r="864" spans="1:1" x14ac:dyDescent="0.35">
      <c r="A864" s="7"/>
    </row>
    <row r="865" spans="1:1" x14ac:dyDescent="0.35">
      <c r="A865" s="7"/>
    </row>
    <row r="866" spans="1:1" x14ac:dyDescent="0.35">
      <c r="A866" s="7"/>
    </row>
    <row r="867" spans="1:1" x14ac:dyDescent="0.35">
      <c r="A867" s="7"/>
    </row>
    <row r="868" spans="1:1" x14ac:dyDescent="0.35">
      <c r="A868" s="7"/>
    </row>
    <row r="869" spans="1:1" x14ac:dyDescent="0.35">
      <c r="A869" s="7"/>
    </row>
    <row r="870" spans="1:1" x14ac:dyDescent="0.35">
      <c r="A870" s="7"/>
    </row>
    <row r="871" spans="1:1" x14ac:dyDescent="0.35">
      <c r="A871" s="7"/>
    </row>
    <row r="872" spans="1:1" x14ac:dyDescent="0.35">
      <c r="A872" s="7"/>
    </row>
    <row r="873" spans="1:1" x14ac:dyDescent="0.35">
      <c r="A873" s="7"/>
    </row>
    <row r="874" spans="1:1" x14ac:dyDescent="0.35">
      <c r="A874" s="7"/>
    </row>
    <row r="875" spans="1:1" x14ac:dyDescent="0.35">
      <c r="A875" s="7"/>
    </row>
    <row r="876" spans="1:1" x14ac:dyDescent="0.35">
      <c r="A876" s="7"/>
    </row>
    <row r="877" spans="1:1" x14ac:dyDescent="0.35">
      <c r="A877" s="7"/>
    </row>
    <row r="878" spans="1:1" x14ac:dyDescent="0.35">
      <c r="A878" s="7"/>
    </row>
    <row r="879" spans="1:1" x14ac:dyDescent="0.35">
      <c r="A879" s="7"/>
    </row>
    <row r="880" spans="1:1" x14ac:dyDescent="0.35">
      <c r="A880" s="7"/>
    </row>
    <row r="881" spans="1:1" x14ac:dyDescent="0.35">
      <c r="A881" s="7"/>
    </row>
    <row r="882" spans="1:1" x14ac:dyDescent="0.35">
      <c r="A882" s="7"/>
    </row>
    <row r="883" spans="1:1" x14ac:dyDescent="0.35">
      <c r="A883" s="7"/>
    </row>
    <row r="884" spans="1:1" x14ac:dyDescent="0.35">
      <c r="A884" s="7"/>
    </row>
    <row r="885" spans="1:1" x14ac:dyDescent="0.35">
      <c r="A885" s="7"/>
    </row>
    <row r="886" spans="1:1" x14ac:dyDescent="0.35">
      <c r="A886" s="7"/>
    </row>
    <row r="887" spans="1:1" x14ac:dyDescent="0.35">
      <c r="A887" s="7"/>
    </row>
    <row r="888" spans="1:1" x14ac:dyDescent="0.35">
      <c r="A888" s="7"/>
    </row>
    <row r="889" spans="1:1" x14ac:dyDescent="0.35">
      <c r="A889" s="7"/>
    </row>
    <row r="890" spans="1:1" x14ac:dyDescent="0.35">
      <c r="A890" s="7"/>
    </row>
    <row r="891" spans="1:1" x14ac:dyDescent="0.35">
      <c r="A891" s="7"/>
    </row>
    <row r="892" spans="1:1" x14ac:dyDescent="0.35">
      <c r="A892" s="7"/>
    </row>
    <row r="893" spans="1:1" x14ac:dyDescent="0.35">
      <c r="A893" s="7"/>
    </row>
    <row r="894" spans="1:1" x14ac:dyDescent="0.35">
      <c r="A894" s="7"/>
    </row>
    <row r="895" spans="1:1" x14ac:dyDescent="0.35">
      <c r="A895" s="7"/>
    </row>
    <row r="896" spans="1:1" x14ac:dyDescent="0.35">
      <c r="A896" s="7"/>
    </row>
    <row r="897" spans="1:1" x14ac:dyDescent="0.35">
      <c r="A897" s="7"/>
    </row>
    <row r="898" spans="1:1" x14ac:dyDescent="0.35">
      <c r="A898" s="7"/>
    </row>
    <row r="899" spans="1:1" x14ac:dyDescent="0.35">
      <c r="A899" s="7"/>
    </row>
    <row r="900" spans="1:1" x14ac:dyDescent="0.35">
      <c r="A900" s="7"/>
    </row>
    <row r="901" spans="1:1" x14ac:dyDescent="0.35">
      <c r="A901" s="7"/>
    </row>
    <row r="902" spans="1:1" x14ac:dyDescent="0.35">
      <c r="A902" s="7"/>
    </row>
    <row r="903" spans="1:1" x14ac:dyDescent="0.35">
      <c r="A903" s="7"/>
    </row>
    <row r="904" spans="1:1" x14ac:dyDescent="0.35">
      <c r="A904" s="7"/>
    </row>
    <row r="905" spans="1:1" x14ac:dyDescent="0.35">
      <c r="A905" s="7"/>
    </row>
    <row r="906" spans="1:1" x14ac:dyDescent="0.35">
      <c r="A906" s="7"/>
    </row>
    <row r="907" spans="1:1" x14ac:dyDescent="0.35">
      <c r="A907" s="7"/>
    </row>
    <row r="908" spans="1:1" x14ac:dyDescent="0.35">
      <c r="A908" s="7"/>
    </row>
    <row r="909" spans="1:1" x14ac:dyDescent="0.35">
      <c r="A909" s="7"/>
    </row>
    <row r="910" spans="1:1" x14ac:dyDescent="0.35">
      <c r="A910" s="7"/>
    </row>
    <row r="911" spans="1:1" x14ac:dyDescent="0.35">
      <c r="A911" s="7"/>
    </row>
    <row r="912" spans="1:1" x14ac:dyDescent="0.35">
      <c r="A912" s="7"/>
    </row>
    <row r="913" spans="1:1" x14ac:dyDescent="0.35">
      <c r="A913" s="7"/>
    </row>
    <row r="914" spans="1:1" x14ac:dyDescent="0.35">
      <c r="A914" s="7"/>
    </row>
    <row r="915" spans="1:1" x14ac:dyDescent="0.35">
      <c r="A915" s="7"/>
    </row>
    <row r="916" spans="1:1" x14ac:dyDescent="0.35">
      <c r="A916" s="7"/>
    </row>
    <row r="917" spans="1:1" x14ac:dyDescent="0.35">
      <c r="A917" s="7"/>
    </row>
    <row r="918" spans="1:1" x14ac:dyDescent="0.35">
      <c r="A918" s="7"/>
    </row>
    <row r="919" spans="1:1" x14ac:dyDescent="0.35">
      <c r="A919" s="7"/>
    </row>
    <row r="920" spans="1:1" x14ac:dyDescent="0.35">
      <c r="A920" s="7"/>
    </row>
    <row r="921" spans="1:1" x14ac:dyDescent="0.35">
      <c r="A921" s="7"/>
    </row>
    <row r="922" spans="1:1" x14ac:dyDescent="0.35">
      <c r="A922" s="7"/>
    </row>
    <row r="923" spans="1:1" x14ac:dyDescent="0.35">
      <c r="A923" s="7"/>
    </row>
    <row r="924" spans="1:1" x14ac:dyDescent="0.35">
      <c r="A924" s="7"/>
    </row>
    <row r="925" spans="1:1" x14ac:dyDescent="0.35">
      <c r="A925" s="7"/>
    </row>
    <row r="926" spans="1:1" x14ac:dyDescent="0.35">
      <c r="A926" s="7"/>
    </row>
    <row r="927" spans="1:1" x14ac:dyDescent="0.35">
      <c r="A927" s="7"/>
    </row>
    <row r="928" spans="1:1" x14ac:dyDescent="0.35">
      <c r="A928" s="7"/>
    </row>
    <row r="929" spans="1:1" x14ac:dyDescent="0.35">
      <c r="A929" s="7"/>
    </row>
    <row r="930" spans="1:1" x14ac:dyDescent="0.35">
      <c r="A930" s="7"/>
    </row>
    <row r="931" spans="1:1" x14ac:dyDescent="0.35">
      <c r="A931" s="7"/>
    </row>
    <row r="932" spans="1:1" x14ac:dyDescent="0.35">
      <c r="A932" s="7"/>
    </row>
    <row r="933" spans="1:1" x14ac:dyDescent="0.35">
      <c r="A933" s="7"/>
    </row>
    <row r="934" spans="1:1" x14ac:dyDescent="0.35">
      <c r="A934" s="7"/>
    </row>
    <row r="935" spans="1:1" x14ac:dyDescent="0.35">
      <c r="A935" s="7"/>
    </row>
    <row r="936" spans="1:1" x14ac:dyDescent="0.35">
      <c r="A936" s="7"/>
    </row>
    <row r="937" spans="1:1" x14ac:dyDescent="0.35">
      <c r="A937" s="7"/>
    </row>
    <row r="938" spans="1:1" x14ac:dyDescent="0.35">
      <c r="A938" s="7"/>
    </row>
    <row r="939" spans="1:1" x14ac:dyDescent="0.35">
      <c r="A939" s="7"/>
    </row>
    <row r="940" spans="1:1" x14ac:dyDescent="0.35">
      <c r="A940" s="7"/>
    </row>
    <row r="941" spans="1:1" x14ac:dyDescent="0.35">
      <c r="A941" s="7"/>
    </row>
    <row r="942" spans="1:1" x14ac:dyDescent="0.35">
      <c r="A942" s="7"/>
    </row>
    <row r="943" spans="1:1" x14ac:dyDescent="0.35">
      <c r="A943" s="7"/>
    </row>
    <row r="944" spans="1:1" x14ac:dyDescent="0.35">
      <c r="A944" s="7"/>
    </row>
    <row r="945" spans="1:1" x14ac:dyDescent="0.35">
      <c r="A945" s="7"/>
    </row>
    <row r="946" spans="1:1" x14ac:dyDescent="0.35">
      <c r="A946" s="7"/>
    </row>
    <row r="947" spans="1:1" x14ac:dyDescent="0.35">
      <c r="A947" s="7"/>
    </row>
    <row r="948" spans="1:1" x14ac:dyDescent="0.35">
      <c r="A948" s="7"/>
    </row>
    <row r="949" spans="1:1" x14ac:dyDescent="0.35">
      <c r="A949" s="7"/>
    </row>
    <row r="950" spans="1:1" x14ac:dyDescent="0.35">
      <c r="A950" s="7"/>
    </row>
    <row r="951" spans="1:1" x14ac:dyDescent="0.35">
      <c r="A951" s="7"/>
    </row>
    <row r="952" spans="1:1" x14ac:dyDescent="0.35">
      <c r="A952" s="7"/>
    </row>
    <row r="953" spans="1:1" x14ac:dyDescent="0.35">
      <c r="A953" s="7"/>
    </row>
    <row r="954" spans="1:1" x14ac:dyDescent="0.35">
      <c r="A954" s="7"/>
    </row>
    <row r="955" spans="1:1" x14ac:dyDescent="0.35">
      <c r="A955" s="7"/>
    </row>
    <row r="956" spans="1:1" x14ac:dyDescent="0.35">
      <c r="A956" s="7"/>
    </row>
    <row r="957" spans="1:1" x14ac:dyDescent="0.35">
      <c r="A957" s="7"/>
    </row>
    <row r="958" spans="1:1" x14ac:dyDescent="0.35">
      <c r="A958" s="7"/>
    </row>
    <row r="959" spans="1:1" x14ac:dyDescent="0.35">
      <c r="A959" s="7"/>
    </row>
    <row r="960" spans="1:1" x14ac:dyDescent="0.35">
      <c r="A960" s="7"/>
    </row>
    <row r="961" spans="1:1" x14ac:dyDescent="0.35">
      <c r="A961" s="7"/>
    </row>
    <row r="962" spans="1:1" x14ac:dyDescent="0.35">
      <c r="A962" s="7"/>
    </row>
    <row r="963" spans="1:1" x14ac:dyDescent="0.35">
      <c r="A963" s="7"/>
    </row>
    <row r="964" spans="1:1" x14ac:dyDescent="0.35">
      <c r="A964" s="7"/>
    </row>
    <row r="965" spans="1:1" x14ac:dyDescent="0.35">
      <c r="A965" s="7"/>
    </row>
    <row r="966" spans="1:1" x14ac:dyDescent="0.35">
      <c r="A966" s="7"/>
    </row>
    <row r="967" spans="1:1" x14ac:dyDescent="0.35">
      <c r="A967" s="7"/>
    </row>
    <row r="968" spans="1:1" x14ac:dyDescent="0.35">
      <c r="A968" s="7"/>
    </row>
    <row r="969" spans="1:1" x14ac:dyDescent="0.35">
      <c r="A969" s="7"/>
    </row>
    <row r="970" spans="1:1" x14ac:dyDescent="0.35">
      <c r="A970" s="7"/>
    </row>
    <row r="971" spans="1:1" x14ac:dyDescent="0.35">
      <c r="A971" s="7"/>
    </row>
    <row r="972" spans="1:1" x14ac:dyDescent="0.35">
      <c r="A972" s="7"/>
    </row>
    <row r="973" spans="1:1" x14ac:dyDescent="0.35">
      <c r="A973" s="7"/>
    </row>
    <row r="974" spans="1:1" x14ac:dyDescent="0.35">
      <c r="A974" s="7"/>
    </row>
    <row r="975" spans="1:1" x14ac:dyDescent="0.35">
      <c r="A975" s="7"/>
    </row>
    <row r="976" spans="1:1" x14ac:dyDescent="0.35">
      <c r="A976" s="7"/>
    </row>
    <row r="977" spans="1:1" x14ac:dyDescent="0.35">
      <c r="A977" s="7"/>
    </row>
    <row r="978" spans="1:1" x14ac:dyDescent="0.35">
      <c r="A978" s="7"/>
    </row>
    <row r="979" spans="1:1" x14ac:dyDescent="0.35">
      <c r="A979" s="7"/>
    </row>
    <row r="980" spans="1:1" x14ac:dyDescent="0.35">
      <c r="A980" s="7"/>
    </row>
    <row r="981" spans="1:1" x14ac:dyDescent="0.35">
      <c r="A981" s="7"/>
    </row>
    <row r="982" spans="1:1" x14ac:dyDescent="0.35">
      <c r="A982" s="7"/>
    </row>
    <row r="983" spans="1:1" x14ac:dyDescent="0.35">
      <c r="A983" s="7"/>
    </row>
    <row r="984" spans="1:1" x14ac:dyDescent="0.35">
      <c r="A984" s="7"/>
    </row>
    <row r="985" spans="1:1" x14ac:dyDescent="0.35">
      <c r="A985" s="7"/>
    </row>
    <row r="986" spans="1:1" x14ac:dyDescent="0.35">
      <c r="A986" s="7"/>
    </row>
    <row r="987" spans="1:1" x14ac:dyDescent="0.35">
      <c r="A987" s="7"/>
    </row>
    <row r="988" spans="1:1" x14ac:dyDescent="0.35">
      <c r="A988" s="7"/>
    </row>
    <row r="989" spans="1:1" x14ac:dyDescent="0.35">
      <c r="A989" s="7"/>
    </row>
    <row r="990" spans="1:1" x14ac:dyDescent="0.35">
      <c r="A990" s="7"/>
    </row>
    <row r="991" spans="1:1" x14ac:dyDescent="0.35">
      <c r="A991" s="7"/>
    </row>
    <row r="992" spans="1:1" x14ac:dyDescent="0.35">
      <c r="A992" s="7"/>
    </row>
    <row r="993" spans="1:1" x14ac:dyDescent="0.35">
      <c r="A993" s="7"/>
    </row>
    <row r="994" spans="1:1" x14ac:dyDescent="0.35">
      <c r="A994" s="7"/>
    </row>
    <row r="995" spans="1:1" x14ac:dyDescent="0.35">
      <c r="A995" s="7"/>
    </row>
    <row r="996" spans="1:1" x14ac:dyDescent="0.35">
      <c r="A996" s="7"/>
    </row>
    <row r="997" spans="1:1" x14ac:dyDescent="0.35">
      <c r="A997" s="7"/>
    </row>
    <row r="998" spans="1:1" x14ac:dyDescent="0.35">
      <c r="A998" s="7"/>
    </row>
    <row r="999" spans="1:1" x14ac:dyDescent="0.35">
      <c r="A999" s="7"/>
    </row>
    <row r="1000" spans="1:1" x14ac:dyDescent="0.35">
      <c r="A1000" s="7"/>
    </row>
  </sheetData>
  <pageMargins left="0.7" right="0.7" top="0.75" bottom="0.75" header="0.3" footer="0.3"/>
  <pageSetup paperSize="9" orientation="portrait" horizontalDpi="300" verticalDpi="300"/>
  <tableParts count="1">
    <tablePart r:id="rId1"/>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X100"/>
  <sheetViews>
    <sheetView workbookViewId="0"/>
  </sheetViews>
  <sheetFormatPr defaultColWidth="11.07421875" defaultRowHeight="15.5" x14ac:dyDescent="0.35"/>
  <cols>
    <col min="1" max="1" width="27.07421875" customWidth="1"/>
    <col min="2" max="2" width="9.69140625" customWidth="1"/>
    <col min="3" max="3" width="9.53515625" customWidth="1"/>
    <col min="4" max="4" width="11.3828125" customWidth="1"/>
    <col min="5" max="5" width="9.53515625" customWidth="1"/>
    <col min="6" max="6" width="9" customWidth="1"/>
    <col min="7" max="7" width="9.15234375" customWidth="1"/>
    <col min="8" max="8" width="9" customWidth="1"/>
    <col min="9" max="9" width="8.765625" customWidth="1"/>
    <col min="10" max="10" width="9.69140625" customWidth="1"/>
    <col min="11" max="11" width="8.3828125" customWidth="1"/>
    <col min="12" max="12" width="8" customWidth="1"/>
    <col min="13" max="13" width="9" customWidth="1"/>
    <col min="14" max="14" width="9.23046875" customWidth="1"/>
    <col min="15" max="15" width="9.3828125" customWidth="1"/>
    <col min="16" max="16" width="10" customWidth="1"/>
    <col min="17" max="17" width="9.3046875" customWidth="1"/>
    <col min="18" max="18" width="9.61328125" customWidth="1"/>
    <col min="19" max="19" width="9.23046875" customWidth="1"/>
    <col min="20" max="21" width="9.765625" customWidth="1"/>
    <col min="22" max="22" width="9.53515625" customWidth="1"/>
    <col min="23" max="23" width="9.3828125" customWidth="1"/>
    <col min="24" max="24" width="10.4609375" customWidth="1"/>
    <col min="25" max="25" width="10.3046875" customWidth="1"/>
  </cols>
  <sheetData>
    <row r="1" spans="1:50" ht="20" x14ac:dyDescent="0.4">
      <c r="A1" s="21" t="s">
        <v>18</v>
      </c>
    </row>
    <row r="2" spans="1:50" x14ac:dyDescent="0.35">
      <c r="A2" t="s">
        <v>9</v>
      </c>
    </row>
    <row r="3" spans="1:50" x14ac:dyDescent="0.35">
      <c r="A3" t="s">
        <v>166</v>
      </c>
    </row>
    <row r="4" spans="1:50" ht="21" customHeight="1" x14ac:dyDescent="0.35">
      <c r="A4" s="6" t="s">
        <v>167</v>
      </c>
      <c r="B4" s="5" t="s">
        <v>110</v>
      </c>
      <c r="C4" s="5" t="s">
        <v>111</v>
      </c>
      <c r="D4" s="5" t="s">
        <v>112</v>
      </c>
      <c r="E4" s="5" t="s">
        <v>113</v>
      </c>
      <c r="F4" s="5" t="s">
        <v>114</v>
      </c>
      <c r="G4" s="5" t="s">
        <v>115</v>
      </c>
      <c r="H4" s="5" t="s">
        <v>116</v>
      </c>
      <c r="I4" s="5" t="s">
        <v>117</v>
      </c>
      <c r="J4" s="5" t="s">
        <v>118</v>
      </c>
      <c r="K4" s="5" t="s">
        <v>119</v>
      </c>
      <c r="L4" s="5" t="s">
        <v>120</v>
      </c>
      <c r="M4" s="5" t="s">
        <v>121</v>
      </c>
      <c r="N4" s="5" t="s">
        <v>122</v>
      </c>
      <c r="O4" s="5" t="s">
        <v>123</v>
      </c>
      <c r="P4" s="5" t="s">
        <v>124</v>
      </c>
      <c r="Q4" s="5" t="s">
        <v>125</v>
      </c>
      <c r="R4" s="5" t="s">
        <v>126</v>
      </c>
      <c r="S4" s="5" t="s">
        <v>127</v>
      </c>
      <c r="T4" s="5" t="s">
        <v>128</v>
      </c>
      <c r="U4" s="5" t="s">
        <v>129</v>
      </c>
      <c r="V4" s="5" t="s">
        <v>130</v>
      </c>
      <c r="W4" s="5" t="s">
        <v>131</v>
      </c>
      <c r="X4" s="5" t="s">
        <v>132</v>
      </c>
      <c r="Y4" s="5" t="s">
        <v>133</v>
      </c>
    </row>
    <row r="5" spans="1:50" x14ac:dyDescent="0.35">
      <c r="A5" s="1" t="s">
        <v>168</v>
      </c>
      <c r="B5" s="11">
        <v>17.506368696198098</v>
      </c>
      <c r="C5" s="11">
        <v>21.0390906303913</v>
      </c>
      <c r="D5" s="11">
        <v>24.667589194392601</v>
      </c>
      <c r="E5" s="11">
        <v>25.964615663305398</v>
      </c>
      <c r="F5" s="11">
        <v>36.084799278303997</v>
      </c>
      <c r="G5" s="11">
        <v>29.313758921253701</v>
      </c>
      <c r="H5" s="11">
        <v>36.679662310463797</v>
      </c>
      <c r="I5" s="11">
        <v>40.011133532809097</v>
      </c>
      <c r="J5" s="11">
        <v>40.545106430904397</v>
      </c>
      <c r="K5" s="11">
        <v>37.738325730974999</v>
      </c>
      <c r="L5" s="11">
        <v>32.615262873672002</v>
      </c>
      <c r="M5" s="11">
        <v>33.950891341478098</v>
      </c>
      <c r="N5" s="11">
        <v>36.186825956657401</v>
      </c>
      <c r="O5" s="11">
        <v>33.292918049730702</v>
      </c>
      <c r="P5" s="11">
        <v>20.343908936788601</v>
      </c>
      <c r="Q5" s="11">
        <v>30.798826801612901</v>
      </c>
      <c r="R5" s="11">
        <v>24.764387875729501</v>
      </c>
      <c r="S5" s="11">
        <v>25.890207029191199</v>
      </c>
      <c r="T5" s="11">
        <v>16.908256713034898</v>
      </c>
      <c r="U5" s="11">
        <v>16.877483156728001</v>
      </c>
      <c r="V5" s="11">
        <v>14.630979269731201</v>
      </c>
      <c r="W5" s="11">
        <v>14.9733202657084</v>
      </c>
      <c r="X5" s="11">
        <v>26.955249866328501</v>
      </c>
      <c r="Y5" s="11">
        <v>21.482554017882102</v>
      </c>
      <c r="Z5" s="11"/>
      <c r="AA5" s="11"/>
      <c r="AB5" s="11"/>
      <c r="AC5" s="11"/>
      <c r="AD5" s="11"/>
      <c r="AE5" s="11"/>
      <c r="AF5" s="11"/>
      <c r="AG5" s="11"/>
      <c r="AH5" s="11"/>
      <c r="AI5" s="11"/>
      <c r="AJ5" s="11"/>
      <c r="AK5" s="11"/>
      <c r="AL5" s="11"/>
      <c r="AM5" s="11"/>
      <c r="AN5" s="11"/>
      <c r="AO5" s="11"/>
      <c r="AP5" s="11"/>
      <c r="AQ5" s="11"/>
      <c r="AR5" s="11"/>
      <c r="AS5" s="11"/>
      <c r="AT5" s="11"/>
      <c r="AU5" s="11"/>
      <c r="AV5" s="11"/>
      <c r="AW5" s="11"/>
      <c r="AX5" s="11"/>
    </row>
    <row r="6" spans="1:50" x14ac:dyDescent="0.35">
      <c r="A6" s="1" t="s">
        <v>169</v>
      </c>
      <c r="B6" s="11">
        <v>24.101589765901601</v>
      </c>
      <c r="C6" s="11">
        <v>31.820110309715702</v>
      </c>
      <c r="D6" s="11">
        <v>31.696509033505102</v>
      </c>
      <c r="E6" s="11">
        <v>28.728264596584101</v>
      </c>
      <c r="F6" s="11">
        <v>35.415413642872203</v>
      </c>
      <c r="G6" s="11">
        <v>37.484771811451601</v>
      </c>
      <c r="H6" s="11">
        <v>31.059888841436301</v>
      </c>
      <c r="I6" s="11">
        <v>33.312500737002203</v>
      </c>
      <c r="J6" s="11">
        <v>30.361826220473102</v>
      </c>
      <c r="K6" s="11">
        <v>32.722699309693297</v>
      </c>
      <c r="L6" s="11">
        <v>27.409673936756398</v>
      </c>
      <c r="M6" s="11">
        <v>30.556626108021799</v>
      </c>
      <c r="N6" s="11">
        <v>20.075364001616901</v>
      </c>
      <c r="O6" s="11">
        <v>19.5263913891289</v>
      </c>
      <c r="P6" s="11">
        <v>19.585735232620301</v>
      </c>
      <c r="Q6" s="11">
        <v>19.324933080890499</v>
      </c>
      <c r="R6" s="11">
        <v>15.8805780530411</v>
      </c>
      <c r="S6" s="11">
        <v>15.480914612435299</v>
      </c>
      <c r="T6" s="11">
        <v>12.0330781638035</v>
      </c>
      <c r="U6" s="11">
        <v>13.0419439145267</v>
      </c>
      <c r="V6" s="11">
        <v>11.8265609132162</v>
      </c>
      <c r="W6" s="11">
        <v>13.064495057266001</v>
      </c>
      <c r="X6" s="11">
        <v>14.5658741659154</v>
      </c>
      <c r="Y6" s="11">
        <v>12.5910381434391</v>
      </c>
      <c r="Z6" s="11"/>
      <c r="AA6" s="11"/>
      <c r="AB6" s="11"/>
      <c r="AC6" s="11"/>
      <c r="AD6" s="11"/>
      <c r="AE6" s="11"/>
      <c r="AF6" s="11"/>
      <c r="AG6" s="11"/>
      <c r="AH6" s="11"/>
      <c r="AI6" s="11"/>
      <c r="AJ6" s="11"/>
      <c r="AK6" s="11"/>
      <c r="AL6" s="11"/>
      <c r="AM6" s="11"/>
      <c r="AN6" s="11"/>
      <c r="AO6" s="11"/>
      <c r="AP6" s="11"/>
      <c r="AQ6" s="11"/>
      <c r="AR6" s="11"/>
      <c r="AS6" s="11"/>
      <c r="AT6" s="11"/>
      <c r="AU6" s="11"/>
      <c r="AV6" s="11"/>
      <c r="AW6" s="11"/>
      <c r="AX6" s="11"/>
    </row>
    <row r="7" spans="1:50" x14ac:dyDescent="0.35">
      <c r="A7" s="1" t="s">
        <v>170</v>
      </c>
      <c r="B7" s="11">
        <v>7.7711798936719703</v>
      </c>
      <c r="C7" s="11">
        <v>10.0400231833263</v>
      </c>
      <c r="D7" s="11">
        <v>11.3628099774562</v>
      </c>
      <c r="E7" s="11">
        <v>13.579760724615999</v>
      </c>
      <c r="F7" s="11">
        <v>9.8924866563844809</v>
      </c>
      <c r="G7" s="11">
        <v>8.5094948047294903</v>
      </c>
      <c r="H7" s="11">
        <v>11.574846967167501</v>
      </c>
      <c r="I7" s="11">
        <v>9.2653054021142491</v>
      </c>
      <c r="J7" s="11">
        <v>7.45136886029122</v>
      </c>
      <c r="K7" s="11">
        <v>8.6688541075198007</v>
      </c>
      <c r="L7" s="11">
        <v>15.0360435443821</v>
      </c>
      <c r="M7" s="11">
        <v>10.663936698871799</v>
      </c>
      <c r="N7" s="11">
        <v>13.973044726445901</v>
      </c>
      <c r="O7" s="11">
        <v>7.1096389976245398</v>
      </c>
      <c r="P7" s="11">
        <v>7.8698737092371598</v>
      </c>
      <c r="Q7" s="11">
        <v>12.2947796365663</v>
      </c>
      <c r="R7" s="11">
        <v>13.4972637365334</v>
      </c>
      <c r="S7" s="11">
        <v>9.7861721387679204</v>
      </c>
      <c r="T7" s="11">
        <v>8.5150554289560496</v>
      </c>
      <c r="U7" s="11">
        <v>8.5046411041453993</v>
      </c>
      <c r="V7" s="11">
        <v>8.1090833897590393</v>
      </c>
      <c r="W7" s="11">
        <v>6.4548663640948103</v>
      </c>
      <c r="X7" s="11">
        <v>13.088797575796001</v>
      </c>
      <c r="Y7" s="11">
        <v>14.428663905722299</v>
      </c>
      <c r="Z7" s="11"/>
      <c r="AA7" s="11"/>
      <c r="AB7" s="11"/>
      <c r="AC7" s="11"/>
      <c r="AD7" s="11"/>
      <c r="AE7" s="11"/>
      <c r="AF7" s="11"/>
      <c r="AG7" s="11"/>
      <c r="AH7" s="11"/>
      <c r="AI7" s="11"/>
      <c r="AJ7" s="11"/>
      <c r="AK7" s="11"/>
      <c r="AL7" s="11"/>
      <c r="AM7" s="11"/>
      <c r="AN7" s="11"/>
      <c r="AO7" s="11"/>
      <c r="AP7" s="11"/>
      <c r="AQ7" s="11"/>
      <c r="AR7" s="11"/>
      <c r="AS7" s="11"/>
      <c r="AT7" s="11"/>
      <c r="AU7" s="11"/>
      <c r="AV7" s="11"/>
      <c r="AW7" s="11"/>
      <c r="AX7" s="11"/>
    </row>
    <row r="8" spans="1:50" x14ac:dyDescent="0.35">
      <c r="A8" s="1" t="s">
        <v>171</v>
      </c>
      <c r="B8" s="11">
        <v>85.676136785105001</v>
      </c>
      <c r="C8" s="11">
        <v>78.185503444238194</v>
      </c>
      <c r="D8" s="11">
        <v>80.499994409722603</v>
      </c>
      <c r="E8" s="11">
        <v>85.7137533307247</v>
      </c>
      <c r="F8" s="11">
        <v>104.451555516186</v>
      </c>
      <c r="G8" s="11">
        <v>86.7980210051211</v>
      </c>
      <c r="H8" s="11">
        <v>96.726479403261195</v>
      </c>
      <c r="I8" s="11">
        <v>104.84666604789901</v>
      </c>
      <c r="J8" s="11">
        <v>99.2895430668393</v>
      </c>
      <c r="K8" s="11">
        <v>96.789540167659197</v>
      </c>
      <c r="L8" s="11">
        <v>99.281013306858398</v>
      </c>
      <c r="M8" s="11">
        <v>96.860219382107303</v>
      </c>
      <c r="N8" s="11">
        <v>86.636143612511404</v>
      </c>
      <c r="O8" s="11">
        <v>61.821741251768998</v>
      </c>
      <c r="P8" s="11">
        <v>49.462910266533598</v>
      </c>
      <c r="Q8" s="11">
        <v>56.255227907305503</v>
      </c>
      <c r="R8" s="11">
        <v>43.803421923320599</v>
      </c>
      <c r="S8" s="11">
        <v>32.4113462862964</v>
      </c>
      <c r="T8" s="11">
        <v>32.812931749101999</v>
      </c>
      <c r="U8" s="11">
        <v>29.6521971696687</v>
      </c>
      <c r="V8" s="11">
        <v>40.3834363061831</v>
      </c>
      <c r="W8" s="11">
        <v>39.823721468206898</v>
      </c>
      <c r="X8" s="11">
        <v>36.415666191638202</v>
      </c>
      <c r="Y8" s="11">
        <v>41.0792801776891</v>
      </c>
      <c r="Z8" s="11"/>
      <c r="AA8" s="11"/>
      <c r="AB8" s="11"/>
      <c r="AC8" s="11"/>
      <c r="AD8" s="11"/>
      <c r="AE8" s="11"/>
      <c r="AF8" s="11"/>
      <c r="AG8" s="11"/>
      <c r="AH8" s="11"/>
      <c r="AI8" s="11"/>
      <c r="AJ8" s="11"/>
      <c r="AK8" s="11"/>
      <c r="AL8" s="11"/>
      <c r="AM8" s="11"/>
      <c r="AN8" s="11"/>
      <c r="AO8" s="11"/>
      <c r="AP8" s="11"/>
      <c r="AQ8" s="11"/>
      <c r="AR8" s="11"/>
      <c r="AS8" s="11"/>
      <c r="AT8" s="11"/>
      <c r="AU8" s="11"/>
      <c r="AV8" s="11"/>
      <c r="AW8" s="11"/>
      <c r="AX8" s="11"/>
    </row>
    <row r="9" spans="1:50" x14ac:dyDescent="0.35">
      <c r="A9" s="1" t="s">
        <v>172</v>
      </c>
      <c r="B9" s="11">
        <v>5.4014273271712003</v>
      </c>
      <c r="C9" s="11">
        <v>9.10108269176318</v>
      </c>
      <c r="D9" s="11">
        <v>10.4288266224395</v>
      </c>
      <c r="E9" s="11">
        <v>9.7542271120424306</v>
      </c>
      <c r="F9" s="11">
        <v>9.6853594103285996</v>
      </c>
      <c r="G9" s="11">
        <v>13.6229370387722</v>
      </c>
      <c r="H9" s="11">
        <v>10.90458488228</v>
      </c>
      <c r="I9" s="11">
        <v>6.2301618530468801</v>
      </c>
      <c r="J9" s="11">
        <v>10.426033806414599</v>
      </c>
      <c r="K9" s="11">
        <v>11.0189266269121</v>
      </c>
      <c r="L9" s="11">
        <v>13.5242180103943</v>
      </c>
      <c r="M9" s="11">
        <v>9.2162090871821594</v>
      </c>
      <c r="N9" s="11">
        <v>9.4167278753978607</v>
      </c>
      <c r="O9" s="11">
        <v>5.5935363579863298</v>
      </c>
      <c r="P9" s="11">
        <v>7.3698077401405797</v>
      </c>
      <c r="Q9" s="11">
        <v>6.7134369440435</v>
      </c>
      <c r="R9" s="11">
        <v>6.9880352683101696</v>
      </c>
      <c r="S9" s="11">
        <v>5.4484860776046</v>
      </c>
      <c r="T9" s="11">
        <v>6.3407328679436699</v>
      </c>
      <c r="U9" s="11">
        <v>3.9245638451065199</v>
      </c>
      <c r="V9" s="11">
        <v>4.8499692330076796</v>
      </c>
      <c r="W9" s="11">
        <v>6.0618919164671299</v>
      </c>
      <c r="X9" s="11">
        <v>6.01536323770911</v>
      </c>
      <c r="Y9" s="11">
        <v>5.6662461715560397</v>
      </c>
      <c r="Z9" s="11"/>
      <c r="AA9" s="11"/>
      <c r="AB9" s="11"/>
      <c r="AC9" s="11"/>
      <c r="AD9" s="11"/>
      <c r="AE9" s="11"/>
      <c r="AF9" s="11"/>
      <c r="AG9" s="11"/>
      <c r="AH9" s="11"/>
      <c r="AI9" s="11"/>
      <c r="AJ9" s="11"/>
      <c r="AK9" s="11"/>
      <c r="AL9" s="11"/>
      <c r="AM9" s="11"/>
      <c r="AN9" s="11"/>
      <c r="AO9" s="11"/>
      <c r="AP9" s="11"/>
      <c r="AQ9" s="11"/>
      <c r="AR9" s="11"/>
      <c r="AS9" s="11"/>
      <c r="AT9" s="11"/>
      <c r="AU9" s="11"/>
      <c r="AV9" s="11"/>
      <c r="AW9" s="11"/>
      <c r="AX9" s="11"/>
    </row>
    <row r="10" spans="1:50" x14ac:dyDescent="0.35">
      <c r="A10" s="1" t="s">
        <v>173</v>
      </c>
      <c r="B10" s="11">
        <v>42.9487527583466</v>
      </c>
      <c r="C10" s="11">
        <v>57.8510775988861</v>
      </c>
      <c r="D10" s="11">
        <v>52.875341486580403</v>
      </c>
      <c r="E10" s="11">
        <v>37.136890436527302</v>
      </c>
      <c r="F10" s="11">
        <v>47.847343288107297</v>
      </c>
      <c r="G10" s="11">
        <v>45.490731263505097</v>
      </c>
      <c r="H10" s="11">
        <v>42.549167927382797</v>
      </c>
      <c r="I10" s="11">
        <v>40.423639744522603</v>
      </c>
      <c r="J10" s="11">
        <v>46.965114313088201</v>
      </c>
      <c r="K10" s="11">
        <v>32.134125043660497</v>
      </c>
      <c r="L10" s="11">
        <v>31.805604147450801</v>
      </c>
      <c r="M10" s="11">
        <v>28.2271098626432</v>
      </c>
      <c r="N10" s="11">
        <v>20.3299781339791</v>
      </c>
      <c r="O10" s="11">
        <v>19.448653293833001</v>
      </c>
      <c r="P10" s="11">
        <v>17.192080784682801</v>
      </c>
      <c r="Q10" s="11">
        <v>22.6219777037788</v>
      </c>
      <c r="R10" s="11">
        <v>20.106656674267601</v>
      </c>
      <c r="S10" s="11">
        <v>11.9312576004405</v>
      </c>
      <c r="T10" s="11">
        <v>21.184879522511199</v>
      </c>
      <c r="U10" s="11">
        <v>14.899798852715501</v>
      </c>
      <c r="V10" s="11">
        <v>14.2201660915399</v>
      </c>
      <c r="W10" s="11">
        <v>16.562994589421798</v>
      </c>
      <c r="X10" s="11">
        <v>13.8099293391949</v>
      </c>
      <c r="Y10" s="11">
        <v>12.445665451293699</v>
      </c>
      <c r="Z10" s="11"/>
      <c r="AA10" s="11"/>
      <c r="AB10" s="11"/>
      <c r="AC10" s="11"/>
      <c r="AD10" s="11"/>
      <c r="AE10" s="11"/>
      <c r="AF10" s="11"/>
      <c r="AG10" s="11"/>
      <c r="AH10" s="11"/>
      <c r="AI10" s="11"/>
      <c r="AJ10" s="11"/>
      <c r="AK10" s="11"/>
      <c r="AL10" s="11"/>
      <c r="AM10" s="11"/>
      <c r="AN10" s="11"/>
      <c r="AO10" s="11"/>
      <c r="AP10" s="11"/>
      <c r="AQ10" s="11"/>
      <c r="AR10" s="11"/>
      <c r="AS10" s="11"/>
      <c r="AT10" s="11"/>
      <c r="AU10" s="11"/>
      <c r="AV10" s="11"/>
      <c r="AW10" s="11"/>
      <c r="AX10" s="11"/>
    </row>
    <row r="11" spans="1:50" x14ac:dyDescent="0.35">
      <c r="A11" s="1" t="s">
        <v>174</v>
      </c>
      <c r="B11" s="11">
        <v>58.712518347661998</v>
      </c>
      <c r="C11" s="11">
        <v>67.3567294871266</v>
      </c>
      <c r="D11" s="11">
        <v>71.5196793002915</v>
      </c>
      <c r="E11" s="11">
        <v>71.137612766709395</v>
      </c>
      <c r="F11" s="11">
        <v>58.128356353652897</v>
      </c>
      <c r="G11" s="11">
        <v>59.354486979384198</v>
      </c>
      <c r="H11" s="11">
        <v>61.183952569510602</v>
      </c>
      <c r="I11" s="11">
        <v>51.998154904180801</v>
      </c>
      <c r="J11" s="11">
        <v>48.342032167935301</v>
      </c>
      <c r="K11" s="11">
        <v>37.739333619724</v>
      </c>
      <c r="L11" s="11">
        <v>35.743183264334597</v>
      </c>
      <c r="M11" s="11">
        <v>34.401852288496301</v>
      </c>
      <c r="N11" s="11">
        <v>33.436810128313802</v>
      </c>
      <c r="O11" s="11">
        <v>27.788000090123202</v>
      </c>
      <c r="P11" s="11">
        <v>22.626364536697402</v>
      </c>
      <c r="Q11" s="11">
        <v>25.6759185559863</v>
      </c>
      <c r="R11" s="11">
        <v>23.101378382243499</v>
      </c>
      <c r="S11" s="11">
        <v>20.410022779043299</v>
      </c>
      <c r="T11" s="11">
        <v>14.9313521978222</v>
      </c>
      <c r="U11" s="11">
        <v>12.4948091417904</v>
      </c>
      <c r="V11" s="11">
        <v>18.603197517589301</v>
      </c>
      <c r="W11" s="11">
        <v>9.8745926730522395</v>
      </c>
      <c r="X11" s="11">
        <v>13.6192418383109</v>
      </c>
      <c r="Y11" s="11">
        <v>17.383962053294301</v>
      </c>
      <c r="Z11" s="11"/>
      <c r="AA11" s="11"/>
      <c r="AB11" s="11"/>
      <c r="AC11" s="11"/>
      <c r="AD11" s="11"/>
      <c r="AE11" s="11"/>
      <c r="AF11" s="11"/>
      <c r="AG11" s="11"/>
      <c r="AH11" s="11"/>
      <c r="AI11" s="11"/>
      <c r="AJ11" s="11"/>
      <c r="AK11" s="11"/>
      <c r="AL11" s="11"/>
      <c r="AM11" s="11"/>
      <c r="AN11" s="11"/>
      <c r="AO11" s="11"/>
      <c r="AP11" s="11"/>
      <c r="AQ11" s="11"/>
      <c r="AR11" s="11"/>
      <c r="AS11" s="11"/>
      <c r="AT11" s="11"/>
      <c r="AU11" s="11"/>
      <c r="AV11" s="11"/>
      <c r="AW11" s="11"/>
      <c r="AX11" s="11"/>
    </row>
    <row r="12" spans="1:50" x14ac:dyDescent="0.35">
      <c r="A12" s="1" t="s">
        <v>175</v>
      </c>
      <c r="B12" s="11">
        <v>28.647138867005701</v>
      </c>
      <c r="C12" s="11">
        <v>32.497055885991998</v>
      </c>
      <c r="D12" s="11">
        <v>33.639061797635698</v>
      </c>
      <c r="E12" s="11">
        <v>35.000919515682199</v>
      </c>
      <c r="F12" s="11">
        <v>33.3282210398405</v>
      </c>
      <c r="G12" s="11">
        <v>29.9604346025396</v>
      </c>
      <c r="H12" s="11">
        <v>33.4274145493549</v>
      </c>
      <c r="I12" s="11">
        <v>31.7771136074754</v>
      </c>
      <c r="J12" s="11">
        <v>35.151078769598897</v>
      </c>
      <c r="K12" s="11">
        <v>30.730463108079</v>
      </c>
      <c r="L12" s="11">
        <v>36.182722749886899</v>
      </c>
      <c r="M12" s="11">
        <v>32.466039170276296</v>
      </c>
      <c r="N12" s="11">
        <v>29.123360141074599</v>
      </c>
      <c r="O12" s="11">
        <v>20.885988938357301</v>
      </c>
      <c r="P12" s="11">
        <v>23.604885686784101</v>
      </c>
      <c r="Q12" s="11">
        <v>21.8532605585069</v>
      </c>
      <c r="R12" s="11">
        <v>18.155080699333698</v>
      </c>
      <c r="S12" s="11">
        <v>17.8295034354094</v>
      </c>
      <c r="T12" s="11">
        <v>18.175162488512498</v>
      </c>
      <c r="U12" s="11">
        <v>17.852543094763799</v>
      </c>
      <c r="V12" s="11">
        <v>21.244410544394398</v>
      </c>
      <c r="W12" s="11">
        <v>17.278749425100401</v>
      </c>
      <c r="X12" s="11">
        <v>15.911808799727501</v>
      </c>
      <c r="Y12" s="11">
        <v>26.3838062060575</v>
      </c>
      <c r="Z12" s="11"/>
      <c r="AA12" s="11"/>
      <c r="AB12" s="11"/>
      <c r="AC12" s="11"/>
      <c r="AD12" s="11"/>
      <c r="AE12" s="11"/>
      <c r="AF12" s="11"/>
      <c r="AG12" s="11"/>
      <c r="AH12" s="11"/>
      <c r="AI12" s="11"/>
      <c r="AJ12" s="11"/>
      <c r="AK12" s="11"/>
      <c r="AL12" s="11"/>
      <c r="AM12" s="11"/>
      <c r="AN12" s="11"/>
      <c r="AO12" s="11"/>
      <c r="AP12" s="11"/>
      <c r="AQ12" s="11"/>
      <c r="AR12" s="11"/>
      <c r="AS12" s="11"/>
      <c r="AT12" s="11"/>
      <c r="AU12" s="11"/>
      <c r="AV12" s="11"/>
      <c r="AW12" s="11"/>
      <c r="AX12" s="11"/>
    </row>
    <row r="13" spans="1:50" x14ac:dyDescent="0.35">
      <c r="A13" s="1" t="s">
        <v>176</v>
      </c>
      <c r="B13" s="11">
        <v>59.881019018732303</v>
      </c>
      <c r="C13" s="11">
        <v>64.997639389216204</v>
      </c>
      <c r="D13" s="11">
        <v>60.368442234541099</v>
      </c>
      <c r="E13" s="11">
        <v>81.916193928526496</v>
      </c>
      <c r="F13" s="11">
        <v>75.773561741065393</v>
      </c>
      <c r="G13" s="11">
        <v>73.891078841463994</v>
      </c>
      <c r="H13" s="11">
        <v>74.057570346846703</v>
      </c>
      <c r="I13" s="11">
        <v>61.106961872959197</v>
      </c>
      <c r="J13" s="11">
        <v>66.673536061291202</v>
      </c>
      <c r="K13" s="11">
        <v>61.9625052009591</v>
      </c>
      <c r="L13" s="11">
        <v>71.320369922844307</v>
      </c>
      <c r="M13" s="11">
        <v>71.338673100680296</v>
      </c>
      <c r="N13" s="11">
        <v>60.459147297875397</v>
      </c>
      <c r="O13" s="11">
        <v>59.211639316528498</v>
      </c>
      <c r="P13" s="11">
        <v>44.828815182767897</v>
      </c>
      <c r="Q13" s="11">
        <v>32.582014175937402</v>
      </c>
      <c r="R13" s="11">
        <v>35.293793255576702</v>
      </c>
      <c r="S13" s="11">
        <v>34.595615692132</v>
      </c>
      <c r="T13" s="11">
        <v>36.211759837074297</v>
      </c>
      <c r="U13" s="11">
        <v>25.5479213776309</v>
      </c>
      <c r="V13" s="11">
        <v>29.719545645404899</v>
      </c>
      <c r="W13" s="11">
        <v>33.485006008398301</v>
      </c>
      <c r="X13" s="11">
        <v>31.117897274019501</v>
      </c>
      <c r="Y13" s="11">
        <v>36.270839540396601</v>
      </c>
      <c r="Z13" s="11"/>
      <c r="AA13" s="11"/>
      <c r="AB13" s="11"/>
      <c r="AC13" s="11"/>
      <c r="AD13" s="11"/>
      <c r="AE13" s="11"/>
      <c r="AF13" s="11"/>
      <c r="AG13" s="11"/>
      <c r="AH13" s="11"/>
      <c r="AI13" s="11"/>
      <c r="AJ13" s="11"/>
      <c r="AK13" s="11"/>
      <c r="AL13" s="11"/>
      <c r="AM13" s="11"/>
      <c r="AN13" s="11"/>
      <c r="AO13" s="11"/>
      <c r="AP13" s="11"/>
      <c r="AQ13" s="11"/>
      <c r="AR13" s="11"/>
      <c r="AS13" s="11"/>
      <c r="AT13" s="11"/>
      <c r="AU13" s="11"/>
      <c r="AV13" s="11"/>
      <c r="AW13" s="11"/>
      <c r="AX13" s="11"/>
    </row>
    <row r="14" spans="1:50" x14ac:dyDescent="0.35">
      <c r="A14" s="1" t="s">
        <v>177</v>
      </c>
      <c r="B14" s="11">
        <v>33.181132919290498</v>
      </c>
      <c r="C14" s="11">
        <v>29.920390389855601</v>
      </c>
      <c r="D14" s="11">
        <v>34.772118438093202</v>
      </c>
      <c r="E14" s="11">
        <v>33.662040203106102</v>
      </c>
      <c r="F14" s="11">
        <v>36.168397248392601</v>
      </c>
      <c r="G14" s="11">
        <v>34.791200609541796</v>
      </c>
      <c r="H14" s="11">
        <v>24.696947868859201</v>
      </c>
      <c r="I14" s="11">
        <v>33.619886835460903</v>
      </c>
      <c r="J14" s="11">
        <v>38.414284815429298</v>
      </c>
      <c r="K14" s="11">
        <v>30.8794466403162</v>
      </c>
      <c r="L14" s="11">
        <v>23.890295761861498</v>
      </c>
      <c r="M14" s="11">
        <v>24.859966014223701</v>
      </c>
      <c r="N14" s="11">
        <v>21.134158394301199</v>
      </c>
      <c r="O14" s="11">
        <v>20.8371636943066</v>
      </c>
      <c r="P14" s="11">
        <v>21.1564732763519</v>
      </c>
      <c r="Q14" s="11">
        <v>19.802277261885099</v>
      </c>
      <c r="R14" s="11">
        <v>15.9122365098761</v>
      </c>
      <c r="S14" s="11">
        <v>18.263473053892199</v>
      </c>
      <c r="T14" s="11">
        <v>15.2170215813171</v>
      </c>
      <c r="U14" s="11">
        <v>10.5058097127712</v>
      </c>
      <c r="V14" s="11">
        <v>11.519480047048001</v>
      </c>
      <c r="W14" s="11">
        <v>11.931458360740001</v>
      </c>
      <c r="X14" s="11">
        <v>17.0724420299134</v>
      </c>
      <c r="Y14" s="11">
        <v>15.575657995199</v>
      </c>
      <c r="Z14" s="11"/>
      <c r="AA14" s="11"/>
      <c r="AB14" s="11"/>
      <c r="AC14" s="11"/>
      <c r="AD14" s="11"/>
      <c r="AE14" s="11"/>
      <c r="AF14" s="11"/>
      <c r="AG14" s="11"/>
      <c r="AH14" s="11"/>
      <c r="AI14" s="11"/>
      <c r="AJ14" s="11"/>
      <c r="AK14" s="11"/>
      <c r="AL14" s="11"/>
      <c r="AM14" s="11"/>
      <c r="AN14" s="11"/>
      <c r="AO14" s="11"/>
      <c r="AP14" s="11"/>
      <c r="AQ14" s="11"/>
      <c r="AR14" s="11"/>
      <c r="AS14" s="11"/>
      <c r="AT14" s="11"/>
      <c r="AU14" s="11"/>
      <c r="AV14" s="11"/>
      <c r="AW14" s="11"/>
      <c r="AX14" s="11"/>
    </row>
    <row r="15" spans="1:50" x14ac:dyDescent="0.35">
      <c r="A15" s="1" t="s">
        <v>178</v>
      </c>
      <c r="B15" s="11">
        <v>31.729973328428201</v>
      </c>
      <c r="C15" s="11">
        <v>36.572811501020396</v>
      </c>
      <c r="D15" s="11">
        <v>32.5452624351881</v>
      </c>
      <c r="E15" s="11">
        <v>38.7340992121132</v>
      </c>
      <c r="F15" s="11">
        <v>37.745017223875699</v>
      </c>
      <c r="G15" s="11">
        <v>41.882131715030603</v>
      </c>
      <c r="H15" s="11">
        <v>43.968123110744699</v>
      </c>
      <c r="I15" s="11">
        <v>57.560438460383402</v>
      </c>
      <c r="J15" s="11">
        <v>49.656915854098997</v>
      </c>
      <c r="K15" s="11">
        <v>47.758366744123499</v>
      </c>
      <c r="L15" s="11">
        <v>43.838533287929103</v>
      </c>
      <c r="M15" s="11">
        <v>50.314948532800699</v>
      </c>
      <c r="N15" s="11">
        <v>39.767304458482897</v>
      </c>
      <c r="O15" s="11">
        <v>36.152885708428798</v>
      </c>
      <c r="P15" s="11">
        <v>33.183823797542203</v>
      </c>
      <c r="Q15" s="11">
        <v>22.240716294553199</v>
      </c>
      <c r="R15" s="11">
        <v>24.081366688387099</v>
      </c>
      <c r="S15" s="11">
        <v>24.145038194651001</v>
      </c>
      <c r="T15" s="11">
        <v>21.8594403289325</v>
      </c>
      <c r="U15" s="11">
        <v>16.2977141588992</v>
      </c>
      <c r="V15" s="11">
        <v>13.1244020626034</v>
      </c>
      <c r="W15" s="11">
        <v>14.3648185073585</v>
      </c>
      <c r="X15" s="11">
        <v>17.2053167802442</v>
      </c>
      <c r="Y15" s="11">
        <v>20.365374856440798</v>
      </c>
      <c r="Z15" s="11"/>
      <c r="AA15" s="11"/>
      <c r="AB15" s="11"/>
      <c r="AC15" s="11"/>
      <c r="AD15" s="11"/>
      <c r="AE15" s="11"/>
      <c r="AF15" s="11"/>
      <c r="AG15" s="11"/>
      <c r="AH15" s="11"/>
      <c r="AI15" s="11"/>
      <c r="AJ15" s="11"/>
      <c r="AK15" s="11"/>
      <c r="AL15" s="11"/>
      <c r="AM15" s="11"/>
      <c r="AN15" s="11"/>
      <c r="AO15" s="11"/>
      <c r="AP15" s="11"/>
      <c r="AQ15" s="11"/>
      <c r="AR15" s="11"/>
      <c r="AS15" s="11"/>
      <c r="AT15" s="11"/>
      <c r="AU15" s="11"/>
      <c r="AV15" s="11"/>
      <c r="AW15" s="11"/>
      <c r="AX15" s="11"/>
    </row>
    <row r="16" spans="1:50" x14ac:dyDescent="0.35">
      <c r="A16" s="1" t="s">
        <v>179</v>
      </c>
      <c r="B16" s="11">
        <v>39.557429121352698</v>
      </c>
      <c r="C16" s="11">
        <v>42.444574943746403</v>
      </c>
      <c r="D16" s="11">
        <v>38.481721182438299</v>
      </c>
      <c r="E16" s="11">
        <v>40.096929969840097</v>
      </c>
      <c r="F16" s="11">
        <v>51.358400849433302</v>
      </c>
      <c r="G16" s="11">
        <v>45.799341634464</v>
      </c>
      <c r="H16" s="11">
        <v>37.9663629357632</v>
      </c>
      <c r="I16" s="11">
        <v>37.834297072641903</v>
      </c>
      <c r="J16" s="11">
        <v>40.5294365853117</v>
      </c>
      <c r="K16" s="11">
        <v>29.307351168423299</v>
      </c>
      <c r="L16" s="11">
        <v>37.271506481405403</v>
      </c>
      <c r="M16" s="11">
        <v>24.940495231485801</v>
      </c>
      <c r="N16" s="11">
        <v>25.798684267102399</v>
      </c>
      <c r="O16" s="11">
        <v>19.286506410084701</v>
      </c>
      <c r="P16" s="11">
        <v>21.362272091259602</v>
      </c>
      <c r="Q16" s="11">
        <v>18.136041648886199</v>
      </c>
      <c r="R16" s="11">
        <v>18.112081823993201</v>
      </c>
      <c r="S16" s="11">
        <v>10.579939376947401</v>
      </c>
      <c r="T16" s="11">
        <v>10.076261388827</v>
      </c>
      <c r="U16" s="11">
        <v>10.1846640400954</v>
      </c>
      <c r="V16" s="11">
        <v>13.0925754186897</v>
      </c>
      <c r="W16" s="11">
        <v>12.3774364714619</v>
      </c>
      <c r="X16" s="11">
        <v>17.601971420799099</v>
      </c>
      <c r="Y16" s="11">
        <v>16.429324754752599</v>
      </c>
      <c r="Z16" s="11"/>
      <c r="AA16" s="11"/>
      <c r="AB16" s="11"/>
      <c r="AC16" s="11"/>
      <c r="AD16" s="11"/>
      <c r="AE16" s="11"/>
      <c r="AF16" s="11"/>
      <c r="AG16" s="11"/>
      <c r="AH16" s="11"/>
      <c r="AI16" s="11"/>
      <c r="AJ16" s="11"/>
      <c r="AK16" s="11"/>
      <c r="AL16" s="11"/>
      <c r="AM16" s="11"/>
      <c r="AN16" s="11"/>
      <c r="AO16" s="11"/>
      <c r="AP16" s="11"/>
      <c r="AQ16" s="11"/>
      <c r="AR16" s="11"/>
      <c r="AS16" s="11"/>
      <c r="AT16" s="11"/>
      <c r="AU16" s="11"/>
      <c r="AV16" s="11"/>
      <c r="AW16" s="11"/>
      <c r="AX16" s="11"/>
    </row>
    <row r="17" spans="1:50" x14ac:dyDescent="0.35">
      <c r="A17" s="1" t="s">
        <v>180</v>
      </c>
      <c r="B17" s="11">
        <v>65.536426954002494</v>
      </c>
      <c r="C17" s="11">
        <v>62.368024804654397</v>
      </c>
      <c r="D17" s="11">
        <v>56.882063041323903</v>
      </c>
      <c r="E17" s="11">
        <v>66.233353350524595</v>
      </c>
      <c r="F17" s="11">
        <v>56.701458099803297</v>
      </c>
      <c r="G17" s="11">
        <v>66.473963649463499</v>
      </c>
      <c r="H17" s="11">
        <v>39.274809643866199</v>
      </c>
      <c r="I17" s="11">
        <v>42.542921307867601</v>
      </c>
      <c r="J17" s="11">
        <v>52.841216148595898</v>
      </c>
      <c r="K17" s="11">
        <v>39.566039676824602</v>
      </c>
      <c r="L17" s="11">
        <v>52.437974485403501</v>
      </c>
      <c r="M17" s="11">
        <v>38.563583636700201</v>
      </c>
      <c r="N17" s="11">
        <v>32.446218506417601</v>
      </c>
      <c r="O17" s="11">
        <v>28.263189798475999</v>
      </c>
      <c r="P17" s="11">
        <v>23.448548754662198</v>
      </c>
      <c r="Q17" s="11">
        <v>26.4241915283318</v>
      </c>
      <c r="R17" s="11">
        <v>21.496522299909302</v>
      </c>
      <c r="S17" s="11">
        <v>16.4089848308051</v>
      </c>
      <c r="T17" s="11">
        <v>15.709713717868199</v>
      </c>
      <c r="U17" s="11">
        <v>13.727396172653499</v>
      </c>
      <c r="V17" s="11">
        <v>14.376676490728901</v>
      </c>
      <c r="W17" s="11">
        <v>13.736368562031201</v>
      </c>
      <c r="X17" s="11">
        <v>16.7070420182107</v>
      </c>
      <c r="Y17" s="11">
        <v>17.055144968732201</v>
      </c>
      <c r="Z17" s="11"/>
      <c r="AA17" s="11"/>
      <c r="AB17" s="11"/>
      <c r="AC17" s="11"/>
      <c r="AD17" s="11"/>
      <c r="AE17" s="11"/>
      <c r="AF17" s="11"/>
      <c r="AG17" s="11"/>
      <c r="AH17" s="11"/>
      <c r="AI17" s="11"/>
      <c r="AJ17" s="11"/>
      <c r="AK17" s="11"/>
      <c r="AL17" s="11"/>
      <c r="AM17" s="11"/>
      <c r="AN17" s="11"/>
      <c r="AO17" s="11"/>
      <c r="AP17" s="11"/>
      <c r="AQ17" s="11"/>
      <c r="AR17" s="11"/>
      <c r="AS17" s="11"/>
      <c r="AT17" s="11"/>
      <c r="AU17" s="11"/>
      <c r="AV17" s="11"/>
      <c r="AW17" s="11"/>
      <c r="AX17" s="11"/>
    </row>
    <row r="18" spans="1:50" x14ac:dyDescent="0.35">
      <c r="A18" s="1" t="s">
        <v>181</v>
      </c>
      <c r="B18" s="11">
        <v>44.752528041743602</v>
      </c>
      <c r="C18" s="11">
        <v>55.101348805666497</v>
      </c>
      <c r="D18" s="11">
        <v>53.806707590956698</v>
      </c>
      <c r="E18" s="11">
        <v>45.7767481862697</v>
      </c>
      <c r="F18" s="11">
        <v>59.699062453360099</v>
      </c>
      <c r="G18" s="11">
        <v>55.001073191671999</v>
      </c>
      <c r="H18" s="11">
        <v>53.897638664928998</v>
      </c>
      <c r="I18" s="11">
        <v>54.450334760658102</v>
      </c>
      <c r="J18" s="11">
        <v>57.817083877599103</v>
      </c>
      <c r="K18" s="11">
        <v>58.117253664966697</v>
      </c>
      <c r="L18" s="11">
        <v>63.617728140241702</v>
      </c>
      <c r="M18" s="11">
        <v>75.471698113207495</v>
      </c>
      <c r="N18" s="11">
        <v>61.129148483106498</v>
      </c>
      <c r="O18" s="11">
        <v>44.1144910141564</v>
      </c>
      <c r="P18" s="11">
        <v>32.509752925877798</v>
      </c>
      <c r="Q18" s="11">
        <v>35.753564669260101</v>
      </c>
      <c r="R18" s="11">
        <v>31.7976120768882</v>
      </c>
      <c r="S18" s="11">
        <v>23.474088070160601</v>
      </c>
      <c r="T18" s="11">
        <v>25.184591608952001</v>
      </c>
      <c r="U18" s="11">
        <v>35.8394241290829</v>
      </c>
      <c r="V18" s="11">
        <v>29.1010457231035</v>
      </c>
      <c r="W18" s="11">
        <v>29.030015508139901</v>
      </c>
      <c r="X18" s="11">
        <v>34.0963164737664</v>
      </c>
      <c r="Y18" s="11">
        <v>41.7399270105347</v>
      </c>
      <c r="Z18" s="11"/>
      <c r="AA18" s="11"/>
      <c r="AB18" s="11"/>
      <c r="AC18" s="11"/>
      <c r="AD18" s="11"/>
      <c r="AE18" s="11"/>
      <c r="AF18" s="11"/>
      <c r="AG18" s="11"/>
      <c r="AH18" s="11"/>
      <c r="AI18" s="11"/>
      <c r="AJ18" s="11"/>
      <c r="AK18" s="11"/>
      <c r="AL18" s="11"/>
      <c r="AM18" s="11"/>
      <c r="AN18" s="11"/>
      <c r="AO18" s="11"/>
      <c r="AP18" s="11"/>
      <c r="AQ18" s="11"/>
      <c r="AR18" s="11"/>
      <c r="AS18" s="11"/>
      <c r="AT18" s="11"/>
      <c r="AU18" s="11"/>
      <c r="AV18" s="11"/>
      <c r="AW18" s="11"/>
      <c r="AX18" s="11"/>
    </row>
    <row r="19" spans="1:50" x14ac:dyDescent="0.35">
      <c r="A19" s="1" t="s">
        <v>182</v>
      </c>
      <c r="B19" s="11">
        <v>7.1200665726224504</v>
      </c>
      <c r="C19" s="11">
        <v>8.8867560674326995</v>
      </c>
      <c r="D19" s="11">
        <v>5.7714163943742003</v>
      </c>
      <c r="E19" s="11">
        <v>5.3151672727433796</v>
      </c>
      <c r="F19" s="11">
        <v>13.2164412529186</v>
      </c>
      <c r="G19" s="11">
        <v>10.0789665115382</v>
      </c>
      <c r="H19" s="11">
        <v>6.9629094517143999</v>
      </c>
      <c r="I19" s="11">
        <v>8.6283882602149298</v>
      </c>
      <c r="J19" s="11">
        <v>12.8135584533181</v>
      </c>
      <c r="K19" s="11">
        <v>5.5030181938247704</v>
      </c>
      <c r="L19" s="11">
        <v>7.56534567325272</v>
      </c>
      <c r="M19" s="11">
        <v>11.252531819659399</v>
      </c>
      <c r="N19" s="11">
        <v>11.5440115440115</v>
      </c>
      <c r="O19" s="11">
        <v>9.7256160569921093</v>
      </c>
      <c r="P19" s="11">
        <v>9.1835064224652498</v>
      </c>
      <c r="Q19" s="11">
        <v>9.8236845104072099</v>
      </c>
      <c r="R19" s="11">
        <v>11.653698689735799</v>
      </c>
      <c r="S19" s="11">
        <v>9.6439827334133206</v>
      </c>
      <c r="T19" s="11">
        <v>5.7406160063682599</v>
      </c>
      <c r="U19" s="11">
        <v>4.1999801455484</v>
      </c>
      <c r="V19" s="11">
        <v>5.3417580488847198</v>
      </c>
      <c r="W19" s="11">
        <v>6.4202790177728399</v>
      </c>
      <c r="X19" s="11">
        <v>9.24881152771869</v>
      </c>
      <c r="Y19" s="11">
        <v>8.6870280952967001</v>
      </c>
      <c r="Z19" s="11"/>
      <c r="AA19" s="11"/>
      <c r="AB19" s="11"/>
      <c r="AC19" s="11"/>
      <c r="AD19" s="11"/>
      <c r="AE19" s="11"/>
      <c r="AF19" s="11"/>
      <c r="AG19" s="11"/>
      <c r="AH19" s="11"/>
      <c r="AI19" s="11"/>
      <c r="AJ19" s="11"/>
      <c r="AK19" s="11"/>
      <c r="AL19" s="11"/>
      <c r="AM19" s="11"/>
      <c r="AN19" s="11"/>
      <c r="AO19" s="11"/>
      <c r="AP19" s="11"/>
      <c r="AQ19" s="11"/>
      <c r="AR19" s="11"/>
      <c r="AS19" s="11"/>
      <c r="AT19" s="11"/>
      <c r="AU19" s="11"/>
      <c r="AV19" s="11"/>
      <c r="AW19" s="11"/>
      <c r="AX19" s="11"/>
    </row>
    <row r="20" spans="1:50" x14ac:dyDescent="0.35">
      <c r="A20" s="1" t="s">
        <v>183</v>
      </c>
      <c r="B20" s="11">
        <v>35.828284802292998</v>
      </c>
      <c r="C20" s="11">
        <v>42.904036622238102</v>
      </c>
      <c r="D20" s="11">
        <v>46.36087303571</v>
      </c>
      <c r="E20" s="11">
        <v>47.046334608007498</v>
      </c>
      <c r="F20" s="11">
        <v>54.4883267708706</v>
      </c>
      <c r="G20" s="11">
        <v>48.744629245991298</v>
      </c>
      <c r="H20" s="11">
        <v>48.252594549791603</v>
      </c>
      <c r="I20" s="11">
        <v>57.843103454880499</v>
      </c>
      <c r="J20" s="11">
        <v>45.5460824722865</v>
      </c>
      <c r="K20" s="11">
        <v>46.388213682667498</v>
      </c>
      <c r="L20" s="11">
        <v>47.550081851476797</v>
      </c>
      <c r="M20" s="11">
        <v>49.419937922869302</v>
      </c>
      <c r="N20" s="11">
        <v>35.3169080571504</v>
      </c>
      <c r="O20" s="11">
        <v>42.036351106899801</v>
      </c>
      <c r="P20" s="11">
        <v>33.332086214461398</v>
      </c>
      <c r="Q20" s="11">
        <v>29.248514881442699</v>
      </c>
      <c r="R20" s="11">
        <v>22.039009046011401</v>
      </c>
      <c r="S20" s="11">
        <v>24.481990849028801</v>
      </c>
      <c r="T20" s="11">
        <v>24.2114114271318</v>
      </c>
      <c r="U20" s="11">
        <v>18.2731841023298</v>
      </c>
      <c r="V20" s="11">
        <v>22.287263156859701</v>
      </c>
      <c r="W20" s="11">
        <v>23.064947046725699</v>
      </c>
      <c r="X20" s="11">
        <v>19.877196197243901</v>
      </c>
      <c r="Y20" s="11">
        <v>30.074274344213698</v>
      </c>
      <c r="Z20" s="11"/>
      <c r="AA20" s="11"/>
      <c r="AB20" s="11"/>
      <c r="AC20" s="11"/>
      <c r="AD20" s="11"/>
      <c r="AE20" s="11"/>
      <c r="AF20" s="11"/>
      <c r="AG20" s="11"/>
      <c r="AH20" s="11"/>
      <c r="AI20" s="11"/>
      <c r="AJ20" s="11"/>
      <c r="AK20" s="11"/>
      <c r="AL20" s="11"/>
      <c r="AM20" s="11"/>
      <c r="AN20" s="11"/>
      <c r="AO20" s="11"/>
      <c r="AP20" s="11"/>
      <c r="AQ20" s="11"/>
      <c r="AR20" s="11"/>
      <c r="AS20" s="11"/>
      <c r="AT20" s="11"/>
      <c r="AU20" s="11"/>
      <c r="AV20" s="11"/>
      <c r="AW20" s="11"/>
      <c r="AX20" s="11"/>
    </row>
    <row r="21" spans="1:50" x14ac:dyDescent="0.35">
      <c r="A21" s="1" t="s">
        <v>184</v>
      </c>
      <c r="B21" s="11">
        <v>56.0247434900174</v>
      </c>
      <c r="C21" s="11">
        <v>54.867028143558002</v>
      </c>
      <c r="D21" s="11">
        <v>47.113599201840202</v>
      </c>
      <c r="E21" s="11">
        <v>52.406124681006197</v>
      </c>
      <c r="F21" s="11">
        <v>74.628199628199596</v>
      </c>
      <c r="G21" s="11">
        <v>58.739468539316</v>
      </c>
      <c r="H21" s="11">
        <v>57.398888003632401</v>
      </c>
      <c r="I21" s="11">
        <v>56.324530173555203</v>
      </c>
      <c r="J21" s="11">
        <v>69.853636087210205</v>
      </c>
      <c r="K21" s="11">
        <v>79.442777126899799</v>
      </c>
      <c r="L21" s="11">
        <v>71.000717852561706</v>
      </c>
      <c r="M21" s="11">
        <v>72.913148927025404</v>
      </c>
      <c r="N21" s="11">
        <v>61.006149570509201</v>
      </c>
      <c r="O21" s="11">
        <v>56.135582203543201</v>
      </c>
      <c r="P21" s="11">
        <v>40.712912172797203</v>
      </c>
      <c r="Q21" s="11">
        <v>42.713414524714601</v>
      </c>
      <c r="R21" s="11">
        <v>31.659415830419402</v>
      </c>
      <c r="S21" s="11">
        <v>24.8747503766247</v>
      </c>
      <c r="T21" s="11">
        <v>31.762252634195502</v>
      </c>
      <c r="U21" s="11">
        <v>31.748989726441</v>
      </c>
      <c r="V21" s="11">
        <v>22.9036243250371</v>
      </c>
      <c r="W21" s="11">
        <v>31.466548638293801</v>
      </c>
      <c r="X21" s="11">
        <v>28.453260438789901</v>
      </c>
      <c r="Y21" s="11">
        <v>34.399380143208298</v>
      </c>
      <c r="Z21" s="11"/>
      <c r="AA21" s="11"/>
      <c r="AB21" s="11"/>
      <c r="AC21" s="11"/>
      <c r="AD21" s="11"/>
      <c r="AE21" s="11"/>
      <c r="AF21" s="11"/>
      <c r="AG21" s="11"/>
      <c r="AH21" s="11"/>
      <c r="AI21" s="11"/>
      <c r="AJ21" s="11"/>
      <c r="AK21" s="11"/>
      <c r="AL21" s="11"/>
      <c r="AM21" s="11"/>
      <c r="AN21" s="11"/>
      <c r="AO21" s="11"/>
      <c r="AP21" s="11"/>
      <c r="AQ21" s="11"/>
      <c r="AR21" s="11"/>
      <c r="AS21" s="11"/>
      <c r="AT21" s="11"/>
      <c r="AU21" s="11"/>
      <c r="AV21" s="11"/>
      <c r="AW21" s="11"/>
      <c r="AX21" s="11"/>
    </row>
    <row r="22" spans="1:50" x14ac:dyDescent="0.35">
      <c r="A22" s="1" t="s">
        <v>185</v>
      </c>
      <c r="B22" s="11">
        <v>43.481411696499698</v>
      </c>
      <c r="C22" s="11">
        <v>58.295117645099303</v>
      </c>
      <c r="D22" s="11">
        <v>51.962697416790597</v>
      </c>
      <c r="E22" s="11">
        <v>47.558217341053201</v>
      </c>
      <c r="F22" s="11">
        <v>46.872360023327197</v>
      </c>
      <c r="G22" s="11">
        <v>51.812632567477898</v>
      </c>
      <c r="H22" s="11">
        <v>49.301299857927397</v>
      </c>
      <c r="I22" s="11">
        <v>48.415057603506703</v>
      </c>
      <c r="J22" s="11">
        <v>46.2624044249227</v>
      </c>
      <c r="K22" s="11">
        <v>31.479695596340399</v>
      </c>
      <c r="L22" s="11">
        <v>39.750830162154301</v>
      </c>
      <c r="M22" s="11">
        <v>33.051992220806497</v>
      </c>
      <c r="N22" s="11">
        <v>29.632556301857001</v>
      </c>
      <c r="O22" s="11">
        <v>27.443647493325098</v>
      </c>
      <c r="P22" s="11">
        <v>21.992623307598901</v>
      </c>
      <c r="Q22" s="11">
        <v>19.037258634756601</v>
      </c>
      <c r="R22" s="11">
        <v>19.410025503870699</v>
      </c>
      <c r="S22" s="11">
        <v>13.095329483005401</v>
      </c>
      <c r="T22" s="11">
        <v>13.964341378595799</v>
      </c>
      <c r="U22" s="11">
        <v>9.9539404030441005</v>
      </c>
      <c r="V22" s="11">
        <v>16.125316747293301</v>
      </c>
      <c r="W22" s="11">
        <v>12.740650410203401</v>
      </c>
      <c r="X22" s="11">
        <v>13.9430493898791</v>
      </c>
      <c r="Y22" s="11">
        <v>12.106320396011199</v>
      </c>
      <c r="Z22" s="11"/>
      <c r="AA22" s="11"/>
      <c r="AB22" s="11"/>
      <c r="AC22" s="11"/>
      <c r="AD22" s="11"/>
      <c r="AE22" s="11"/>
      <c r="AF22" s="11"/>
      <c r="AG22" s="11"/>
      <c r="AH22" s="11"/>
      <c r="AI22" s="11"/>
      <c r="AJ22" s="11"/>
      <c r="AK22" s="11"/>
      <c r="AL22" s="11"/>
      <c r="AM22" s="11"/>
      <c r="AN22" s="11"/>
      <c r="AO22" s="11"/>
      <c r="AP22" s="11"/>
      <c r="AQ22" s="11"/>
      <c r="AR22" s="11"/>
      <c r="AS22" s="11"/>
      <c r="AT22" s="11"/>
      <c r="AU22" s="11"/>
      <c r="AV22" s="11"/>
      <c r="AW22" s="11"/>
      <c r="AX22" s="11"/>
    </row>
    <row r="23" spans="1:50" x14ac:dyDescent="0.35">
      <c r="A23" s="1" t="s">
        <v>186</v>
      </c>
      <c r="B23" s="11">
        <v>24.661064494848901</v>
      </c>
      <c r="C23" s="11">
        <v>20.753599833971201</v>
      </c>
      <c r="D23" s="11">
        <v>30.8589684633444</v>
      </c>
      <c r="E23" s="11">
        <v>28.958926589121099</v>
      </c>
      <c r="F23" s="11">
        <v>27.9138827023014</v>
      </c>
      <c r="G23" s="11">
        <v>32.073587703107499</v>
      </c>
      <c r="H23" s="11">
        <v>19.6460035731169</v>
      </c>
      <c r="I23" s="11">
        <v>31.984450636306001</v>
      </c>
      <c r="J23" s="11">
        <v>30.884596616283599</v>
      </c>
      <c r="K23" s="11">
        <v>22.435078491614899</v>
      </c>
      <c r="L23" s="11">
        <v>29.699654346576001</v>
      </c>
      <c r="M23" s="11">
        <v>20.9870262019842</v>
      </c>
      <c r="N23" s="11">
        <v>22.318154862488299</v>
      </c>
      <c r="O23" s="11">
        <v>23.050621726491599</v>
      </c>
      <c r="P23" s="11">
        <v>13.448693235307299</v>
      </c>
      <c r="Q23" s="11">
        <v>14.406579877937</v>
      </c>
      <c r="R23" s="11">
        <v>18.710199063153599</v>
      </c>
      <c r="S23" s="11">
        <v>14.8177085087323</v>
      </c>
      <c r="T23" s="11">
        <v>10.2176356391131</v>
      </c>
      <c r="U23" s="11">
        <v>12.424589643414301</v>
      </c>
      <c r="V23" s="11">
        <v>9.7042962305740801</v>
      </c>
      <c r="W23" s="11">
        <v>13.6671769079379</v>
      </c>
      <c r="X23" s="11">
        <v>10.9215762564932</v>
      </c>
      <c r="Y23" s="11">
        <v>6.2275979462765898</v>
      </c>
      <c r="Z23" s="11"/>
      <c r="AA23" s="11"/>
      <c r="AB23" s="11"/>
      <c r="AC23" s="11"/>
      <c r="AD23" s="11"/>
      <c r="AE23" s="11"/>
      <c r="AF23" s="11"/>
      <c r="AG23" s="11"/>
      <c r="AH23" s="11"/>
      <c r="AI23" s="11"/>
      <c r="AJ23" s="11"/>
      <c r="AK23" s="11"/>
      <c r="AL23" s="11"/>
      <c r="AM23" s="11"/>
      <c r="AN23" s="11"/>
      <c r="AO23" s="11"/>
      <c r="AP23" s="11"/>
      <c r="AQ23" s="11"/>
      <c r="AR23" s="11"/>
      <c r="AS23" s="11"/>
      <c r="AT23" s="11"/>
      <c r="AU23" s="11"/>
      <c r="AV23" s="11"/>
      <c r="AW23" s="11"/>
      <c r="AX23" s="11"/>
    </row>
    <row r="24" spans="1:50" x14ac:dyDescent="0.35">
      <c r="A24" s="1" t="s">
        <v>187</v>
      </c>
      <c r="B24" s="11">
        <v>9.3931363011171101</v>
      </c>
      <c r="C24" s="11">
        <v>13.365231686291301</v>
      </c>
      <c r="D24" s="11">
        <v>13.3615707862616</v>
      </c>
      <c r="E24" s="11">
        <v>14.564231571282001</v>
      </c>
      <c r="F24" s="11">
        <v>18.3619802084085</v>
      </c>
      <c r="G24" s="11">
        <v>16.2689451866699</v>
      </c>
      <c r="H24" s="11">
        <v>18.7720490662524</v>
      </c>
      <c r="I24" s="11">
        <v>18.586526690893201</v>
      </c>
      <c r="J24" s="11">
        <v>19.7066881956938</v>
      </c>
      <c r="K24" s="11">
        <v>23.322071504210601</v>
      </c>
      <c r="L24" s="11">
        <v>18.6990451020968</v>
      </c>
      <c r="M24" s="11">
        <v>17.224197536939801</v>
      </c>
      <c r="N24" s="11">
        <v>15.205147854857699</v>
      </c>
      <c r="O24" s="11">
        <v>15.682395304932101</v>
      </c>
      <c r="P24" s="11">
        <v>12.530281513658</v>
      </c>
      <c r="Q24" s="11">
        <v>6.5236601291684702</v>
      </c>
      <c r="R24" s="11">
        <v>2.9624187556656301</v>
      </c>
      <c r="S24" s="11">
        <v>10.6679942392831</v>
      </c>
      <c r="T24" s="11">
        <v>8.2451397845662804</v>
      </c>
      <c r="U24" s="11">
        <v>8.8354833009365592</v>
      </c>
      <c r="V24" s="11">
        <v>11.310062383923</v>
      </c>
      <c r="W24" s="11">
        <v>4.1401499917197002</v>
      </c>
      <c r="X24" s="11">
        <v>10.5398758636843</v>
      </c>
      <c r="Y24" s="11">
        <v>9.8441155351724507</v>
      </c>
      <c r="Z24" s="11"/>
      <c r="AA24" s="11"/>
      <c r="AB24" s="11"/>
      <c r="AC24" s="11"/>
      <c r="AD24" s="11"/>
      <c r="AE24" s="11"/>
      <c r="AF24" s="11"/>
      <c r="AG24" s="11"/>
      <c r="AH24" s="11"/>
      <c r="AI24" s="11"/>
      <c r="AJ24" s="11"/>
      <c r="AK24" s="11"/>
      <c r="AL24" s="11"/>
      <c r="AM24" s="11"/>
      <c r="AN24" s="11"/>
      <c r="AO24" s="11"/>
      <c r="AP24" s="11"/>
      <c r="AQ24" s="11"/>
      <c r="AR24" s="11"/>
      <c r="AS24" s="11"/>
      <c r="AT24" s="11"/>
      <c r="AU24" s="11"/>
      <c r="AV24" s="11"/>
      <c r="AW24" s="11"/>
      <c r="AX24" s="11"/>
    </row>
    <row r="25" spans="1:50" x14ac:dyDescent="0.35">
      <c r="A25" s="1" t="s">
        <v>188</v>
      </c>
      <c r="B25" s="11">
        <v>45.7252388686478</v>
      </c>
      <c r="C25" s="11">
        <v>57.866767262059497</v>
      </c>
      <c r="D25" s="11">
        <v>57.311853634343002</v>
      </c>
      <c r="E25" s="11">
        <v>45.941472023102001</v>
      </c>
      <c r="F25" s="11">
        <v>51.869461854333302</v>
      </c>
      <c r="G25" s="11">
        <v>47.767748927008</v>
      </c>
      <c r="H25" s="11">
        <v>36.4958380707738</v>
      </c>
      <c r="I25" s="11">
        <v>43.579615807640998</v>
      </c>
      <c r="J25" s="11">
        <v>39.789151504846103</v>
      </c>
      <c r="K25" s="11">
        <v>38.300016798252997</v>
      </c>
      <c r="L25" s="11">
        <v>31.8574886446116</v>
      </c>
      <c r="M25" s="11">
        <v>31.5671817271114</v>
      </c>
      <c r="N25" s="11">
        <v>24.1749502982107</v>
      </c>
      <c r="O25" s="11">
        <v>24.198921419502401</v>
      </c>
      <c r="P25" s="11">
        <v>19.202120905225101</v>
      </c>
      <c r="Q25" s="11">
        <v>17.451846680934299</v>
      </c>
      <c r="R25" s="11">
        <v>14.668716212293001</v>
      </c>
      <c r="S25" s="11">
        <v>15.8091711433983</v>
      </c>
      <c r="T25" s="11">
        <v>14.2634736717519</v>
      </c>
      <c r="U25" s="11">
        <v>15.666903206185699</v>
      </c>
      <c r="V25" s="11">
        <v>15.1090210298686</v>
      </c>
      <c r="W25" s="11">
        <v>15.110638204100599</v>
      </c>
      <c r="X25" s="11">
        <v>14.4319158682052</v>
      </c>
      <c r="Y25" s="11">
        <v>14.8302410703017</v>
      </c>
      <c r="Z25" s="11"/>
      <c r="AA25" s="11"/>
      <c r="AB25" s="11"/>
      <c r="AC25" s="11"/>
      <c r="AD25" s="11"/>
      <c r="AE25" s="11"/>
      <c r="AF25" s="11"/>
      <c r="AG25" s="11"/>
      <c r="AH25" s="11"/>
      <c r="AI25" s="11"/>
      <c r="AJ25" s="11"/>
      <c r="AK25" s="11"/>
      <c r="AL25" s="11"/>
      <c r="AM25" s="11"/>
      <c r="AN25" s="11"/>
      <c r="AO25" s="11"/>
      <c r="AP25" s="11"/>
      <c r="AQ25" s="11"/>
      <c r="AR25" s="11"/>
      <c r="AS25" s="11"/>
      <c r="AT25" s="11"/>
      <c r="AU25" s="11"/>
      <c r="AV25" s="11"/>
      <c r="AW25" s="11"/>
      <c r="AX25" s="11"/>
    </row>
    <row r="26" spans="1:50" x14ac:dyDescent="0.35">
      <c r="A26" s="1" t="s">
        <v>189</v>
      </c>
      <c r="B26" s="11">
        <v>26.736285858077501</v>
      </c>
      <c r="C26" s="11">
        <v>37.8456371076472</v>
      </c>
      <c r="D26" s="11">
        <v>31.754096278419901</v>
      </c>
      <c r="E26" s="11">
        <v>30.5004852349924</v>
      </c>
      <c r="F26" s="11">
        <v>38.441925234378097</v>
      </c>
      <c r="G26" s="11">
        <v>32.561168480788901</v>
      </c>
      <c r="H26" s="11">
        <v>38.2865981591804</v>
      </c>
      <c r="I26" s="11">
        <v>30.768307142749901</v>
      </c>
      <c r="J26" s="11">
        <v>26.995244399411298</v>
      </c>
      <c r="K26" s="11">
        <v>26.7865333455646</v>
      </c>
      <c r="L26" s="11">
        <v>38.275715142017297</v>
      </c>
      <c r="M26" s="11">
        <v>30.247926237762901</v>
      </c>
      <c r="N26" s="11">
        <v>24.470733003328</v>
      </c>
      <c r="O26" s="11">
        <v>23.7043348013989</v>
      </c>
      <c r="P26" s="11">
        <v>21.329613629284498</v>
      </c>
      <c r="Q26" s="11">
        <v>21.083702298123601</v>
      </c>
      <c r="R26" s="11">
        <v>15.950871316345699</v>
      </c>
      <c r="S26" s="11">
        <v>17.814315451939301</v>
      </c>
      <c r="T26" s="11">
        <v>15.3641968447824</v>
      </c>
      <c r="U26" s="11">
        <v>13.8081132528298</v>
      </c>
      <c r="V26" s="11">
        <v>8.9996100168992701</v>
      </c>
      <c r="W26" s="11">
        <v>13.036327900415801</v>
      </c>
      <c r="X26" s="11">
        <v>10.9917561828629</v>
      </c>
      <c r="Y26" s="11">
        <v>12.9458432225191</v>
      </c>
      <c r="Z26" s="11"/>
      <c r="AA26" s="11"/>
      <c r="AB26" s="11"/>
      <c r="AC26" s="11"/>
      <c r="AD26" s="11"/>
      <c r="AE26" s="11"/>
      <c r="AF26" s="11"/>
      <c r="AG26" s="11"/>
      <c r="AH26" s="11"/>
      <c r="AI26" s="11"/>
      <c r="AJ26" s="11"/>
      <c r="AK26" s="11"/>
      <c r="AL26" s="11"/>
      <c r="AM26" s="11"/>
      <c r="AN26" s="11"/>
      <c r="AO26" s="11"/>
      <c r="AP26" s="11"/>
      <c r="AQ26" s="11"/>
      <c r="AR26" s="11"/>
      <c r="AS26" s="11"/>
      <c r="AT26" s="11"/>
      <c r="AU26" s="11"/>
      <c r="AV26" s="11"/>
      <c r="AW26" s="11"/>
      <c r="AX26" s="11"/>
    </row>
    <row r="27" spans="1:50" x14ac:dyDescent="0.35">
      <c r="A27" s="1" t="s">
        <v>190</v>
      </c>
      <c r="B27" s="11">
        <v>16.221364059736501</v>
      </c>
      <c r="C27" s="11">
        <v>28.8621491281007</v>
      </c>
      <c r="D27" s="11">
        <v>21.658971568637799</v>
      </c>
      <c r="E27" s="11">
        <v>32.820208778876498</v>
      </c>
      <c r="F27" s="11">
        <v>32.007052045565402</v>
      </c>
      <c r="G27" s="11">
        <v>34.282152503635999</v>
      </c>
      <c r="H27" s="11">
        <v>29.3421188098425</v>
      </c>
      <c r="I27" s="11">
        <v>32.165996967205999</v>
      </c>
      <c r="J27" s="11">
        <v>30.786934226995601</v>
      </c>
      <c r="K27" s="11">
        <v>27.117146071026799</v>
      </c>
      <c r="L27" s="11">
        <v>31.913355240522002</v>
      </c>
      <c r="M27" s="11">
        <v>35.093534016357502</v>
      </c>
      <c r="N27" s="11">
        <v>28.772976420545799</v>
      </c>
      <c r="O27" s="11">
        <v>22.2722426252814</v>
      </c>
      <c r="P27" s="11">
        <v>23.855073412819099</v>
      </c>
      <c r="Q27" s="11">
        <v>21.808327997253102</v>
      </c>
      <c r="R27" s="11">
        <v>16.2465011999202</v>
      </c>
      <c r="S27" s="11">
        <v>12.027515254127501</v>
      </c>
      <c r="T27" s="11">
        <v>14.731676326656499</v>
      </c>
      <c r="U27" s="11">
        <v>12.436607846117701</v>
      </c>
      <c r="V27" s="11">
        <v>12.9975026227103</v>
      </c>
      <c r="W27" s="11">
        <v>11.6222310034634</v>
      </c>
      <c r="X27" s="11">
        <v>14.2768323853824</v>
      </c>
      <c r="Y27" s="11">
        <v>14.6426953541473</v>
      </c>
      <c r="Z27" s="11"/>
      <c r="AA27" s="11"/>
      <c r="AB27" s="11"/>
      <c r="AC27" s="11"/>
      <c r="AD27" s="11"/>
      <c r="AE27" s="11"/>
      <c r="AF27" s="11"/>
      <c r="AG27" s="11"/>
      <c r="AH27" s="11"/>
      <c r="AI27" s="11"/>
      <c r="AJ27" s="11"/>
      <c r="AK27" s="11"/>
      <c r="AL27" s="11"/>
      <c r="AM27" s="11"/>
      <c r="AN27" s="11"/>
      <c r="AO27" s="11"/>
      <c r="AP27" s="11"/>
      <c r="AQ27" s="11"/>
      <c r="AR27" s="11"/>
      <c r="AS27" s="11"/>
      <c r="AT27" s="11"/>
      <c r="AU27" s="11"/>
      <c r="AV27" s="11"/>
      <c r="AW27" s="11"/>
      <c r="AX27" s="11"/>
    </row>
    <row r="28" spans="1:50" x14ac:dyDescent="0.35">
      <c r="A28" s="1" t="s">
        <v>191</v>
      </c>
      <c r="B28" s="11">
        <v>81.3917589841667</v>
      </c>
      <c r="C28" s="11">
        <v>85.787482078642398</v>
      </c>
      <c r="D28" s="11">
        <v>95.619457974272507</v>
      </c>
      <c r="E28" s="11">
        <v>94.720045276967696</v>
      </c>
      <c r="F28" s="11">
        <v>100.86761913017401</v>
      </c>
      <c r="G28" s="11">
        <v>101.16514337542699</v>
      </c>
      <c r="H28" s="11">
        <v>104.02388418423899</v>
      </c>
      <c r="I28" s="11">
        <v>102.35895803644399</v>
      </c>
      <c r="J28" s="11">
        <v>107.873358771431</v>
      </c>
      <c r="K28" s="11">
        <v>100.61135604720999</v>
      </c>
      <c r="L28" s="11">
        <v>119.17799394447</v>
      </c>
      <c r="M28" s="11">
        <v>116.972111553785</v>
      </c>
      <c r="N28" s="11">
        <v>105.694237613266</v>
      </c>
      <c r="O28" s="11">
        <v>78.022440740098602</v>
      </c>
      <c r="P28" s="11">
        <v>75.078256973498597</v>
      </c>
      <c r="Q28" s="11">
        <v>56.063005275290202</v>
      </c>
      <c r="R28" s="11">
        <v>47.8818205732222</v>
      </c>
      <c r="S28" s="11">
        <v>46.724903502916703</v>
      </c>
      <c r="T28" s="11">
        <v>44.598697489321999</v>
      </c>
      <c r="U28" s="11">
        <v>39.997143061209897</v>
      </c>
      <c r="V28" s="11">
        <v>40.995740998018498</v>
      </c>
      <c r="W28" s="11">
        <v>41.698500253269401</v>
      </c>
      <c r="X28" s="11">
        <v>38.566625203017999</v>
      </c>
      <c r="Y28" s="11">
        <v>43.789032983288102</v>
      </c>
      <c r="Z28" s="11"/>
      <c r="AA28" s="11"/>
      <c r="AB28" s="11"/>
      <c r="AC28" s="11"/>
      <c r="AD28" s="11"/>
      <c r="AE28" s="11"/>
      <c r="AF28" s="11"/>
      <c r="AG28" s="11"/>
      <c r="AH28" s="11"/>
      <c r="AI28" s="11"/>
      <c r="AJ28" s="11"/>
      <c r="AK28" s="11"/>
      <c r="AL28" s="11"/>
      <c r="AM28" s="11"/>
      <c r="AN28" s="11"/>
      <c r="AO28" s="11"/>
      <c r="AP28" s="11"/>
      <c r="AQ28" s="11"/>
      <c r="AR28" s="11"/>
      <c r="AS28" s="11"/>
      <c r="AT28" s="11"/>
      <c r="AU28" s="11"/>
      <c r="AV28" s="11"/>
      <c r="AW28" s="11"/>
      <c r="AX28" s="11"/>
    </row>
    <row r="29" spans="1:50" x14ac:dyDescent="0.35">
      <c r="A29" s="1" t="s">
        <v>192</v>
      </c>
      <c r="B29" s="11">
        <v>34.312691975377497</v>
      </c>
      <c r="C29" s="11">
        <v>37.662778939956503</v>
      </c>
      <c r="D29" s="11">
        <v>44.864436648182</v>
      </c>
      <c r="E29" s="11">
        <v>43.814868113227298</v>
      </c>
      <c r="F29" s="11">
        <v>47.702337414533297</v>
      </c>
      <c r="G29" s="11">
        <v>56.3402324034587</v>
      </c>
      <c r="H29" s="11">
        <v>51.930067509087799</v>
      </c>
      <c r="I29" s="11">
        <v>61.027982460105797</v>
      </c>
      <c r="J29" s="11">
        <v>54.356869488047003</v>
      </c>
      <c r="K29" s="11">
        <v>49.802245099749904</v>
      </c>
      <c r="L29" s="11">
        <v>57.214946960678098</v>
      </c>
      <c r="M29" s="11">
        <v>53.952360766123498</v>
      </c>
      <c r="N29" s="11">
        <v>51.728418903633397</v>
      </c>
      <c r="O29" s="11">
        <v>44.281141304164102</v>
      </c>
      <c r="P29" s="11">
        <v>37.5387845406648</v>
      </c>
      <c r="Q29" s="11">
        <v>40.740022801270797</v>
      </c>
      <c r="R29" s="11">
        <v>34.974520898093402</v>
      </c>
      <c r="S29" s="11">
        <v>29.4649997895357</v>
      </c>
      <c r="T29" s="11">
        <v>28.225030470203301</v>
      </c>
      <c r="U29" s="11">
        <v>25.6615878107458</v>
      </c>
      <c r="V29" s="11">
        <v>28.3751974978235</v>
      </c>
      <c r="W29" s="11">
        <v>25.992446145897802</v>
      </c>
      <c r="X29" s="11">
        <v>29.0627882586335</v>
      </c>
      <c r="Y29" s="11">
        <v>34.554572877462</v>
      </c>
      <c r="Z29" s="11"/>
      <c r="AA29" s="11"/>
      <c r="AB29" s="11"/>
      <c r="AC29" s="11"/>
      <c r="AD29" s="11"/>
      <c r="AE29" s="11"/>
      <c r="AF29" s="11"/>
      <c r="AG29" s="11"/>
      <c r="AH29" s="11"/>
      <c r="AI29" s="11"/>
      <c r="AJ29" s="11"/>
      <c r="AK29" s="11"/>
      <c r="AL29" s="11"/>
      <c r="AM29" s="11"/>
      <c r="AN29" s="11"/>
      <c r="AO29" s="11"/>
      <c r="AP29" s="11"/>
      <c r="AQ29" s="11"/>
      <c r="AR29" s="11"/>
      <c r="AS29" s="11"/>
      <c r="AT29" s="11"/>
      <c r="AU29" s="11"/>
      <c r="AV29" s="11"/>
      <c r="AW29" s="11"/>
      <c r="AX29" s="11"/>
    </row>
    <row r="30" spans="1:50" x14ac:dyDescent="0.35">
      <c r="A30" s="1" t="s">
        <v>193</v>
      </c>
      <c r="B30" s="11">
        <v>6.3105598613971603</v>
      </c>
      <c r="C30" s="11">
        <v>9.1198750577117096</v>
      </c>
      <c r="D30" s="11">
        <v>6.2083055840886798</v>
      </c>
      <c r="E30" s="11">
        <v>6.6922459177299896</v>
      </c>
      <c r="F30" s="11">
        <v>10.467858166031199</v>
      </c>
      <c r="G30" s="11">
        <v>10.957703265395599</v>
      </c>
      <c r="H30" s="11">
        <v>7.6745550128548796</v>
      </c>
      <c r="I30" s="11">
        <v>7.10666003378397</v>
      </c>
      <c r="J30" s="11">
        <v>10.846339902599899</v>
      </c>
      <c r="K30" s="11">
        <v>8.5881140501545907</v>
      </c>
      <c r="L30" s="11">
        <v>8.5321047102550605</v>
      </c>
      <c r="M30" s="11">
        <v>6.8444828203481203</v>
      </c>
      <c r="N30" s="11">
        <v>6.2378167641325497</v>
      </c>
      <c r="O30" s="11">
        <v>4.6274396890360503</v>
      </c>
      <c r="P30" s="11">
        <v>7.1807392058102399</v>
      </c>
      <c r="Q30" s="11">
        <v>5.60386768758947</v>
      </c>
      <c r="R30" s="11">
        <v>5.0800359666546404</v>
      </c>
      <c r="S30" s="11">
        <v>7.1023087576540096</v>
      </c>
      <c r="T30" s="11">
        <v>7.0641067689280197</v>
      </c>
      <c r="U30" s="11">
        <v>2.52784420390602</v>
      </c>
      <c r="V30" s="11">
        <v>7.1679082507743903</v>
      </c>
      <c r="W30" s="11">
        <v>4.6084129137970802</v>
      </c>
      <c r="X30" s="11">
        <v>4.0803627442479602</v>
      </c>
      <c r="Y30" s="11">
        <v>5.0844527603494001</v>
      </c>
      <c r="Z30" s="11"/>
      <c r="AA30" s="11"/>
      <c r="AB30" s="11"/>
      <c r="AC30" s="11"/>
      <c r="AD30" s="11"/>
      <c r="AE30" s="11"/>
      <c r="AF30" s="11"/>
      <c r="AG30" s="11"/>
      <c r="AH30" s="11"/>
      <c r="AI30" s="11"/>
      <c r="AJ30" s="11"/>
      <c r="AK30" s="11"/>
      <c r="AL30" s="11"/>
      <c r="AM30" s="11"/>
      <c r="AN30" s="11"/>
      <c r="AO30" s="11"/>
      <c r="AP30" s="11"/>
      <c r="AQ30" s="11"/>
      <c r="AR30" s="11"/>
      <c r="AS30" s="11"/>
      <c r="AT30" s="11"/>
      <c r="AU30" s="11"/>
      <c r="AV30" s="11"/>
      <c r="AW30" s="11"/>
      <c r="AX30" s="11"/>
    </row>
    <row r="31" spans="1:50" x14ac:dyDescent="0.35">
      <c r="A31" s="1" t="s">
        <v>194</v>
      </c>
      <c r="B31" s="11">
        <v>37.0064508086883</v>
      </c>
      <c r="C31" s="11">
        <v>41.362786759225699</v>
      </c>
      <c r="D31" s="11">
        <v>39.1785051049592</v>
      </c>
      <c r="E31" s="11">
        <v>51.310557147132997</v>
      </c>
      <c r="F31" s="11">
        <v>51.9458693484995</v>
      </c>
      <c r="G31" s="11">
        <v>46.719715346118299</v>
      </c>
      <c r="H31" s="11">
        <v>38.147498771210401</v>
      </c>
      <c r="I31" s="11">
        <v>42.2423846367696</v>
      </c>
      <c r="J31" s="11">
        <v>33.7933978372225</v>
      </c>
      <c r="K31" s="11">
        <v>33.476990735683302</v>
      </c>
      <c r="L31" s="11">
        <v>40.870471776861102</v>
      </c>
      <c r="M31" s="11">
        <v>39.238700960153899</v>
      </c>
      <c r="N31" s="11">
        <v>30.886164341251799</v>
      </c>
      <c r="O31" s="11">
        <v>25.359961292690699</v>
      </c>
      <c r="P31" s="11">
        <v>26.3116350049992</v>
      </c>
      <c r="Q31" s="11">
        <v>25.756390193009899</v>
      </c>
      <c r="R31" s="11">
        <v>22.753868157586801</v>
      </c>
      <c r="S31" s="11">
        <v>14.1710575473764</v>
      </c>
      <c r="T31" s="11">
        <v>15.6754353132368</v>
      </c>
      <c r="U31" s="11">
        <v>13.7796221819872</v>
      </c>
      <c r="V31" s="11">
        <v>14.669352788155001</v>
      </c>
      <c r="W31" s="11">
        <v>15.840841568954501</v>
      </c>
      <c r="X31" s="11">
        <v>11.802797582021499</v>
      </c>
      <c r="Y31" s="11">
        <v>17.789863589867402</v>
      </c>
      <c r="Z31" s="11"/>
      <c r="AA31" s="11"/>
      <c r="AB31" s="11"/>
      <c r="AC31" s="11"/>
      <c r="AD31" s="11"/>
      <c r="AE31" s="11"/>
      <c r="AF31" s="11"/>
      <c r="AG31" s="11"/>
      <c r="AH31" s="11"/>
      <c r="AI31" s="11"/>
      <c r="AJ31" s="11"/>
      <c r="AK31" s="11"/>
      <c r="AL31" s="11"/>
      <c r="AM31" s="11"/>
      <c r="AN31" s="11"/>
      <c r="AO31" s="11"/>
      <c r="AP31" s="11"/>
      <c r="AQ31" s="11"/>
      <c r="AR31" s="11"/>
      <c r="AS31" s="11"/>
      <c r="AT31" s="11"/>
      <c r="AU31" s="11"/>
      <c r="AV31" s="11"/>
      <c r="AW31" s="11"/>
      <c r="AX31" s="11"/>
    </row>
    <row r="32" spans="1:50" x14ac:dyDescent="0.35">
      <c r="A32" s="1" t="s">
        <v>195</v>
      </c>
      <c r="B32" s="11">
        <v>9.3684042301100501</v>
      </c>
      <c r="C32" s="11">
        <v>17.653711416986201</v>
      </c>
      <c r="D32" s="11">
        <v>17.101844240816</v>
      </c>
      <c r="E32" s="11">
        <v>13.2527858460247</v>
      </c>
      <c r="F32" s="11">
        <v>13.7284943136577</v>
      </c>
      <c r="G32" s="11">
        <v>15.3104187399525</v>
      </c>
      <c r="H32" s="11">
        <v>17.374873760682799</v>
      </c>
      <c r="I32" s="11">
        <v>9.6847089206929908</v>
      </c>
      <c r="J32" s="11">
        <v>15.943284422879699</v>
      </c>
      <c r="K32" s="11">
        <v>17.430712916158299</v>
      </c>
      <c r="L32" s="11">
        <v>16.7431444671756</v>
      </c>
      <c r="M32" s="11">
        <v>14.949840706869701</v>
      </c>
      <c r="N32" s="11">
        <v>12.7111319008735</v>
      </c>
      <c r="O32" s="11">
        <v>12.0515807656771</v>
      </c>
      <c r="P32" s="11">
        <v>10.933958888314599</v>
      </c>
      <c r="Q32" s="11">
        <v>12.789044707548999</v>
      </c>
      <c r="R32" s="11">
        <v>6.8351365074405299</v>
      </c>
      <c r="S32" s="11">
        <v>11.634332916436399</v>
      </c>
      <c r="T32" s="11">
        <v>14.3873851407086</v>
      </c>
      <c r="U32" s="11">
        <v>8.5746542747033399</v>
      </c>
      <c r="V32" s="11">
        <v>11.4494530500866</v>
      </c>
      <c r="W32" s="11">
        <v>10.457814601961299</v>
      </c>
      <c r="X32" s="11">
        <v>11.3028407806495</v>
      </c>
      <c r="Y32" s="11">
        <v>7.4583381890222604</v>
      </c>
      <c r="Z32" s="11"/>
      <c r="AA32" s="11"/>
      <c r="AB32" s="11"/>
      <c r="AC32" s="11"/>
      <c r="AD32" s="11"/>
      <c r="AE32" s="11"/>
      <c r="AF32" s="11"/>
      <c r="AG32" s="11"/>
      <c r="AH32" s="11"/>
      <c r="AI32" s="11"/>
      <c r="AJ32" s="11"/>
      <c r="AK32" s="11"/>
      <c r="AL32" s="11"/>
      <c r="AM32" s="11"/>
      <c r="AN32" s="11"/>
      <c r="AO32" s="11"/>
      <c r="AP32" s="11"/>
      <c r="AQ32" s="11"/>
      <c r="AR32" s="11"/>
      <c r="AS32" s="11"/>
      <c r="AT32" s="11"/>
      <c r="AU32" s="11"/>
      <c r="AV32" s="11"/>
      <c r="AW32" s="11"/>
      <c r="AX32" s="11"/>
    </row>
    <row r="33" spans="1:50" x14ac:dyDescent="0.35">
      <c r="A33" s="1" t="s">
        <v>196</v>
      </c>
      <c r="B33" s="11">
        <v>31.826545327962599</v>
      </c>
      <c r="C33" s="11">
        <v>60.860450850355697</v>
      </c>
      <c r="D33" s="11">
        <v>71.411112335910204</v>
      </c>
      <c r="E33" s="11">
        <v>55.883383691523697</v>
      </c>
      <c r="F33" s="11">
        <v>59.986315621748801</v>
      </c>
      <c r="G33" s="11">
        <v>60.439560439560402</v>
      </c>
      <c r="H33" s="11">
        <v>67.924226751490593</v>
      </c>
      <c r="I33" s="11">
        <v>56.922804914335501</v>
      </c>
      <c r="J33" s="11">
        <v>57.797459406640499</v>
      </c>
      <c r="K33" s="11">
        <v>61.5644616127475</v>
      </c>
      <c r="L33" s="11">
        <v>54.684936643594803</v>
      </c>
      <c r="M33" s="11">
        <v>45.812717610408697</v>
      </c>
      <c r="N33" s="11">
        <v>36.996751685202</v>
      </c>
      <c r="O33" s="11">
        <v>33.927669096946502</v>
      </c>
      <c r="P33" s="11">
        <v>29.008681378549099</v>
      </c>
      <c r="Q33" s="11">
        <v>31.140683226589999</v>
      </c>
      <c r="R33" s="11">
        <v>22.8259166138604</v>
      </c>
      <c r="S33" s="11">
        <v>20.329945009165101</v>
      </c>
      <c r="T33" s="11">
        <v>23.273652258855499</v>
      </c>
      <c r="U33" s="11">
        <v>17.276224004172398</v>
      </c>
      <c r="V33" s="11">
        <v>20.7856994387861</v>
      </c>
      <c r="W33" s="11">
        <v>22.161960841046401</v>
      </c>
      <c r="X33" s="11">
        <v>17.925339442127001</v>
      </c>
      <c r="Y33" s="11">
        <v>20.488963077683302</v>
      </c>
      <c r="Z33" s="11"/>
      <c r="AA33" s="11"/>
      <c r="AB33" s="11"/>
      <c r="AC33" s="11"/>
      <c r="AD33" s="11"/>
      <c r="AE33" s="11"/>
      <c r="AF33" s="11"/>
      <c r="AG33" s="11"/>
      <c r="AH33" s="11"/>
      <c r="AI33" s="11"/>
      <c r="AJ33" s="11"/>
      <c r="AK33" s="11"/>
      <c r="AL33" s="11"/>
      <c r="AM33" s="11"/>
      <c r="AN33" s="11"/>
      <c r="AO33" s="11"/>
      <c r="AP33" s="11"/>
      <c r="AQ33" s="11"/>
      <c r="AR33" s="11"/>
      <c r="AS33" s="11"/>
      <c r="AT33" s="11"/>
      <c r="AU33" s="11"/>
      <c r="AV33" s="11"/>
      <c r="AW33" s="11"/>
      <c r="AX33" s="11"/>
    </row>
    <row r="34" spans="1:50" x14ac:dyDescent="0.35">
      <c r="A34" s="1" t="s">
        <v>197</v>
      </c>
      <c r="B34" s="11">
        <v>29.727721099925699</v>
      </c>
      <c r="C34" s="11">
        <v>47.368797368797402</v>
      </c>
      <c r="D34" s="11">
        <v>44.619949579457</v>
      </c>
      <c r="E34" s="11">
        <v>43.999608892365401</v>
      </c>
      <c r="F34" s="11">
        <v>50.276299135159398</v>
      </c>
      <c r="G34" s="11">
        <v>52.008616094066198</v>
      </c>
      <c r="H34" s="11">
        <v>38.614134470540797</v>
      </c>
      <c r="I34" s="11">
        <v>53.284207221868797</v>
      </c>
      <c r="J34" s="11">
        <v>37.075844281454003</v>
      </c>
      <c r="K34" s="11">
        <v>44.880299516946302</v>
      </c>
      <c r="L34" s="11">
        <v>46.969685303108498</v>
      </c>
      <c r="M34" s="11">
        <v>47.045432988712903</v>
      </c>
      <c r="N34" s="11">
        <v>44.4091161839508</v>
      </c>
      <c r="O34" s="11">
        <v>31.7805222352793</v>
      </c>
      <c r="P34" s="11">
        <v>36.055197229212702</v>
      </c>
      <c r="Q34" s="11">
        <v>30.676950061534399</v>
      </c>
      <c r="R34" s="11">
        <v>28.7661135182755</v>
      </c>
      <c r="S34" s="11">
        <v>16.7980128308226</v>
      </c>
      <c r="T34" s="11">
        <v>15.6575271782645</v>
      </c>
      <c r="U34" s="11">
        <v>18.960601301484299</v>
      </c>
      <c r="V34" s="11">
        <v>20.4927610220495</v>
      </c>
      <c r="W34" s="11">
        <v>18.851029737499399</v>
      </c>
      <c r="X34" s="11">
        <v>19.389169353622499</v>
      </c>
      <c r="Y34" s="11">
        <v>18.2314102174543</v>
      </c>
      <c r="Z34" s="11"/>
      <c r="AA34" s="11"/>
      <c r="AB34" s="11"/>
      <c r="AC34" s="11"/>
      <c r="AD34" s="11"/>
      <c r="AE34" s="11"/>
      <c r="AF34" s="11"/>
      <c r="AG34" s="11"/>
      <c r="AH34" s="11"/>
      <c r="AI34" s="11"/>
      <c r="AJ34" s="11"/>
      <c r="AK34" s="11"/>
      <c r="AL34" s="11"/>
      <c r="AM34" s="11"/>
      <c r="AN34" s="11"/>
      <c r="AO34" s="11"/>
      <c r="AP34" s="11"/>
      <c r="AQ34" s="11"/>
      <c r="AR34" s="11"/>
      <c r="AS34" s="11"/>
      <c r="AT34" s="11"/>
      <c r="AU34" s="11"/>
      <c r="AV34" s="11"/>
      <c r="AW34" s="11"/>
      <c r="AX34" s="11"/>
    </row>
    <row r="35" spans="1:50" x14ac:dyDescent="0.35">
      <c r="A35" s="1" t="s">
        <v>198</v>
      </c>
      <c r="B35" s="11">
        <v>18.031809584090801</v>
      </c>
      <c r="C35" s="11">
        <v>36.374614883764899</v>
      </c>
      <c r="D35" s="11">
        <v>34.678572976722002</v>
      </c>
      <c r="E35" s="11">
        <v>33.738312725445503</v>
      </c>
      <c r="F35" s="11">
        <v>44.133898717998498</v>
      </c>
      <c r="G35" s="11">
        <v>28.1701896792772</v>
      </c>
      <c r="H35" s="11">
        <v>39.459236892670901</v>
      </c>
      <c r="I35" s="11">
        <v>37.376191366099803</v>
      </c>
      <c r="J35" s="11">
        <v>28.061079616632199</v>
      </c>
      <c r="K35" s="11">
        <v>33.044742581455303</v>
      </c>
      <c r="L35" s="11">
        <v>28.2733742809788</v>
      </c>
      <c r="M35" s="11">
        <v>29.462438593232601</v>
      </c>
      <c r="N35" s="11">
        <v>19.8857359300527</v>
      </c>
      <c r="O35" s="11">
        <v>15.004782774509399</v>
      </c>
      <c r="P35" s="11">
        <v>19.525317828784701</v>
      </c>
      <c r="Q35" s="11">
        <v>15.9307380527124</v>
      </c>
      <c r="R35" s="11">
        <v>14.5678360390054</v>
      </c>
      <c r="S35" s="11">
        <v>13.894384554277201</v>
      </c>
      <c r="T35" s="11">
        <v>13.4505825596758</v>
      </c>
      <c r="U35" s="11">
        <v>7.4922530103872598</v>
      </c>
      <c r="V35" s="11">
        <v>11.570232835711799</v>
      </c>
      <c r="W35" s="11">
        <v>9.3812320886556702</v>
      </c>
      <c r="X35" s="11">
        <v>11.681578151255501</v>
      </c>
      <c r="Y35" s="11">
        <v>12.4387318416727</v>
      </c>
      <c r="Z35" s="11"/>
      <c r="AA35" s="11"/>
      <c r="AB35" s="11"/>
      <c r="AC35" s="11"/>
      <c r="AD35" s="11"/>
      <c r="AE35" s="11"/>
      <c r="AF35" s="11"/>
      <c r="AG35" s="11"/>
      <c r="AH35" s="11"/>
      <c r="AI35" s="11"/>
      <c r="AJ35" s="11"/>
      <c r="AK35" s="11"/>
      <c r="AL35" s="11"/>
      <c r="AM35" s="11"/>
      <c r="AN35" s="11"/>
      <c r="AO35" s="11"/>
      <c r="AP35" s="11"/>
      <c r="AQ35" s="11"/>
      <c r="AR35" s="11"/>
      <c r="AS35" s="11"/>
      <c r="AT35" s="11"/>
      <c r="AU35" s="11"/>
      <c r="AV35" s="11"/>
      <c r="AW35" s="11"/>
      <c r="AX35" s="11"/>
    </row>
    <row r="36" spans="1:50" x14ac:dyDescent="0.35">
      <c r="A36" s="1" t="s">
        <v>199</v>
      </c>
      <c r="B36" s="11">
        <v>37.869659517334</v>
      </c>
      <c r="C36" s="11">
        <v>37.001441614608403</v>
      </c>
      <c r="D36" s="11">
        <v>43.126122582449099</v>
      </c>
      <c r="E36" s="11">
        <v>39.150435548595503</v>
      </c>
      <c r="F36" s="11">
        <v>42.575695104243202</v>
      </c>
      <c r="G36" s="11">
        <v>37.697068155401702</v>
      </c>
      <c r="H36" s="11">
        <v>38.5279599671832</v>
      </c>
      <c r="I36" s="11">
        <v>31.553964138233798</v>
      </c>
      <c r="J36" s="11">
        <v>37.330629551110697</v>
      </c>
      <c r="K36" s="11">
        <v>28.546828309245001</v>
      </c>
      <c r="L36" s="11">
        <v>30.5125192411036</v>
      </c>
      <c r="M36" s="11">
        <v>24.141496499483001</v>
      </c>
      <c r="N36" s="11">
        <v>27.326580425831501</v>
      </c>
      <c r="O36" s="11">
        <v>24.260407481536401</v>
      </c>
      <c r="P36" s="11">
        <v>17.1394689543997</v>
      </c>
      <c r="Q36" s="11">
        <v>19.231400655743901</v>
      </c>
      <c r="R36" s="11">
        <v>17.580621403693801</v>
      </c>
      <c r="S36" s="11">
        <v>14.7711895095965</v>
      </c>
      <c r="T36" s="11">
        <v>15.3539812393542</v>
      </c>
      <c r="U36" s="11">
        <v>11.6717892852974</v>
      </c>
      <c r="V36" s="11">
        <v>15.552175117491799</v>
      </c>
      <c r="W36" s="11">
        <v>15.7643563126693</v>
      </c>
      <c r="X36" s="11">
        <v>11.392495193791101</v>
      </c>
      <c r="Y36" s="11">
        <v>16.190784586373098</v>
      </c>
      <c r="Z36" s="11"/>
      <c r="AA36" s="11"/>
      <c r="AB36" s="11"/>
      <c r="AC36" s="11"/>
      <c r="AD36" s="11"/>
      <c r="AE36" s="11"/>
      <c r="AF36" s="11"/>
      <c r="AG36" s="11"/>
      <c r="AH36" s="11"/>
      <c r="AI36" s="11"/>
      <c r="AJ36" s="11"/>
      <c r="AK36" s="11"/>
      <c r="AL36" s="11"/>
      <c r="AM36" s="11"/>
      <c r="AN36" s="11"/>
      <c r="AO36" s="11"/>
      <c r="AP36" s="11"/>
      <c r="AQ36" s="11"/>
      <c r="AR36" s="11"/>
      <c r="AS36" s="11"/>
      <c r="AT36" s="11"/>
      <c r="AU36" s="11"/>
      <c r="AV36" s="11"/>
      <c r="AW36" s="11"/>
      <c r="AX36" s="11"/>
    </row>
    <row r="37" spans="1:50" x14ac:dyDescent="0.35">
      <c r="B37" s="11"/>
      <c r="C37" s="11"/>
      <c r="D37" s="11"/>
      <c r="E37" s="11"/>
      <c r="F37" s="11"/>
      <c r="G37" s="11"/>
      <c r="H37" s="11"/>
      <c r="I37" s="11"/>
      <c r="J37" s="11"/>
      <c r="K37" s="11"/>
      <c r="L37" s="11"/>
      <c r="M37" s="11"/>
      <c r="N37" s="11"/>
      <c r="O37" s="11"/>
      <c r="P37" s="11"/>
      <c r="Q37" s="11"/>
      <c r="R37" s="11"/>
      <c r="S37" s="11"/>
      <c r="T37" s="11"/>
      <c r="U37" s="11"/>
      <c r="V37" s="11"/>
      <c r="W37" s="11"/>
      <c r="X37" s="11"/>
      <c r="Y37" s="11"/>
      <c r="Z37" s="11"/>
      <c r="AA37" s="11"/>
      <c r="AB37" s="11"/>
      <c r="AC37" s="11"/>
      <c r="AD37" s="11"/>
      <c r="AE37" s="11"/>
      <c r="AF37" s="11"/>
      <c r="AG37" s="11"/>
      <c r="AH37" s="11"/>
      <c r="AI37" s="11"/>
      <c r="AJ37" s="11"/>
      <c r="AK37" s="11"/>
      <c r="AL37" s="11"/>
      <c r="AM37" s="11"/>
      <c r="AN37" s="11"/>
      <c r="AO37" s="11"/>
      <c r="AP37" s="11"/>
      <c r="AQ37" s="11"/>
      <c r="AR37" s="11"/>
      <c r="AS37" s="11"/>
      <c r="AT37" s="11"/>
      <c r="AU37" s="11"/>
      <c r="AV37" s="11"/>
      <c r="AW37" s="11"/>
      <c r="AX37" s="11"/>
    </row>
    <row r="38" spans="1:50" x14ac:dyDescent="0.35">
      <c r="B38" s="11"/>
      <c r="C38" s="11"/>
      <c r="D38" s="11"/>
      <c r="E38" s="11"/>
      <c r="F38" s="11"/>
      <c r="G38" s="11"/>
      <c r="H38" s="11"/>
      <c r="I38" s="11"/>
      <c r="J38" s="11"/>
      <c r="K38" s="11"/>
      <c r="L38" s="11"/>
      <c r="M38" s="11"/>
      <c r="N38" s="11"/>
      <c r="O38" s="11"/>
      <c r="P38" s="11"/>
      <c r="Q38" s="11"/>
      <c r="R38" s="11"/>
      <c r="S38" s="11"/>
      <c r="T38" s="11"/>
      <c r="U38" s="11"/>
      <c r="V38" s="11"/>
      <c r="W38" s="11"/>
      <c r="X38" s="11"/>
      <c r="Y38" s="11"/>
      <c r="Z38" s="11"/>
      <c r="AA38" s="11"/>
      <c r="AB38" s="11"/>
      <c r="AC38" s="11"/>
      <c r="AD38" s="11"/>
      <c r="AE38" s="11"/>
      <c r="AF38" s="11"/>
      <c r="AG38" s="11"/>
      <c r="AH38" s="11"/>
      <c r="AI38" s="11"/>
      <c r="AJ38" s="11"/>
      <c r="AK38" s="11"/>
      <c r="AL38" s="11"/>
      <c r="AM38" s="11"/>
      <c r="AN38" s="11"/>
      <c r="AO38" s="11"/>
      <c r="AP38" s="11"/>
      <c r="AQ38" s="11"/>
      <c r="AR38" s="11"/>
      <c r="AS38" s="11"/>
      <c r="AT38" s="11"/>
      <c r="AU38" s="11"/>
      <c r="AV38" s="11"/>
      <c r="AW38" s="11"/>
      <c r="AX38" s="11"/>
    </row>
    <row r="39" spans="1:50" x14ac:dyDescent="0.35">
      <c r="B39" s="11"/>
      <c r="C39" s="11"/>
      <c r="D39" s="11"/>
      <c r="E39" s="11"/>
      <c r="F39" s="11"/>
      <c r="G39" s="11"/>
      <c r="H39" s="11"/>
      <c r="I39" s="11"/>
      <c r="J39" s="11"/>
      <c r="K39" s="11"/>
      <c r="L39" s="11"/>
      <c r="M39" s="11"/>
      <c r="N39" s="11"/>
      <c r="O39" s="11"/>
      <c r="P39" s="11"/>
      <c r="Q39" s="11"/>
      <c r="R39" s="11"/>
      <c r="S39" s="11"/>
      <c r="T39" s="11"/>
      <c r="U39" s="11"/>
      <c r="V39" s="11"/>
      <c r="W39" s="11"/>
      <c r="X39" s="11"/>
      <c r="Y39" s="11"/>
      <c r="Z39" s="11"/>
      <c r="AA39" s="11"/>
      <c r="AB39" s="11"/>
      <c r="AC39" s="11"/>
      <c r="AD39" s="11"/>
      <c r="AE39" s="11"/>
      <c r="AF39" s="11"/>
      <c r="AG39" s="11"/>
      <c r="AH39" s="11"/>
      <c r="AI39" s="11"/>
      <c r="AJ39" s="11"/>
      <c r="AK39" s="11"/>
      <c r="AL39" s="11"/>
      <c r="AM39" s="11"/>
      <c r="AN39" s="11"/>
      <c r="AO39" s="11"/>
      <c r="AP39" s="11"/>
      <c r="AQ39" s="11"/>
      <c r="AR39" s="11"/>
      <c r="AS39" s="11"/>
      <c r="AT39" s="11"/>
      <c r="AU39" s="11"/>
      <c r="AV39" s="11"/>
      <c r="AW39" s="11"/>
      <c r="AX39" s="11"/>
    </row>
    <row r="40" spans="1:50" x14ac:dyDescent="0.35">
      <c r="B40" s="11"/>
      <c r="C40" s="11"/>
      <c r="D40" s="11"/>
      <c r="E40" s="11"/>
      <c r="F40" s="11"/>
      <c r="G40" s="11"/>
      <c r="H40" s="11"/>
      <c r="I40" s="11"/>
      <c r="J40" s="11"/>
      <c r="K40" s="11"/>
      <c r="L40" s="11"/>
      <c r="M40" s="11"/>
      <c r="N40" s="11"/>
      <c r="O40" s="11"/>
      <c r="P40" s="11"/>
      <c r="Q40" s="11"/>
      <c r="R40" s="11"/>
      <c r="S40" s="11"/>
      <c r="T40" s="11"/>
      <c r="U40" s="11"/>
      <c r="V40" s="11"/>
      <c r="W40" s="11"/>
      <c r="X40" s="11"/>
      <c r="Y40" s="11"/>
      <c r="Z40" s="11"/>
      <c r="AA40" s="11"/>
      <c r="AB40" s="11"/>
      <c r="AC40" s="11"/>
      <c r="AD40" s="11"/>
      <c r="AE40" s="11"/>
      <c r="AF40" s="11"/>
      <c r="AG40" s="11"/>
      <c r="AH40" s="11"/>
      <c r="AI40" s="11"/>
      <c r="AJ40" s="11"/>
      <c r="AK40" s="11"/>
      <c r="AL40" s="11"/>
      <c r="AM40" s="11"/>
      <c r="AN40" s="11"/>
      <c r="AO40" s="11"/>
      <c r="AP40" s="11"/>
      <c r="AQ40" s="11"/>
      <c r="AR40" s="11"/>
      <c r="AS40" s="11"/>
      <c r="AT40" s="11"/>
      <c r="AU40" s="11"/>
      <c r="AV40" s="11"/>
      <c r="AW40" s="11"/>
      <c r="AX40" s="11"/>
    </row>
    <row r="41" spans="1:50" x14ac:dyDescent="0.35">
      <c r="B41" s="11"/>
      <c r="C41" s="11"/>
      <c r="D41" s="11"/>
      <c r="E41" s="11"/>
      <c r="F41" s="11"/>
      <c r="G41" s="11"/>
      <c r="H41" s="11"/>
      <c r="I41" s="11"/>
      <c r="J41" s="11"/>
      <c r="K41" s="11"/>
      <c r="L41" s="11"/>
      <c r="M41" s="11"/>
      <c r="N41" s="11"/>
      <c r="O41" s="11"/>
      <c r="P41" s="11"/>
      <c r="Q41" s="11"/>
      <c r="R41" s="11"/>
      <c r="S41" s="11"/>
      <c r="T41" s="11"/>
      <c r="U41" s="11"/>
      <c r="V41" s="11"/>
      <c r="W41" s="11"/>
      <c r="X41" s="11"/>
      <c r="Y41" s="11"/>
      <c r="Z41" s="11"/>
      <c r="AA41" s="11"/>
      <c r="AB41" s="11"/>
      <c r="AC41" s="11"/>
      <c r="AD41" s="11"/>
      <c r="AE41" s="11"/>
      <c r="AF41" s="11"/>
      <c r="AG41" s="11"/>
      <c r="AH41" s="11"/>
      <c r="AI41" s="11"/>
      <c r="AJ41" s="11"/>
      <c r="AK41" s="11"/>
      <c r="AL41" s="11"/>
      <c r="AM41" s="11"/>
      <c r="AN41" s="11"/>
      <c r="AO41" s="11"/>
      <c r="AP41" s="11"/>
      <c r="AQ41" s="11"/>
      <c r="AR41" s="11"/>
      <c r="AS41" s="11"/>
      <c r="AT41" s="11"/>
      <c r="AU41" s="11"/>
      <c r="AV41" s="11"/>
      <c r="AW41" s="11"/>
      <c r="AX41" s="11"/>
    </row>
    <row r="42" spans="1:50" x14ac:dyDescent="0.35">
      <c r="B42" s="11"/>
      <c r="C42" s="11"/>
      <c r="D42" s="11"/>
      <c r="E42" s="11"/>
      <c r="F42" s="11"/>
      <c r="G42" s="11"/>
      <c r="H42" s="11"/>
      <c r="I42" s="11"/>
      <c r="J42" s="11"/>
      <c r="K42" s="11"/>
      <c r="L42" s="11"/>
      <c r="M42" s="11"/>
      <c r="N42" s="11"/>
      <c r="O42" s="11"/>
      <c r="P42" s="11"/>
      <c r="Q42" s="11"/>
      <c r="R42" s="11"/>
      <c r="S42" s="11"/>
      <c r="T42" s="11"/>
      <c r="U42" s="11"/>
      <c r="V42" s="11"/>
      <c r="W42" s="11"/>
      <c r="X42" s="11"/>
      <c r="Y42" s="11"/>
      <c r="Z42" s="11"/>
      <c r="AA42" s="11"/>
      <c r="AB42" s="11"/>
      <c r="AC42" s="11"/>
      <c r="AD42" s="11"/>
      <c r="AE42" s="11"/>
      <c r="AF42" s="11"/>
      <c r="AG42" s="11"/>
      <c r="AH42" s="11"/>
      <c r="AI42" s="11"/>
      <c r="AJ42" s="11"/>
      <c r="AK42" s="11"/>
      <c r="AL42" s="11"/>
      <c r="AM42" s="11"/>
      <c r="AN42" s="11"/>
      <c r="AO42" s="11"/>
      <c r="AP42" s="11"/>
      <c r="AQ42" s="11"/>
      <c r="AR42" s="11"/>
      <c r="AS42" s="11"/>
      <c r="AT42" s="11"/>
      <c r="AU42" s="11"/>
      <c r="AV42" s="11"/>
      <c r="AW42" s="11"/>
      <c r="AX42" s="11"/>
    </row>
    <row r="43" spans="1:50" x14ac:dyDescent="0.35">
      <c r="B43" s="11"/>
      <c r="C43" s="11"/>
      <c r="D43" s="11"/>
      <c r="E43" s="11"/>
      <c r="F43" s="11"/>
      <c r="G43" s="11"/>
      <c r="H43" s="11"/>
      <c r="I43" s="11"/>
      <c r="J43" s="11"/>
      <c r="K43" s="11"/>
      <c r="L43" s="11"/>
      <c r="M43" s="11"/>
      <c r="N43" s="11"/>
      <c r="O43" s="11"/>
      <c r="P43" s="11"/>
      <c r="Q43" s="11"/>
      <c r="R43" s="11"/>
      <c r="S43" s="11"/>
      <c r="T43" s="11"/>
      <c r="U43" s="11"/>
      <c r="V43" s="11"/>
      <c r="W43" s="11"/>
      <c r="X43" s="11"/>
      <c r="Y43" s="11"/>
      <c r="Z43" s="11"/>
      <c r="AA43" s="11"/>
      <c r="AB43" s="11"/>
      <c r="AC43" s="11"/>
      <c r="AD43" s="11"/>
      <c r="AE43" s="11"/>
      <c r="AF43" s="11"/>
      <c r="AG43" s="11"/>
      <c r="AH43" s="11"/>
      <c r="AI43" s="11"/>
      <c r="AJ43" s="11"/>
      <c r="AK43" s="11"/>
      <c r="AL43" s="11"/>
      <c r="AM43" s="11"/>
      <c r="AN43" s="11"/>
      <c r="AO43" s="11"/>
      <c r="AP43" s="11"/>
      <c r="AQ43" s="11"/>
      <c r="AR43" s="11"/>
      <c r="AS43" s="11"/>
      <c r="AT43" s="11"/>
      <c r="AU43" s="11"/>
      <c r="AV43" s="11"/>
      <c r="AW43" s="11"/>
      <c r="AX43" s="11"/>
    </row>
    <row r="44" spans="1:50" x14ac:dyDescent="0.35">
      <c r="B44" s="11"/>
      <c r="C44" s="11"/>
      <c r="D44" s="11"/>
      <c r="E44" s="11"/>
      <c r="F44" s="11"/>
      <c r="G44" s="11"/>
      <c r="H44" s="11"/>
      <c r="I44" s="11"/>
      <c r="J44" s="11"/>
      <c r="K44" s="11"/>
      <c r="L44" s="11"/>
      <c r="M44" s="11"/>
      <c r="N44" s="11"/>
      <c r="O44" s="11"/>
      <c r="P44" s="11"/>
      <c r="Q44" s="11"/>
      <c r="R44" s="11"/>
      <c r="S44" s="11"/>
      <c r="T44" s="11"/>
      <c r="U44" s="11"/>
      <c r="V44" s="11"/>
      <c r="W44" s="11"/>
      <c r="X44" s="11"/>
      <c r="Y44" s="11"/>
      <c r="Z44" s="11"/>
      <c r="AA44" s="11"/>
      <c r="AB44" s="11"/>
      <c r="AC44" s="11"/>
      <c r="AD44" s="11"/>
      <c r="AE44" s="11"/>
      <c r="AF44" s="11"/>
      <c r="AG44" s="11"/>
      <c r="AH44" s="11"/>
      <c r="AI44" s="11"/>
      <c r="AJ44" s="11"/>
      <c r="AK44" s="11"/>
      <c r="AL44" s="11"/>
      <c r="AM44" s="11"/>
      <c r="AN44" s="11"/>
      <c r="AO44" s="11"/>
      <c r="AP44" s="11"/>
      <c r="AQ44" s="11"/>
      <c r="AR44" s="11"/>
      <c r="AS44" s="11"/>
      <c r="AT44" s="11"/>
      <c r="AU44" s="11"/>
      <c r="AV44" s="11"/>
      <c r="AW44" s="11"/>
      <c r="AX44" s="11"/>
    </row>
    <row r="45" spans="1:50" x14ac:dyDescent="0.35">
      <c r="B45" s="11"/>
      <c r="C45" s="11"/>
      <c r="D45" s="11"/>
      <c r="E45" s="11"/>
      <c r="F45" s="11"/>
      <c r="G45" s="11"/>
      <c r="H45" s="11"/>
      <c r="I45" s="11"/>
      <c r="J45" s="11"/>
      <c r="K45" s="11"/>
      <c r="L45" s="11"/>
      <c r="M45" s="11"/>
      <c r="N45" s="11"/>
      <c r="O45" s="11"/>
      <c r="P45" s="11"/>
      <c r="Q45" s="11"/>
      <c r="R45" s="11"/>
      <c r="S45" s="11"/>
      <c r="T45" s="11"/>
      <c r="U45" s="11"/>
      <c r="V45" s="11"/>
      <c r="W45" s="11"/>
      <c r="X45" s="11"/>
      <c r="Y45" s="11"/>
      <c r="Z45" s="11"/>
      <c r="AA45" s="11"/>
      <c r="AB45" s="11"/>
      <c r="AC45" s="11"/>
      <c r="AD45" s="11"/>
      <c r="AE45" s="11"/>
      <c r="AF45" s="11"/>
      <c r="AG45" s="11"/>
      <c r="AH45" s="11"/>
      <c r="AI45" s="11"/>
      <c r="AJ45" s="11"/>
      <c r="AK45" s="11"/>
      <c r="AL45" s="11"/>
      <c r="AM45" s="11"/>
      <c r="AN45" s="11"/>
      <c r="AO45" s="11"/>
      <c r="AP45" s="11"/>
      <c r="AQ45" s="11"/>
      <c r="AR45" s="11"/>
      <c r="AS45" s="11"/>
      <c r="AT45" s="11"/>
      <c r="AU45" s="11"/>
      <c r="AV45" s="11"/>
      <c r="AW45" s="11"/>
      <c r="AX45" s="11"/>
    </row>
    <row r="46" spans="1:50" x14ac:dyDescent="0.35">
      <c r="B46" s="11"/>
      <c r="C46" s="11"/>
      <c r="D46" s="11"/>
      <c r="E46" s="11"/>
      <c r="F46" s="11"/>
      <c r="G46" s="11"/>
      <c r="H46" s="11"/>
      <c r="I46" s="11"/>
      <c r="J46" s="11"/>
      <c r="K46" s="11"/>
      <c r="L46" s="11"/>
      <c r="M46" s="11"/>
      <c r="N46" s="11"/>
      <c r="O46" s="11"/>
      <c r="P46" s="11"/>
      <c r="Q46" s="11"/>
      <c r="R46" s="11"/>
      <c r="S46" s="11"/>
      <c r="T46" s="11"/>
      <c r="U46" s="11"/>
      <c r="V46" s="11"/>
      <c r="W46" s="11"/>
      <c r="X46" s="11"/>
      <c r="Y46" s="11"/>
      <c r="Z46" s="11"/>
      <c r="AA46" s="11"/>
      <c r="AB46" s="11"/>
      <c r="AC46" s="11"/>
      <c r="AD46" s="11"/>
      <c r="AE46" s="11"/>
      <c r="AF46" s="11"/>
      <c r="AG46" s="11"/>
      <c r="AH46" s="11"/>
      <c r="AI46" s="11"/>
      <c r="AJ46" s="11"/>
      <c r="AK46" s="11"/>
      <c r="AL46" s="11"/>
      <c r="AM46" s="11"/>
      <c r="AN46" s="11"/>
      <c r="AO46" s="11"/>
      <c r="AP46" s="11"/>
      <c r="AQ46" s="11"/>
      <c r="AR46" s="11"/>
      <c r="AS46" s="11"/>
      <c r="AT46" s="11"/>
      <c r="AU46" s="11"/>
      <c r="AV46" s="11"/>
      <c r="AW46" s="11"/>
      <c r="AX46" s="11"/>
    </row>
    <row r="47" spans="1:50" x14ac:dyDescent="0.35">
      <c r="B47" s="11"/>
      <c r="C47" s="11"/>
      <c r="D47" s="11"/>
      <c r="E47" s="11"/>
      <c r="F47" s="11"/>
      <c r="G47" s="11"/>
      <c r="H47" s="11"/>
      <c r="I47" s="11"/>
      <c r="J47" s="11"/>
      <c r="K47" s="11"/>
      <c r="L47" s="11"/>
      <c r="M47" s="11"/>
      <c r="N47" s="11"/>
      <c r="O47" s="11"/>
      <c r="P47" s="11"/>
      <c r="Q47" s="11"/>
      <c r="R47" s="11"/>
      <c r="S47" s="11"/>
      <c r="T47" s="11"/>
      <c r="U47" s="11"/>
      <c r="V47" s="11"/>
      <c r="W47" s="11"/>
      <c r="X47" s="11"/>
      <c r="Y47" s="11"/>
      <c r="Z47" s="11"/>
      <c r="AA47" s="11"/>
      <c r="AB47" s="11"/>
      <c r="AC47" s="11"/>
      <c r="AD47" s="11"/>
      <c r="AE47" s="11"/>
      <c r="AF47" s="11"/>
      <c r="AG47" s="11"/>
      <c r="AH47" s="11"/>
      <c r="AI47" s="11"/>
      <c r="AJ47" s="11"/>
      <c r="AK47" s="11"/>
      <c r="AL47" s="11"/>
      <c r="AM47" s="11"/>
      <c r="AN47" s="11"/>
      <c r="AO47" s="11"/>
      <c r="AP47" s="11"/>
      <c r="AQ47" s="11"/>
      <c r="AR47" s="11"/>
      <c r="AS47" s="11"/>
      <c r="AT47" s="11"/>
      <c r="AU47" s="11"/>
      <c r="AV47" s="11"/>
      <c r="AW47" s="11"/>
      <c r="AX47" s="11"/>
    </row>
    <row r="48" spans="1:50" x14ac:dyDescent="0.35">
      <c r="B48" s="11"/>
      <c r="C48" s="11"/>
      <c r="D48" s="11"/>
      <c r="E48" s="11"/>
      <c r="F48" s="11"/>
      <c r="G48" s="11"/>
      <c r="H48" s="11"/>
      <c r="I48" s="11"/>
      <c r="J48" s="11"/>
      <c r="K48" s="11"/>
      <c r="L48" s="11"/>
      <c r="M48" s="11"/>
      <c r="N48" s="11"/>
      <c r="O48" s="11"/>
      <c r="P48" s="11"/>
      <c r="Q48" s="11"/>
      <c r="R48" s="11"/>
      <c r="S48" s="11"/>
      <c r="T48" s="11"/>
      <c r="U48" s="11"/>
      <c r="V48" s="11"/>
      <c r="W48" s="11"/>
      <c r="X48" s="11"/>
      <c r="Y48" s="11"/>
      <c r="Z48" s="11"/>
      <c r="AA48" s="11"/>
      <c r="AB48" s="11"/>
      <c r="AC48" s="11"/>
      <c r="AD48" s="11"/>
      <c r="AE48" s="11"/>
      <c r="AF48" s="11"/>
      <c r="AG48" s="11"/>
      <c r="AH48" s="11"/>
      <c r="AI48" s="11"/>
      <c r="AJ48" s="11"/>
      <c r="AK48" s="11"/>
      <c r="AL48" s="11"/>
      <c r="AM48" s="11"/>
      <c r="AN48" s="11"/>
      <c r="AO48" s="11"/>
      <c r="AP48" s="11"/>
      <c r="AQ48" s="11"/>
      <c r="AR48" s="11"/>
      <c r="AS48" s="11"/>
      <c r="AT48" s="11"/>
      <c r="AU48" s="11"/>
      <c r="AV48" s="11"/>
      <c r="AW48" s="11"/>
      <c r="AX48" s="11"/>
    </row>
    <row r="49" spans="2:50" x14ac:dyDescent="0.35">
      <c r="B49" s="11"/>
      <c r="C49" s="11"/>
      <c r="D49" s="11"/>
      <c r="E49" s="11"/>
      <c r="F49" s="11"/>
      <c r="G49" s="11"/>
      <c r="H49" s="11"/>
      <c r="I49" s="11"/>
      <c r="J49" s="11"/>
      <c r="K49" s="11"/>
      <c r="L49" s="11"/>
      <c r="M49" s="11"/>
      <c r="N49" s="11"/>
      <c r="O49" s="11"/>
      <c r="P49" s="11"/>
      <c r="Q49" s="11"/>
      <c r="R49" s="11"/>
      <c r="S49" s="11"/>
      <c r="T49" s="11"/>
      <c r="U49" s="11"/>
      <c r="V49" s="11"/>
      <c r="W49" s="11"/>
      <c r="X49" s="11"/>
      <c r="Y49" s="11"/>
      <c r="Z49" s="11"/>
      <c r="AA49" s="11"/>
      <c r="AB49" s="11"/>
      <c r="AC49" s="11"/>
      <c r="AD49" s="11"/>
      <c r="AE49" s="11"/>
      <c r="AF49" s="11"/>
      <c r="AG49" s="11"/>
      <c r="AH49" s="11"/>
      <c r="AI49" s="11"/>
      <c r="AJ49" s="11"/>
      <c r="AK49" s="11"/>
      <c r="AL49" s="11"/>
      <c r="AM49" s="11"/>
      <c r="AN49" s="11"/>
      <c r="AO49" s="11"/>
      <c r="AP49" s="11"/>
      <c r="AQ49" s="11"/>
      <c r="AR49" s="11"/>
      <c r="AS49" s="11"/>
      <c r="AT49" s="11"/>
      <c r="AU49" s="11"/>
      <c r="AV49" s="11"/>
      <c r="AW49" s="11"/>
      <c r="AX49" s="11"/>
    </row>
    <row r="50" spans="2:50" x14ac:dyDescent="0.35">
      <c r="B50" s="11"/>
      <c r="C50" s="11"/>
      <c r="D50" s="11"/>
      <c r="E50" s="11"/>
      <c r="F50" s="11"/>
      <c r="G50" s="11"/>
      <c r="H50" s="11"/>
      <c r="I50" s="11"/>
      <c r="J50" s="11"/>
      <c r="K50" s="11"/>
      <c r="L50" s="11"/>
      <c r="M50" s="11"/>
      <c r="N50" s="11"/>
      <c r="O50" s="11"/>
      <c r="P50" s="11"/>
      <c r="Q50" s="11"/>
      <c r="R50" s="11"/>
      <c r="S50" s="11"/>
      <c r="T50" s="11"/>
      <c r="U50" s="11"/>
      <c r="V50" s="11"/>
      <c r="W50" s="11"/>
      <c r="X50" s="11"/>
      <c r="Y50" s="11"/>
      <c r="Z50" s="11"/>
      <c r="AA50" s="11"/>
      <c r="AB50" s="11"/>
      <c r="AC50" s="11"/>
      <c r="AD50" s="11"/>
      <c r="AE50" s="11"/>
      <c r="AF50" s="11"/>
      <c r="AG50" s="11"/>
      <c r="AH50" s="11"/>
      <c r="AI50" s="11"/>
      <c r="AJ50" s="11"/>
      <c r="AK50" s="11"/>
      <c r="AL50" s="11"/>
      <c r="AM50" s="11"/>
      <c r="AN50" s="11"/>
      <c r="AO50" s="11"/>
      <c r="AP50" s="11"/>
      <c r="AQ50" s="11"/>
      <c r="AR50" s="11"/>
      <c r="AS50" s="11"/>
      <c r="AT50" s="11"/>
      <c r="AU50" s="11"/>
      <c r="AV50" s="11"/>
      <c r="AW50" s="11"/>
      <c r="AX50" s="11"/>
    </row>
    <row r="51" spans="2:50" x14ac:dyDescent="0.35">
      <c r="B51" s="11"/>
      <c r="C51" s="11"/>
      <c r="D51" s="11"/>
      <c r="E51" s="11"/>
      <c r="F51" s="11"/>
      <c r="G51" s="11"/>
      <c r="H51" s="11"/>
      <c r="I51" s="11"/>
      <c r="J51" s="11"/>
      <c r="K51" s="11"/>
      <c r="L51" s="11"/>
      <c r="M51" s="11"/>
      <c r="N51" s="11"/>
      <c r="O51" s="11"/>
      <c r="P51" s="11"/>
      <c r="Q51" s="11"/>
      <c r="R51" s="11"/>
      <c r="S51" s="11"/>
      <c r="T51" s="11"/>
      <c r="U51" s="11"/>
      <c r="V51" s="11"/>
      <c r="W51" s="11"/>
      <c r="X51" s="11"/>
      <c r="Y51" s="11"/>
      <c r="Z51" s="11"/>
      <c r="AA51" s="11"/>
      <c r="AB51" s="11"/>
      <c r="AC51" s="11"/>
      <c r="AD51" s="11"/>
      <c r="AE51" s="11"/>
      <c r="AF51" s="11"/>
      <c r="AG51" s="11"/>
      <c r="AH51" s="11"/>
      <c r="AI51" s="11"/>
      <c r="AJ51" s="11"/>
      <c r="AK51" s="11"/>
      <c r="AL51" s="11"/>
      <c r="AM51" s="11"/>
      <c r="AN51" s="11"/>
      <c r="AO51" s="11"/>
      <c r="AP51" s="11"/>
      <c r="AQ51" s="11"/>
      <c r="AR51" s="11"/>
      <c r="AS51" s="11"/>
      <c r="AT51" s="11"/>
      <c r="AU51" s="11"/>
      <c r="AV51" s="11"/>
      <c r="AW51" s="11"/>
      <c r="AX51" s="11"/>
    </row>
    <row r="52" spans="2:50" x14ac:dyDescent="0.35">
      <c r="B52" s="11"/>
      <c r="C52" s="11"/>
      <c r="D52" s="11"/>
      <c r="E52" s="11"/>
      <c r="F52" s="11"/>
      <c r="G52" s="11"/>
      <c r="H52" s="11"/>
      <c r="I52" s="11"/>
      <c r="J52" s="11"/>
      <c r="K52" s="11"/>
      <c r="L52" s="11"/>
      <c r="M52" s="11"/>
      <c r="N52" s="11"/>
      <c r="O52" s="11"/>
      <c r="P52" s="11"/>
      <c r="Q52" s="11"/>
      <c r="R52" s="11"/>
      <c r="S52" s="11"/>
      <c r="T52" s="11"/>
      <c r="U52" s="11"/>
      <c r="V52" s="11"/>
      <c r="W52" s="11"/>
      <c r="X52" s="11"/>
      <c r="Y52" s="11"/>
      <c r="Z52" s="11"/>
      <c r="AA52" s="11"/>
      <c r="AB52" s="11"/>
      <c r="AC52" s="11"/>
      <c r="AD52" s="11"/>
      <c r="AE52" s="11"/>
      <c r="AF52" s="11"/>
      <c r="AG52" s="11"/>
      <c r="AH52" s="11"/>
      <c r="AI52" s="11"/>
      <c r="AJ52" s="11"/>
      <c r="AK52" s="11"/>
      <c r="AL52" s="11"/>
      <c r="AM52" s="11"/>
      <c r="AN52" s="11"/>
      <c r="AO52" s="11"/>
      <c r="AP52" s="11"/>
      <c r="AQ52" s="11"/>
      <c r="AR52" s="11"/>
      <c r="AS52" s="11"/>
      <c r="AT52" s="11"/>
      <c r="AU52" s="11"/>
      <c r="AV52" s="11"/>
      <c r="AW52" s="11"/>
      <c r="AX52" s="11"/>
    </row>
    <row r="53" spans="2:50" x14ac:dyDescent="0.35">
      <c r="B53" s="11"/>
      <c r="C53" s="11"/>
      <c r="D53" s="11"/>
      <c r="E53" s="11"/>
      <c r="F53" s="11"/>
      <c r="G53" s="11"/>
      <c r="H53" s="11"/>
      <c r="I53" s="11"/>
      <c r="J53" s="11"/>
      <c r="K53" s="11"/>
      <c r="L53" s="11"/>
      <c r="M53" s="11"/>
      <c r="N53" s="11"/>
      <c r="O53" s="11"/>
      <c r="P53" s="11"/>
      <c r="Q53" s="11"/>
      <c r="R53" s="11"/>
      <c r="S53" s="11"/>
      <c r="T53" s="11"/>
      <c r="U53" s="11"/>
      <c r="V53" s="11"/>
      <c r="W53" s="11"/>
      <c r="X53" s="11"/>
      <c r="Y53" s="11"/>
      <c r="Z53" s="11"/>
      <c r="AA53" s="11"/>
      <c r="AB53" s="11"/>
      <c r="AC53" s="11"/>
      <c r="AD53" s="11"/>
      <c r="AE53" s="11"/>
      <c r="AF53" s="11"/>
      <c r="AG53" s="11"/>
      <c r="AH53" s="11"/>
      <c r="AI53" s="11"/>
      <c r="AJ53" s="11"/>
      <c r="AK53" s="11"/>
      <c r="AL53" s="11"/>
      <c r="AM53" s="11"/>
      <c r="AN53" s="11"/>
      <c r="AO53" s="11"/>
      <c r="AP53" s="11"/>
      <c r="AQ53" s="11"/>
      <c r="AR53" s="11"/>
      <c r="AS53" s="11"/>
      <c r="AT53" s="11"/>
      <c r="AU53" s="11"/>
      <c r="AV53" s="11"/>
      <c r="AW53" s="11"/>
      <c r="AX53" s="11"/>
    </row>
    <row r="54" spans="2:50" x14ac:dyDescent="0.35">
      <c r="B54" s="11"/>
      <c r="C54" s="11"/>
      <c r="D54" s="11"/>
      <c r="E54" s="11"/>
      <c r="F54" s="11"/>
      <c r="G54" s="11"/>
      <c r="H54" s="11"/>
      <c r="I54" s="11"/>
      <c r="J54" s="11"/>
      <c r="K54" s="11"/>
      <c r="L54" s="11"/>
      <c r="M54" s="11"/>
      <c r="N54" s="11"/>
      <c r="O54" s="11"/>
      <c r="P54" s="11"/>
      <c r="Q54" s="11"/>
      <c r="R54" s="11"/>
      <c r="S54" s="11"/>
      <c r="T54" s="11"/>
      <c r="U54" s="11"/>
      <c r="V54" s="11"/>
      <c r="W54" s="11"/>
      <c r="X54" s="11"/>
      <c r="Y54" s="11"/>
      <c r="Z54" s="11"/>
      <c r="AA54" s="11"/>
      <c r="AB54" s="11"/>
      <c r="AC54" s="11"/>
      <c r="AD54" s="11"/>
      <c r="AE54" s="11"/>
      <c r="AF54" s="11"/>
      <c r="AG54" s="11"/>
      <c r="AH54" s="11"/>
      <c r="AI54" s="11"/>
      <c r="AJ54" s="11"/>
      <c r="AK54" s="11"/>
      <c r="AL54" s="11"/>
      <c r="AM54" s="11"/>
      <c r="AN54" s="11"/>
      <c r="AO54" s="11"/>
      <c r="AP54" s="11"/>
      <c r="AQ54" s="11"/>
      <c r="AR54" s="11"/>
      <c r="AS54" s="11"/>
      <c r="AT54" s="11"/>
      <c r="AU54" s="11"/>
      <c r="AV54" s="11"/>
      <c r="AW54" s="11"/>
      <c r="AX54" s="11"/>
    </row>
    <row r="55" spans="2:50" x14ac:dyDescent="0.35">
      <c r="B55" s="11"/>
      <c r="C55" s="11"/>
      <c r="D55" s="11"/>
      <c r="E55" s="11"/>
      <c r="F55" s="11"/>
      <c r="G55" s="11"/>
      <c r="H55" s="11"/>
      <c r="I55" s="11"/>
      <c r="J55" s="11"/>
      <c r="K55" s="11"/>
      <c r="L55" s="11"/>
      <c r="M55" s="11"/>
      <c r="N55" s="11"/>
      <c r="O55" s="11"/>
      <c r="P55" s="11"/>
      <c r="Q55" s="11"/>
      <c r="R55" s="11"/>
      <c r="S55" s="11"/>
      <c r="T55" s="11"/>
      <c r="U55" s="11"/>
      <c r="V55" s="11"/>
      <c r="W55" s="11"/>
      <c r="X55" s="11"/>
      <c r="Y55" s="11"/>
      <c r="Z55" s="11"/>
      <c r="AA55" s="11"/>
      <c r="AB55" s="11"/>
      <c r="AC55" s="11"/>
      <c r="AD55" s="11"/>
      <c r="AE55" s="11"/>
      <c r="AF55" s="11"/>
      <c r="AG55" s="11"/>
      <c r="AH55" s="11"/>
      <c r="AI55" s="11"/>
      <c r="AJ55" s="11"/>
      <c r="AK55" s="11"/>
      <c r="AL55" s="11"/>
      <c r="AM55" s="11"/>
      <c r="AN55" s="11"/>
      <c r="AO55" s="11"/>
      <c r="AP55" s="11"/>
      <c r="AQ55" s="11"/>
      <c r="AR55" s="11"/>
      <c r="AS55" s="11"/>
      <c r="AT55" s="11"/>
      <c r="AU55" s="11"/>
      <c r="AV55" s="11"/>
      <c r="AW55" s="11"/>
      <c r="AX55" s="11"/>
    </row>
    <row r="56" spans="2:50" x14ac:dyDescent="0.35">
      <c r="B56" s="11"/>
      <c r="C56" s="11"/>
      <c r="D56" s="11"/>
      <c r="E56" s="11"/>
      <c r="F56" s="11"/>
      <c r="G56" s="11"/>
      <c r="H56" s="11"/>
      <c r="I56" s="11"/>
      <c r="J56" s="11"/>
      <c r="K56" s="11"/>
      <c r="L56" s="11"/>
      <c r="M56" s="11"/>
      <c r="N56" s="11"/>
      <c r="O56" s="11"/>
      <c r="P56" s="11"/>
      <c r="Q56" s="11"/>
      <c r="R56" s="11"/>
      <c r="S56" s="11"/>
      <c r="T56" s="11"/>
      <c r="U56" s="11"/>
      <c r="V56" s="11"/>
      <c r="W56" s="11"/>
      <c r="X56" s="11"/>
      <c r="Y56" s="11"/>
      <c r="Z56" s="11"/>
      <c r="AA56" s="11"/>
      <c r="AB56" s="11"/>
      <c r="AC56" s="11"/>
      <c r="AD56" s="11"/>
      <c r="AE56" s="11"/>
      <c r="AF56" s="11"/>
      <c r="AG56" s="11"/>
      <c r="AH56" s="11"/>
      <c r="AI56" s="11"/>
      <c r="AJ56" s="11"/>
      <c r="AK56" s="11"/>
      <c r="AL56" s="11"/>
      <c r="AM56" s="11"/>
      <c r="AN56" s="11"/>
      <c r="AO56" s="11"/>
      <c r="AP56" s="11"/>
      <c r="AQ56" s="11"/>
      <c r="AR56" s="11"/>
      <c r="AS56" s="11"/>
      <c r="AT56" s="11"/>
      <c r="AU56" s="11"/>
      <c r="AV56" s="11"/>
      <c r="AW56" s="11"/>
      <c r="AX56" s="11"/>
    </row>
    <row r="57" spans="2:50" x14ac:dyDescent="0.35">
      <c r="B57" s="11"/>
      <c r="C57" s="11"/>
      <c r="D57" s="11"/>
      <c r="E57" s="11"/>
      <c r="F57" s="11"/>
      <c r="G57" s="11"/>
      <c r="H57" s="11"/>
      <c r="I57" s="11"/>
      <c r="J57" s="11"/>
      <c r="K57" s="11"/>
      <c r="L57" s="11"/>
      <c r="M57" s="11"/>
      <c r="N57" s="11"/>
      <c r="O57" s="11"/>
      <c r="P57" s="11"/>
      <c r="Q57" s="11"/>
      <c r="R57" s="11"/>
      <c r="S57" s="11"/>
      <c r="T57" s="11"/>
      <c r="U57" s="11"/>
      <c r="V57" s="11"/>
      <c r="W57" s="11"/>
      <c r="X57" s="11"/>
      <c r="Y57" s="11"/>
      <c r="Z57" s="11"/>
      <c r="AA57" s="11"/>
      <c r="AB57" s="11"/>
      <c r="AC57" s="11"/>
      <c r="AD57" s="11"/>
      <c r="AE57" s="11"/>
      <c r="AF57" s="11"/>
      <c r="AG57" s="11"/>
      <c r="AH57" s="11"/>
      <c r="AI57" s="11"/>
      <c r="AJ57" s="11"/>
      <c r="AK57" s="11"/>
      <c r="AL57" s="11"/>
      <c r="AM57" s="11"/>
      <c r="AN57" s="11"/>
      <c r="AO57" s="11"/>
      <c r="AP57" s="11"/>
      <c r="AQ57" s="11"/>
      <c r="AR57" s="11"/>
      <c r="AS57" s="11"/>
      <c r="AT57" s="11"/>
      <c r="AU57" s="11"/>
      <c r="AV57" s="11"/>
      <c r="AW57" s="11"/>
      <c r="AX57" s="11"/>
    </row>
    <row r="58" spans="2:50" x14ac:dyDescent="0.35">
      <c r="B58" s="11"/>
      <c r="C58" s="11"/>
      <c r="D58" s="11"/>
      <c r="E58" s="11"/>
      <c r="F58" s="11"/>
      <c r="G58" s="11"/>
      <c r="H58" s="11"/>
      <c r="I58" s="11"/>
      <c r="J58" s="11"/>
      <c r="K58" s="11"/>
      <c r="L58" s="11"/>
      <c r="M58" s="11"/>
      <c r="N58" s="11"/>
      <c r="O58" s="11"/>
      <c r="P58" s="11"/>
      <c r="Q58" s="11"/>
      <c r="R58" s="11"/>
      <c r="S58" s="11"/>
      <c r="T58" s="11"/>
      <c r="U58" s="11"/>
      <c r="V58" s="11"/>
      <c r="W58" s="11"/>
      <c r="X58" s="11"/>
      <c r="Y58" s="11"/>
      <c r="Z58" s="11"/>
      <c r="AA58" s="11"/>
      <c r="AB58" s="11"/>
      <c r="AC58" s="11"/>
      <c r="AD58" s="11"/>
      <c r="AE58" s="11"/>
      <c r="AF58" s="11"/>
      <c r="AG58" s="11"/>
      <c r="AH58" s="11"/>
      <c r="AI58" s="11"/>
      <c r="AJ58" s="11"/>
      <c r="AK58" s="11"/>
      <c r="AL58" s="11"/>
      <c r="AM58" s="11"/>
      <c r="AN58" s="11"/>
      <c r="AO58" s="11"/>
      <c r="AP58" s="11"/>
      <c r="AQ58" s="11"/>
      <c r="AR58" s="11"/>
      <c r="AS58" s="11"/>
      <c r="AT58" s="11"/>
      <c r="AU58" s="11"/>
      <c r="AV58" s="11"/>
      <c r="AW58" s="11"/>
      <c r="AX58" s="11"/>
    </row>
    <row r="59" spans="2:50" x14ac:dyDescent="0.35">
      <c r="B59" s="11"/>
      <c r="C59" s="11"/>
      <c r="D59" s="11"/>
      <c r="E59" s="11"/>
      <c r="F59" s="11"/>
      <c r="G59" s="11"/>
      <c r="H59" s="11"/>
      <c r="I59" s="11"/>
      <c r="J59" s="11"/>
      <c r="K59" s="11"/>
      <c r="L59" s="11"/>
      <c r="M59" s="11"/>
      <c r="N59" s="11"/>
      <c r="O59" s="11"/>
      <c r="P59" s="11"/>
      <c r="Q59" s="11"/>
      <c r="R59" s="11"/>
      <c r="S59" s="11"/>
      <c r="T59" s="11"/>
      <c r="U59" s="11"/>
      <c r="V59" s="11"/>
      <c r="W59" s="11"/>
      <c r="X59" s="11"/>
      <c r="Y59" s="11"/>
      <c r="Z59" s="11"/>
      <c r="AA59" s="11"/>
      <c r="AB59" s="11"/>
      <c r="AC59" s="11"/>
      <c r="AD59" s="11"/>
      <c r="AE59" s="11"/>
      <c r="AF59" s="11"/>
      <c r="AG59" s="11"/>
      <c r="AH59" s="11"/>
      <c r="AI59" s="11"/>
      <c r="AJ59" s="11"/>
      <c r="AK59" s="11"/>
      <c r="AL59" s="11"/>
      <c r="AM59" s="11"/>
      <c r="AN59" s="11"/>
      <c r="AO59" s="11"/>
      <c r="AP59" s="11"/>
      <c r="AQ59" s="11"/>
      <c r="AR59" s="11"/>
      <c r="AS59" s="11"/>
      <c r="AT59" s="11"/>
      <c r="AU59" s="11"/>
      <c r="AV59" s="11"/>
      <c r="AW59" s="11"/>
      <c r="AX59" s="11"/>
    </row>
    <row r="60" spans="2:50" x14ac:dyDescent="0.35">
      <c r="B60" s="11"/>
      <c r="C60" s="11"/>
      <c r="D60" s="11"/>
      <c r="E60" s="11"/>
      <c r="F60" s="11"/>
      <c r="G60" s="11"/>
      <c r="H60" s="11"/>
      <c r="I60" s="11"/>
      <c r="J60" s="11"/>
      <c r="K60" s="11"/>
      <c r="L60" s="11"/>
      <c r="M60" s="11"/>
      <c r="N60" s="11"/>
      <c r="O60" s="11"/>
      <c r="P60" s="11"/>
      <c r="Q60" s="11"/>
      <c r="R60" s="11"/>
      <c r="S60" s="11"/>
      <c r="T60" s="11"/>
      <c r="U60" s="11"/>
      <c r="V60" s="11"/>
      <c r="W60" s="11"/>
      <c r="X60" s="11"/>
      <c r="Y60" s="11"/>
      <c r="Z60" s="11"/>
      <c r="AA60" s="11"/>
      <c r="AB60" s="11"/>
      <c r="AC60" s="11"/>
      <c r="AD60" s="11"/>
      <c r="AE60" s="11"/>
      <c r="AF60" s="11"/>
      <c r="AG60" s="11"/>
      <c r="AH60" s="11"/>
      <c r="AI60" s="11"/>
      <c r="AJ60" s="11"/>
      <c r="AK60" s="11"/>
      <c r="AL60" s="11"/>
      <c r="AM60" s="11"/>
      <c r="AN60" s="11"/>
      <c r="AO60" s="11"/>
      <c r="AP60" s="11"/>
      <c r="AQ60" s="11"/>
      <c r="AR60" s="11"/>
      <c r="AS60" s="11"/>
      <c r="AT60" s="11"/>
      <c r="AU60" s="11"/>
      <c r="AV60" s="11"/>
      <c r="AW60" s="11"/>
      <c r="AX60" s="11"/>
    </row>
    <row r="61" spans="2:50" x14ac:dyDescent="0.35">
      <c r="B61" s="11"/>
      <c r="C61" s="11"/>
      <c r="D61" s="11"/>
      <c r="E61" s="11"/>
      <c r="F61" s="11"/>
      <c r="G61" s="11"/>
      <c r="H61" s="11"/>
      <c r="I61" s="11"/>
      <c r="J61" s="11"/>
      <c r="K61" s="11"/>
      <c r="L61" s="11"/>
      <c r="M61" s="11"/>
      <c r="N61" s="11"/>
      <c r="O61" s="11"/>
      <c r="P61" s="11"/>
      <c r="Q61" s="11"/>
      <c r="R61" s="11"/>
      <c r="S61" s="11"/>
      <c r="T61" s="11"/>
      <c r="U61" s="11"/>
      <c r="V61" s="11"/>
      <c r="W61" s="11"/>
      <c r="X61" s="11"/>
      <c r="Y61" s="11"/>
      <c r="Z61" s="11"/>
      <c r="AA61" s="11"/>
      <c r="AB61" s="11"/>
      <c r="AC61" s="11"/>
      <c r="AD61" s="11"/>
      <c r="AE61" s="11"/>
      <c r="AF61" s="11"/>
      <c r="AG61" s="11"/>
      <c r="AH61" s="11"/>
      <c r="AI61" s="11"/>
      <c r="AJ61" s="11"/>
      <c r="AK61" s="11"/>
      <c r="AL61" s="11"/>
      <c r="AM61" s="11"/>
      <c r="AN61" s="11"/>
      <c r="AO61" s="11"/>
      <c r="AP61" s="11"/>
      <c r="AQ61" s="11"/>
      <c r="AR61" s="11"/>
      <c r="AS61" s="11"/>
      <c r="AT61" s="11"/>
      <c r="AU61" s="11"/>
      <c r="AV61" s="11"/>
      <c r="AW61" s="11"/>
      <c r="AX61" s="11"/>
    </row>
    <row r="62" spans="2:50" x14ac:dyDescent="0.35">
      <c r="B62" s="11"/>
      <c r="C62" s="11"/>
      <c r="D62" s="11"/>
      <c r="E62" s="11"/>
      <c r="F62" s="11"/>
      <c r="G62" s="11"/>
      <c r="H62" s="11"/>
      <c r="I62" s="11"/>
      <c r="J62" s="11"/>
      <c r="K62" s="11"/>
      <c r="L62" s="11"/>
      <c r="M62" s="11"/>
      <c r="N62" s="11"/>
      <c r="O62" s="11"/>
      <c r="P62" s="11"/>
      <c r="Q62" s="11"/>
      <c r="R62" s="11"/>
      <c r="S62" s="11"/>
      <c r="T62" s="11"/>
      <c r="U62" s="11"/>
      <c r="V62" s="11"/>
      <c r="W62" s="11"/>
      <c r="X62" s="11"/>
      <c r="Y62" s="11"/>
      <c r="Z62" s="11"/>
      <c r="AA62" s="11"/>
      <c r="AB62" s="11"/>
      <c r="AC62" s="11"/>
      <c r="AD62" s="11"/>
      <c r="AE62" s="11"/>
      <c r="AF62" s="11"/>
      <c r="AG62" s="11"/>
      <c r="AH62" s="11"/>
      <c r="AI62" s="11"/>
      <c r="AJ62" s="11"/>
      <c r="AK62" s="11"/>
      <c r="AL62" s="11"/>
      <c r="AM62" s="11"/>
      <c r="AN62" s="11"/>
      <c r="AO62" s="11"/>
      <c r="AP62" s="11"/>
      <c r="AQ62" s="11"/>
      <c r="AR62" s="11"/>
      <c r="AS62" s="11"/>
      <c r="AT62" s="11"/>
      <c r="AU62" s="11"/>
      <c r="AV62" s="11"/>
      <c r="AW62" s="11"/>
      <c r="AX62" s="11"/>
    </row>
    <row r="63" spans="2:50" x14ac:dyDescent="0.35">
      <c r="B63" s="11"/>
      <c r="C63" s="11"/>
      <c r="D63" s="11"/>
      <c r="E63" s="11"/>
      <c r="F63" s="11"/>
      <c r="G63" s="11"/>
      <c r="H63" s="11"/>
      <c r="I63" s="11"/>
      <c r="J63" s="11"/>
      <c r="K63" s="11"/>
      <c r="L63" s="11"/>
      <c r="M63" s="11"/>
      <c r="N63" s="11"/>
      <c r="O63" s="11"/>
      <c r="P63" s="11"/>
      <c r="Q63" s="11"/>
      <c r="R63" s="11"/>
      <c r="S63" s="11"/>
      <c r="T63" s="11"/>
      <c r="U63" s="11"/>
      <c r="V63" s="11"/>
      <c r="W63" s="11"/>
      <c r="X63" s="11"/>
      <c r="Y63" s="11"/>
      <c r="Z63" s="11"/>
      <c r="AA63" s="11"/>
      <c r="AB63" s="11"/>
      <c r="AC63" s="11"/>
      <c r="AD63" s="11"/>
      <c r="AE63" s="11"/>
      <c r="AF63" s="11"/>
      <c r="AG63" s="11"/>
      <c r="AH63" s="11"/>
      <c r="AI63" s="11"/>
      <c r="AJ63" s="11"/>
      <c r="AK63" s="11"/>
      <c r="AL63" s="11"/>
      <c r="AM63" s="11"/>
      <c r="AN63" s="11"/>
      <c r="AO63" s="11"/>
      <c r="AP63" s="11"/>
      <c r="AQ63" s="11"/>
      <c r="AR63" s="11"/>
      <c r="AS63" s="11"/>
      <c r="AT63" s="11"/>
      <c r="AU63" s="11"/>
      <c r="AV63" s="11"/>
      <c r="AW63" s="11"/>
      <c r="AX63" s="11"/>
    </row>
    <row r="64" spans="2:50" x14ac:dyDescent="0.35">
      <c r="B64" s="11"/>
      <c r="C64" s="11"/>
      <c r="D64" s="11"/>
      <c r="E64" s="11"/>
      <c r="F64" s="11"/>
      <c r="G64" s="11"/>
      <c r="H64" s="11"/>
      <c r="I64" s="11"/>
      <c r="J64" s="11"/>
      <c r="K64" s="11"/>
      <c r="L64" s="11"/>
      <c r="M64" s="11"/>
      <c r="N64" s="11"/>
      <c r="O64" s="11"/>
      <c r="P64" s="11"/>
      <c r="Q64" s="11"/>
      <c r="R64" s="11"/>
      <c r="S64" s="11"/>
      <c r="T64" s="11"/>
      <c r="U64" s="11"/>
      <c r="V64" s="11"/>
      <c r="W64" s="11"/>
      <c r="X64" s="11"/>
      <c r="Y64" s="11"/>
      <c r="Z64" s="11"/>
      <c r="AA64" s="11"/>
      <c r="AB64" s="11"/>
      <c r="AC64" s="11"/>
      <c r="AD64" s="11"/>
      <c r="AE64" s="11"/>
      <c r="AF64" s="11"/>
      <c r="AG64" s="11"/>
      <c r="AH64" s="11"/>
      <c r="AI64" s="11"/>
      <c r="AJ64" s="11"/>
      <c r="AK64" s="11"/>
      <c r="AL64" s="11"/>
      <c r="AM64" s="11"/>
      <c r="AN64" s="11"/>
      <c r="AO64" s="11"/>
      <c r="AP64" s="11"/>
      <c r="AQ64" s="11"/>
      <c r="AR64" s="11"/>
      <c r="AS64" s="11"/>
      <c r="AT64" s="11"/>
      <c r="AU64" s="11"/>
      <c r="AV64" s="11"/>
      <c r="AW64" s="11"/>
      <c r="AX64" s="11"/>
    </row>
    <row r="65" spans="2:50" x14ac:dyDescent="0.35">
      <c r="B65" s="11"/>
      <c r="C65" s="11"/>
      <c r="D65" s="11"/>
      <c r="E65" s="11"/>
      <c r="F65" s="11"/>
      <c r="G65" s="11"/>
      <c r="H65" s="11"/>
      <c r="I65" s="11"/>
      <c r="J65" s="11"/>
      <c r="K65" s="11"/>
      <c r="L65" s="11"/>
      <c r="M65" s="11"/>
      <c r="N65" s="11"/>
      <c r="O65" s="11"/>
      <c r="P65" s="11"/>
      <c r="Q65" s="11"/>
      <c r="R65" s="11"/>
      <c r="S65" s="11"/>
      <c r="T65" s="11"/>
      <c r="U65" s="11"/>
      <c r="V65" s="11"/>
      <c r="W65" s="11"/>
      <c r="X65" s="11"/>
      <c r="Y65" s="11"/>
      <c r="Z65" s="11"/>
      <c r="AA65" s="11"/>
      <c r="AB65" s="11"/>
      <c r="AC65" s="11"/>
      <c r="AD65" s="11"/>
      <c r="AE65" s="11"/>
      <c r="AF65" s="11"/>
      <c r="AG65" s="11"/>
      <c r="AH65" s="11"/>
      <c r="AI65" s="11"/>
      <c r="AJ65" s="11"/>
      <c r="AK65" s="11"/>
      <c r="AL65" s="11"/>
      <c r="AM65" s="11"/>
      <c r="AN65" s="11"/>
      <c r="AO65" s="11"/>
      <c r="AP65" s="11"/>
      <c r="AQ65" s="11"/>
      <c r="AR65" s="11"/>
      <c r="AS65" s="11"/>
      <c r="AT65" s="11"/>
      <c r="AU65" s="11"/>
      <c r="AV65" s="11"/>
      <c r="AW65" s="11"/>
      <c r="AX65" s="11"/>
    </row>
    <row r="66" spans="2:50" x14ac:dyDescent="0.35">
      <c r="B66" s="11"/>
      <c r="C66" s="11"/>
      <c r="D66" s="11"/>
      <c r="E66" s="11"/>
      <c r="F66" s="11"/>
      <c r="G66" s="11"/>
      <c r="H66" s="11"/>
      <c r="I66" s="11"/>
      <c r="J66" s="11"/>
      <c r="K66" s="11"/>
      <c r="L66" s="11"/>
      <c r="M66" s="11"/>
      <c r="N66" s="11"/>
      <c r="O66" s="11"/>
      <c r="P66" s="11"/>
      <c r="Q66" s="11"/>
      <c r="R66" s="11"/>
      <c r="S66" s="11"/>
      <c r="T66" s="11"/>
      <c r="U66" s="11"/>
      <c r="V66" s="11"/>
      <c r="W66" s="11"/>
      <c r="X66" s="11"/>
      <c r="Y66" s="11"/>
      <c r="Z66" s="11"/>
      <c r="AA66" s="11"/>
      <c r="AB66" s="11"/>
      <c r="AC66" s="11"/>
      <c r="AD66" s="11"/>
      <c r="AE66" s="11"/>
      <c r="AF66" s="11"/>
      <c r="AG66" s="11"/>
      <c r="AH66" s="11"/>
      <c r="AI66" s="11"/>
      <c r="AJ66" s="11"/>
      <c r="AK66" s="11"/>
      <c r="AL66" s="11"/>
      <c r="AM66" s="11"/>
      <c r="AN66" s="11"/>
      <c r="AO66" s="11"/>
      <c r="AP66" s="11"/>
      <c r="AQ66" s="11"/>
      <c r="AR66" s="11"/>
      <c r="AS66" s="11"/>
      <c r="AT66" s="11"/>
      <c r="AU66" s="11"/>
      <c r="AV66" s="11"/>
      <c r="AW66" s="11"/>
      <c r="AX66" s="11"/>
    </row>
    <row r="67" spans="2:50" x14ac:dyDescent="0.35">
      <c r="B67" s="11"/>
      <c r="C67" s="11"/>
      <c r="D67" s="11"/>
      <c r="E67" s="11"/>
      <c r="F67" s="11"/>
      <c r="G67" s="11"/>
      <c r="H67" s="11"/>
      <c r="I67" s="11"/>
      <c r="J67" s="11"/>
      <c r="K67" s="11"/>
      <c r="L67" s="11"/>
      <c r="M67" s="11"/>
      <c r="N67" s="11"/>
      <c r="O67" s="11"/>
      <c r="P67" s="11"/>
      <c r="Q67" s="11"/>
      <c r="R67" s="11"/>
      <c r="S67" s="11"/>
      <c r="T67" s="11"/>
      <c r="U67" s="11"/>
      <c r="V67" s="11"/>
      <c r="W67" s="11"/>
      <c r="X67" s="11"/>
      <c r="Y67" s="11"/>
      <c r="Z67" s="11"/>
      <c r="AA67" s="11"/>
      <c r="AB67" s="11"/>
      <c r="AC67" s="11"/>
      <c r="AD67" s="11"/>
      <c r="AE67" s="11"/>
      <c r="AF67" s="11"/>
      <c r="AG67" s="11"/>
      <c r="AH67" s="11"/>
      <c r="AI67" s="11"/>
      <c r="AJ67" s="11"/>
      <c r="AK67" s="11"/>
      <c r="AL67" s="11"/>
      <c r="AM67" s="11"/>
      <c r="AN67" s="11"/>
      <c r="AO67" s="11"/>
      <c r="AP67" s="11"/>
      <c r="AQ67" s="11"/>
      <c r="AR67" s="11"/>
      <c r="AS67" s="11"/>
      <c r="AT67" s="11"/>
      <c r="AU67" s="11"/>
      <c r="AV67" s="11"/>
      <c r="AW67" s="11"/>
      <c r="AX67" s="11"/>
    </row>
    <row r="68" spans="2:50" x14ac:dyDescent="0.35">
      <c r="B68" s="11"/>
      <c r="C68" s="11"/>
      <c r="D68" s="11"/>
      <c r="E68" s="11"/>
      <c r="F68" s="11"/>
      <c r="G68" s="11"/>
      <c r="H68" s="11"/>
      <c r="I68" s="11"/>
      <c r="J68" s="11"/>
      <c r="K68" s="11"/>
      <c r="L68" s="11"/>
      <c r="M68" s="11"/>
      <c r="N68" s="11"/>
      <c r="O68" s="11"/>
      <c r="P68" s="11"/>
      <c r="Q68" s="11"/>
      <c r="R68" s="11"/>
      <c r="S68" s="11"/>
      <c r="T68" s="11"/>
      <c r="U68" s="11"/>
      <c r="V68" s="11"/>
      <c r="W68" s="11"/>
      <c r="X68" s="11"/>
      <c r="Y68" s="11"/>
      <c r="Z68" s="11"/>
      <c r="AA68" s="11"/>
      <c r="AB68" s="11"/>
      <c r="AC68" s="11"/>
      <c r="AD68" s="11"/>
      <c r="AE68" s="11"/>
      <c r="AF68" s="11"/>
      <c r="AG68" s="11"/>
      <c r="AH68" s="11"/>
      <c r="AI68" s="11"/>
      <c r="AJ68" s="11"/>
      <c r="AK68" s="11"/>
      <c r="AL68" s="11"/>
      <c r="AM68" s="11"/>
      <c r="AN68" s="11"/>
      <c r="AO68" s="11"/>
      <c r="AP68" s="11"/>
      <c r="AQ68" s="11"/>
      <c r="AR68" s="11"/>
      <c r="AS68" s="11"/>
      <c r="AT68" s="11"/>
      <c r="AU68" s="11"/>
      <c r="AV68" s="11"/>
      <c r="AW68" s="11"/>
      <c r="AX68" s="11"/>
    </row>
    <row r="69" spans="2:50" x14ac:dyDescent="0.35">
      <c r="B69" s="11"/>
      <c r="C69" s="11"/>
      <c r="D69" s="11"/>
      <c r="E69" s="11"/>
      <c r="F69" s="11"/>
      <c r="G69" s="11"/>
      <c r="H69" s="11"/>
      <c r="I69" s="11"/>
      <c r="J69" s="11"/>
      <c r="K69" s="11"/>
      <c r="L69" s="11"/>
      <c r="M69" s="11"/>
      <c r="N69" s="11"/>
      <c r="O69" s="11"/>
      <c r="P69" s="11"/>
      <c r="Q69" s="11"/>
      <c r="R69" s="11"/>
      <c r="S69" s="11"/>
      <c r="T69" s="11"/>
      <c r="U69" s="11"/>
      <c r="V69" s="11"/>
      <c r="W69" s="11"/>
      <c r="X69" s="11"/>
      <c r="Y69" s="11"/>
      <c r="Z69" s="11"/>
      <c r="AA69" s="11"/>
      <c r="AB69" s="11"/>
      <c r="AC69" s="11"/>
      <c r="AD69" s="11"/>
      <c r="AE69" s="11"/>
      <c r="AF69" s="11"/>
      <c r="AG69" s="11"/>
      <c r="AH69" s="11"/>
      <c r="AI69" s="11"/>
      <c r="AJ69" s="11"/>
      <c r="AK69" s="11"/>
      <c r="AL69" s="11"/>
      <c r="AM69" s="11"/>
      <c r="AN69" s="11"/>
      <c r="AO69" s="11"/>
      <c r="AP69" s="11"/>
      <c r="AQ69" s="11"/>
      <c r="AR69" s="11"/>
      <c r="AS69" s="11"/>
      <c r="AT69" s="11"/>
      <c r="AU69" s="11"/>
      <c r="AV69" s="11"/>
      <c r="AW69" s="11"/>
      <c r="AX69" s="11"/>
    </row>
    <row r="70" spans="2:50" x14ac:dyDescent="0.35">
      <c r="B70" s="11"/>
      <c r="C70" s="11"/>
      <c r="D70" s="11"/>
      <c r="E70" s="11"/>
      <c r="F70" s="11"/>
      <c r="G70" s="11"/>
      <c r="H70" s="11"/>
      <c r="I70" s="11"/>
      <c r="J70" s="11"/>
      <c r="K70" s="11"/>
      <c r="L70" s="11"/>
      <c r="M70" s="11"/>
      <c r="N70" s="11"/>
      <c r="O70" s="11"/>
      <c r="P70" s="11"/>
      <c r="Q70" s="11"/>
      <c r="R70" s="11"/>
      <c r="S70" s="11"/>
      <c r="T70" s="11"/>
      <c r="U70" s="11"/>
      <c r="V70" s="11"/>
      <c r="W70" s="11"/>
      <c r="X70" s="11"/>
      <c r="Y70" s="11"/>
      <c r="Z70" s="11"/>
      <c r="AA70" s="11"/>
      <c r="AB70" s="11"/>
      <c r="AC70" s="11"/>
      <c r="AD70" s="11"/>
      <c r="AE70" s="11"/>
      <c r="AF70" s="11"/>
      <c r="AG70" s="11"/>
      <c r="AH70" s="11"/>
      <c r="AI70" s="11"/>
      <c r="AJ70" s="11"/>
      <c r="AK70" s="11"/>
      <c r="AL70" s="11"/>
      <c r="AM70" s="11"/>
      <c r="AN70" s="11"/>
      <c r="AO70" s="11"/>
      <c r="AP70" s="11"/>
      <c r="AQ70" s="11"/>
      <c r="AR70" s="11"/>
      <c r="AS70" s="11"/>
      <c r="AT70" s="11"/>
      <c r="AU70" s="11"/>
      <c r="AV70" s="11"/>
      <c r="AW70" s="11"/>
      <c r="AX70" s="11"/>
    </row>
    <row r="71" spans="2:50" x14ac:dyDescent="0.35">
      <c r="B71" s="11"/>
      <c r="C71" s="11"/>
      <c r="D71" s="11"/>
      <c r="E71" s="11"/>
      <c r="F71" s="11"/>
      <c r="G71" s="11"/>
      <c r="H71" s="11"/>
      <c r="I71" s="11"/>
      <c r="J71" s="11"/>
      <c r="K71" s="11"/>
      <c r="L71" s="11"/>
      <c r="M71" s="11"/>
      <c r="N71" s="11"/>
      <c r="O71" s="11"/>
      <c r="P71" s="11"/>
      <c r="Q71" s="11"/>
      <c r="R71" s="11"/>
      <c r="S71" s="11"/>
      <c r="T71" s="11"/>
      <c r="U71" s="11"/>
      <c r="V71" s="11"/>
      <c r="W71" s="11"/>
      <c r="X71" s="11"/>
      <c r="Y71" s="11"/>
      <c r="Z71" s="11"/>
      <c r="AA71" s="11"/>
      <c r="AB71" s="11"/>
      <c r="AC71" s="11"/>
      <c r="AD71" s="11"/>
      <c r="AE71" s="11"/>
      <c r="AF71" s="11"/>
      <c r="AG71" s="11"/>
      <c r="AH71" s="11"/>
      <c r="AI71" s="11"/>
      <c r="AJ71" s="11"/>
      <c r="AK71" s="11"/>
      <c r="AL71" s="11"/>
      <c r="AM71" s="11"/>
      <c r="AN71" s="11"/>
      <c r="AO71" s="11"/>
      <c r="AP71" s="11"/>
      <c r="AQ71" s="11"/>
      <c r="AR71" s="11"/>
      <c r="AS71" s="11"/>
      <c r="AT71" s="11"/>
      <c r="AU71" s="11"/>
      <c r="AV71" s="11"/>
      <c r="AW71" s="11"/>
      <c r="AX71" s="11"/>
    </row>
    <row r="72" spans="2:50" x14ac:dyDescent="0.35">
      <c r="B72" s="11"/>
      <c r="C72" s="11"/>
      <c r="D72" s="11"/>
      <c r="E72" s="11"/>
      <c r="F72" s="11"/>
      <c r="G72" s="11"/>
      <c r="H72" s="11"/>
      <c r="I72" s="11"/>
      <c r="J72" s="11"/>
      <c r="K72" s="11"/>
      <c r="L72" s="11"/>
      <c r="M72" s="11"/>
      <c r="N72" s="11"/>
      <c r="O72" s="11"/>
      <c r="P72" s="11"/>
      <c r="Q72" s="11"/>
      <c r="R72" s="11"/>
      <c r="S72" s="11"/>
      <c r="T72" s="11"/>
      <c r="U72" s="11"/>
      <c r="V72" s="11"/>
      <c r="W72" s="11"/>
      <c r="X72" s="11"/>
      <c r="Y72" s="11"/>
      <c r="Z72" s="11"/>
      <c r="AA72" s="11"/>
      <c r="AB72" s="11"/>
      <c r="AC72" s="11"/>
      <c r="AD72" s="11"/>
      <c r="AE72" s="11"/>
      <c r="AF72" s="11"/>
      <c r="AG72" s="11"/>
      <c r="AH72" s="11"/>
      <c r="AI72" s="11"/>
      <c r="AJ72" s="11"/>
      <c r="AK72" s="11"/>
      <c r="AL72" s="11"/>
      <c r="AM72" s="11"/>
      <c r="AN72" s="11"/>
      <c r="AO72" s="11"/>
      <c r="AP72" s="11"/>
      <c r="AQ72" s="11"/>
      <c r="AR72" s="11"/>
      <c r="AS72" s="11"/>
      <c r="AT72" s="11"/>
      <c r="AU72" s="11"/>
      <c r="AV72" s="11"/>
      <c r="AW72" s="11"/>
      <c r="AX72" s="11"/>
    </row>
    <row r="73" spans="2:50" x14ac:dyDescent="0.35">
      <c r="B73" s="11"/>
      <c r="C73" s="11"/>
      <c r="D73" s="11"/>
      <c r="E73" s="11"/>
      <c r="F73" s="11"/>
      <c r="G73" s="11"/>
      <c r="H73" s="11"/>
      <c r="I73" s="11"/>
      <c r="J73" s="11"/>
      <c r="K73" s="11"/>
      <c r="L73" s="11"/>
      <c r="M73" s="11"/>
      <c r="N73" s="11"/>
      <c r="O73" s="11"/>
      <c r="P73" s="11"/>
      <c r="Q73" s="11"/>
      <c r="R73" s="11"/>
      <c r="S73" s="11"/>
      <c r="T73" s="11"/>
      <c r="U73" s="11"/>
      <c r="V73" s="11"/>
      <c r="W73" s="11"/>
      <c r="X73" s="11"/>
      <c r="Y73" s="11"/>
      <c r="Z73" s="11"/>
      <c r="AA73" s="11"/>
      <c r="AB73" s="11"/>
      <c r="AC73" s="11"/>
      <c r="AD73" s="11"/>
      <c r="AE73" s="11"/>
      <c r="AF73" s="11"/>
      <c r="AG73" s="11"/>
      <c r="AH73" s="11"/>
      <c r="AI73" s="11"/>
      <c r="AJ73" s="11"/>
      <c r="AK73" s="11"/>
      <c r="AL73" s="11"/>
      <c r="AM73" s="11"/>
      <c r="AN73" s="11"/>
      <c r="AO73" s="11"/>
      <c r="AP73" s="11"/>
      <c r="AQ73" s="11"/>
      <c r="AR73" s="11"/>
      <c r="AS73" s="11"/>
      <c r="AT73" s="11"/>
      <c r="AU73" s="11"/>
      <c r="AV73" s="11"/>
      <c r="AW73" s="11"/>
      <c r="AX73" s="11"/>
    </row>
    <row r="74" spans="2:50" x14ac:dyDescent="0.35">
      <c r="B74" s="11"/>
      <c r="C74" s="11"/>
      <c r="D74" s="11"/>
      <c r="E74" s="11"/>
      <c r="F74" s="11"/>
      <c r="G74" s="11"/>
      <c r="H74" s="11"/>
      <c r="I74" s="11"/>
      <c r="J74" s="11"/>
      <c r="K74" s="11"/>
      <c r="L74" s="11"/>
      <c r="M74" s="11"/>
      <c r="N74" s="11"/>
      <c r="O74" s="11"/>
      <c r="P74" s="11"/>
      <c r="Q74" s="11"/>
      <c r="R74" s="11"/>
      <c r="S74" s="11"/>
      <c r="T74" s="11"/>
      <c r="U74" s="11"/>
      <c r="V74" s="11"/>
      <c r="W74" s="11"/>
      <c r="X74" s="11"/>
      <c r="Y74" s="11"/>
      <c r="Z74" s="11"/>
      <c r="AA74" s="11"/>
      <c r="AB74" s="11"/>
      <c r="AC74" s="11"/>
      <c r="AD74" s="11"/>
      <c r="AE74" s="11"/>
      <c r="AF74" s="11"/>
      <c r="AG74" s="11"/>
      <c r="AH74" s="11"/>
      <c r="AI74" s="11"/>
      <c r="AJ74" s="11"/>
      <c r="AK74" s="11"/>
      <c r="AL74" s="11"/>
      <c r="AM74" s="11"/>
      <c r="AN74" s="11"/>
      <c r="AO74" s="11"/>
      <c r="AP74" s="11"/>
      <c r="AQ74" s="11"/>
      <c r="AR74" s="11"/>
      <c r="AS74" s="11"/>
      <c r="AT74" s="11"/>
      <c r="AU74" s="11"/>
      <c r="AV74" s="11"/>
      <c r="AW74" s="11"/>
      <c r="AX74" s="11"/>
    </row>
    <row r="75" spans="2:50" x14ac:dyDescent="0.35">
      <c r="B75" s="11"/>
      <c r="C75" s="11"/>
      <c r="D75" s="11"/>
      <c r="E75" s="11"/>
      <c r="F75" s="11"/>
      <c r="G75" s="11"/>
      <c r="H75" s="11"/>
      <c r="I75" s="11"/>
      <c r="J75" s="11"/>
      <c r="K75" s="11"/>
      <c r="L75" s="11"/>
      <c r="M75" s="11"/>
      <c r="N75" s="11"/>
      <c r="O75" s="11"/>
      <c r="P75" s="11"/>
      <c r="Q75" s="11"/>
      <c r="R75" s="11"/>
      <c r="S75" s="11"/>
      <c r="T75" s="11"/>
      <c r="U75" s="11"/>
      <c r="V75" s="11"/>
      <c r="W75" s="11"/>
      <c r="X75" s="11"/>
      <c r="Y75" s="11"/>
      <c r="Z75" s="11"/>
      <c r="AA75" s="11"/>
      <c r="AB75" s="11"/>
      <c r="AC75" s="11"/>
      <c r="AD75" s="11"/>
      <c r="AE75" s="11"/>
      <c r="AF75" s="11"/>
      <c r="AG75" s="11"/>
      <c r="AH75" s="11"/>
      <c r="AI75" s="11"/>
      <c r="AJ75" s="11"/>
      <c r="AK75" s="11"/>
      <c r="AL75" s="11"/>
      <c r="AM75" s="11"/>
      <c r="AN75" s="11"/>
      <c r="AO75" s="11"/>
      <c r="AP75" s="11"/>
      <c r="AQ75" s="11"/>
      <c r="AR75" s="11"/>
      <c r="AS75" s="11"/>
      <c r="AT75" s="11"/>
      <c r="AU75" s="11"/>
      <c r="AV75" s="11"/>
      <c r="AW75" s="11"/>
      <c r="AX75" s="11"/>
    </row>
    <row r="76" spans="2:50" x14ac:dyDescent="0.35">
      <c r="B76" s="11"/>
      <c r="C76" s="11"/>
      <c r="D76" s="11"/>
      <c r="E76" s="11"/>
      <c r="F76" s="11"/>
      <c r="G76" s="11"/>
      <c r="H76" s="11"/>
      <c r="I76" s="11"/>
      <c r="J76" s="11"/>
      <c r="K76" s="11"/>
      <c r="L76" s="11"/>
      <c r="M76" s="11"/>
      <c r="N76" s="11"/>
      <c r="O76" s="11"/>
      <c r="P76" s="11"/>
      <c r="Q76" s="11"/>
      <c r="R76" s="11"/>
      <c r="S76" s="11"/>
      <c r="T76" s="11"/>
      <c r="U76" s="11"/>
      <c r="V76" s="11"/>
      <c r="W76" s="11"/>
      <c r="X76" s="11"/>
      <c r="Y76" s="11"/>
      <c r="Z76" s="11"/>
      <c r="AA76" s="11"/>
      <c r="AB76" s="11"/>
      <c r="AC76" s="11"/>
      <c r="AD76" s="11"/>
      <c r="AE76" s="11"/>
      <c r="AF76" s="11"/>
      <c r="AG76" s="11"/>
      <c r="AH76" s="11"/>
      <c r="AI76" s="11"/>
      <c r="AJ76" s="11"/>
      <c r="AK76" s="11"/>
      <c r="AL76" s="11"/>
      <c r="AM76" s="11"/>
      <c r="AN76" s="11"/>
      <c r="AO76" s="11"/>
      <c r="AP76" s="11"/>
      <c r="AQ76" s="11"/>
      <c r="AR76" s="11"/>
      <c r="AS76" s="11"/>
      <c r="AT76" s="11"/>
      <c r="AU76" s="11"/>
      <c r="AV76" s="11"/>
      <c r="AW76" s="11"/>
      <c r="AX76" s="11"/>
    </row>
    <row r="77" spans="2:50" x14ac:dyDescent="0.35">
      <c r="B77" s="11"/>
      <c r="C77" s="11"/>
      <c r="D77" s="11"/>
      <c r="E77" s="11"/>
      <c r="F77" s="11"/>
      <c r="G77" s="11"/>
      <c r="H77" s="11"/>
      <c r="I77" s="11"/>
      <c r="J77" s="11"/>
      <c r="K77" s="11"/>
      <c r="L77" s="11"/>
      <c r="M77" s="11"/>
      <c r="N77" s="11"/>
      <c r="O77" s="11"/>
      <c r="P77" s="11"/>
      <c r="Q77" s="11"/>
      <c r="R77" s="11"/>
      <c r="S77" s="11"/>
      <c r="T77" s="11"/>
      <c r="U77" s="11"/>
      <c r="V77" s="11"/>
      <c r="W77" s="11"/>
      <c r="X77" s="11"/>
      <c r="Y77" s="11"/>
      <c r="Z77" s="11"/>
      <c r="AA77" s="11"/>
      <c r="AB77" s="11"/>
      <c r="AC77" s="11"/>
      <c r="AD77" s="11"/>
      <c r="AE77" s="11"/>
      <c r="AF77" s="11"/>
      <c r="AG77" s="11"/>
      <c r="AH77" s="11"/>
      <c r="AI77" s="11"/>
      <c r="AJ77" s="11"/>
      <c r="AK77" s="11"/>
      <c r="AL77" s="11"/>
      <c r="AM77" s="11"/>
      <c r="AN77" s="11"/>
      <c r="AO77" s="11"/>
      <c r="AP77" s="11"/>
      <c r="AQ77" s="11"/>
      <c r="AR77" s="11"/>
      <c r="AS77" s="11"/>
      <c r="AT77" s="11"/>
      <c r="AU77" s="11"/>
      <c r="AV77" s="11"/>
      <c r="AW77" s="11"/>
      <c r="AX77" s="11"/>
    </row>
    <row r="78" spans="2:50" x14ac:dyDescent="0.35">
      <c r="B78" s="11"/>
      <c r="C78" s="11"/>
      <c r="D78" s="11"/>
      <c r="E78" s="11"/>
      <c r="F78" s="11"/>
      <c r="G78" s="11"/>
      <c r="H78" s="11"/>
      <c r="I78" s="11"/>
      <c r="J78" s="11"/>
      <c r="K78" s="11"/>
      <c r="L78" s="11"/>
      <c r="M78" s="11"/>
      <c r="N78" s="11"/>
      <c r="O78" s="11"/>
      <c r="P78" s="11"/>
      <c r="Q78" s="11"/>
      <c r="R78" s="11"/>
      <c r="S78" s="11"/>
      <c r="T78" s="11"/>
      <c r="U78" s="11"/>
      <c r="V78" s="11"/>
      <c r="W78" s="11"/>
      <c r="X78" s="11"/>
      <c r="Y78" s="11"/>
      <c r="Z78" s="11"/>
      <c r="AA78" s="11"/>
      <c r="AB78" s="11"/>
      <c r="AC78" s="11"/>
      <c r="AD78" s="11"/>
      <c r="AE78" s="11"/>
      <c r="AF78" s="11"/>
      <c r="AG78" s="11"/>
      <c r="AH78" s="11"/>
      <c r="AI78" s="11"/>
      <c r="AJ78" s="11"/>
      <c r="AK78" s="11"/>
      <c r="AL78" s="11"/>
      <c r="AM78" s="11"/>
      <c r="AN78" s="11"/>
      <c r="AO78" s="11"/>
      <c r="AP78" s="11"/>
      <c r="AQ78" s="11"/>
      <c r="AR78" s="11"/>
      <c r="AS78" s="11"/>
      <c r="AT78" s="11"/>
      <c r="AU78" s="11"/>
      <c r="AV78" s="11"/>
      <c r="AW78" s="11"/>
      <c r="AX78" s="11"/>
    </row>
    <row r="79" spans="2:50" x14ac:dyDescent="0.35">
      <c r="B79" s="11"/>
      <c r="C79" s="11"/>
      <c r="D79" s="11"/>
      <c r="E79" s="11"/>
      <c r="F79" s="11"/>
      <c r="G79" s="11"/>
      <c r="H79" s="11"/>
      <c r="I79" s="11"/>
      <c r="J79" s="11"/>
      <c r="K79" s="11"/>
      <c r="L79" s="11"/>
      <c r="M79" s="11"/>
      <c r="N79" s="11"/>
      <c r="O79" s="11"/>
      <c r="P79" s="11"/>
      <c r="Q79" s="11"/>
      <c r="R79" s="11"/>
      <c r="S79" s="11"/>
      <c r="T79" s="11"/>
      <c r="U79" s="11"/>
      <c r="V79" s="11"/>
      <c r="W79" s="11"/>
      <c r="X79" s="11"/>
      <c r="Y79" s="11"/>
      <c r="Z79" s="11"/>
      <c r="AA79" s="11"/>
      <c r="AB79" s="11"/>
      <c r="AC79" s="11"/>
      <c r="AD79" s="11"/>
      <c r="AE79" s="11"/>
      <c r="AF79" s="11"/>
      <c r="AG79" s="11"/>
      <c r="AH79" s="11"/>
      <c r="AI79" s="11"/>
      <c r="AJ79" s="11"/>
      <c r="AK79" s="11"/>
      <c r="AL79" s="11"/>
      <c r="AM79" s="11"/>
      <c r="AN79" s="11"/>
      <c r="AO79" s="11"/>
      <c r="AP79" s="11"/>
      <c r="AQ79" s="11"/>
      <c r="AR79" s="11"/>
      <c r="AS79" s="11"/>
      <c r="AT79" s="11"/>
      <c r="AU79" s="11"/>
      <c r="AV79" s="11"/>
      <c r="AW79" s="11"/>
      <c r="AX79" s="11"/>
    </row>
    <row r="80" spans="2:50" x14ac:dyDescent="0.35">
      <c r="B80" s="11"/>
      <c r="C80" s="11"/>
      <c r="D80" s="11"/>
      <c r="E80" s="11"/>
      <c r="F80" s="11"/>
      <c r="G80" s="11"/>
      <c r="H80" s="11"/>
      <c r="I80" s="11"/>
      <c r="J80" s="11"/>
      <c r="K80" s="11"/>
      <c r="L80" s="11"/>
      <c r="M80" s="11"/>
      <c r="N80" s="11"/>
      <c r="O80" s="11"/>
      <c r="P80" s="11"/>
      <c r="Q80" s="11"/>
      <c r="R80" s="11"/>
      <c r="S80" s="11"/>
      <c r="T80" s="11"/>
      <c r="U80" s="11"/>
      <c r="V80" s="11"/>
      <c r="W80" s="11"/>
      <c r="X80" s="11"/>
      <c r="Y80" s="11"/>
      <c r="Z80" s="11"/>
      <c r="AA80" s="11"/>
      <c r="AB80" s="11"/>
      <c r="AC80" s="11"/>
      <c r="AD80" s="11"/>
      <c r="AE80" s="11"/>
      <c r="AF80" s="11"/>
      <c r="AG80" s="11"/>
      <c r="AH80" s="11"/>
      <c r="AI80" s="11"/>
      <c r="AJ80" s="11"/>
      <c r="AK80" s="11"/>
      <c r="AL80" s="11"/>
      <c r="AM80" s="11"/>
      <c r="AN80" s="11"/>
      <c r="AO80" s="11"/>
      <c r="AP80" s="11"/>
      <c r="AQ80" s="11"/>
      <c r="AR80" s="11"/>
      <c r="AS80" s="11"/>
      <c r="AT80" s="11"/>
      <c r="AU80" s="11"/>
      <c r="AV80" s="11"/>
      <c r="AW80" s="11"/>
      <c r="AX80" s="11"/>
    </row>
    <row r="81" spans="2:50" x14ac:dyDescent="0.35">
      <c r="B81" s="11"/>
      <c r="C81" s="11"/>
      <c r="D81" s="11"/>
      <c r="E81" s="11"/>
      <c r="F81" s="11"/>
      <c r="G81" s="11"/>
      <c r="H81" s="11"/>
      <c r="I81" s="11"/>
      <c r="J81" s="11"/>
      <c r="K81" s="11"/>
      <c r="L81" s="11"/>
      <c r="M81" s="11"/>
      <c r="N81" s="11"/>
      <c r="O81" s="11"/>
      <c r="P81" s="11"/>
      <c r="Q81" s="11"/>
      <c r="R81" s="11"/>
      <c r="S81" s="11"/>
      <c r="T81" s="11"/>
      <c r="U81" s="11"/>
      <c r="V81" s="11"/>
      <c r="W81" s="11"/>
      <c r="X81" s="11"/>
      <c r="Y81" s="11"/>
      <c r="Z81" s="11"/>
      <c r="AA81" s="11"/>
      <c r="AB81" s="11"/>
      <c r="AC81" s="11"/>
      <c r="AD81" s="11"/>
      <c r="AE81" s="11"/>
      <c r="AF81" s="11"/>
      <c r="AG81" s="11"/>
      <c r="AH81" s="11"/>
      <c r="AI81" s="11"/>
      <c r="AJ81" s="11"/>
      <c r="AK81" s="11"/>
      <c r="AL81" s="11"/>
      <c r="AM81" s="11"/>
      <c r="AN81" s="11"/>
      <c r="AO81" s="11"/>
      <c r="AP81" s="11"/>
      <c r="AQ81" s="11"/>
      <c r="AR81" s="11"/>
      <c r="AS81" s="11"/>
      <c r="AT81" s="11"/>
      <c r="AU81" s="11"/>
      <c r="AV81" s="11"/>
      <c r="AW81" s="11"/>
      <c r="AX81" s="11"/>
    </row>
    <row r="82" spans="2:50" x14ac:dyDescent="0.35">
      <c r="B82" s="11"/>
      <c r="C82" s="11"/>
      <c r="D82" s="11"/>
      <c r="E82" s="11"/>
      <c r="F82" s="11"/>
      <c r="G82" s="11"/>
      <c r="H82" s="11"/>
      <c r="I82" s="11"/>
      <c r="J82" s="11"/>
      <c r="K82" s="11"/>
      <c r="L82" s="11"/>
      <c r="M82" s="11"/>
      <c r="N82" s="11"/>
      <c r="O82" s="11"/>
      <c r="P82" s="11"/>
      <c r="Q82" s="11"/>
      <c r="R82" s="11"/>
      <c r="S82" s="11"/>
      <c r="T82" s="11"/>
      <c r="U82" s="11"/>
      <c r="V82" s="11"/>
      <c r="W82" s="11"/>
      <c r="X82" s="11"/>
      <c r="Y82" s="11"/>
      <c r="Z82" s="11"/>
      <c r="AA82" s="11"/>
      <c r="AB82" s="11"/>
      <c r="AC82" s="11"/>
      <c r="AD82" s="11"/>
      <c r="AE82" s="11"/>
      <c r="AF82" s="11"/>
      <c r="AG82" s="11"/>
      <c r="AH82" s="11"/>
      <c r="AI82" s="11"/>
      <c r="AJ82" s="11"/>
      <c r="AK82" s="11"/>
      <c r="AL82" s="11"/>
      <c r="AM82" s="11"/>
      <c r="AN82" s="11"/>
      <c r="AO82" s="11"/>
      <c r="AP82" s="11"/>
      <c r="AQ82" s="11"/>
      <c r="AR82" s="11"/>
      <c r="AS82" s="11"/>
      <c r="AT82" s="11"/>
      <c r="AU82" s="11"/>
      <c r="AV82" s="11"/>
      <c r="AW82" s="11"/>
      <c r="AX82" s="11"/>
    </row>
    <row r="83" spans="2:50" x14ac:dyDescent="0.35">
      <c r="B83" s="11"/>
      <c r="C83" s="11"/>
      <c r="D83" s="11"/>
      <c r="E83" s="11"/>
      <c r="F83" s="11"/>
      <c r="G83" s="11"/>
      <c r="H83" s="11"/>
      <c r="I83" s="11"/>
      <c r="J83" s="11"/>
      <c r="K83" s="11"/>
      <c r="L83" s="11"/>
      <c r="M83" s="11"/>
      <c r="N83" s="11"/>
      <c r="O83" s="11"/>
      <c r="P83" s="11"/>
      <c r="Q83" s="11"/>
      <c r="R83" s="11"/>
      <c r="S83" s="11"/>
      <c r="T83" s="11"/>
      <c r="U83" s="11"/>
      <c r="V83" s="11"/>
      <c r="W83" s="11"/>
      <c r="X83" s="11"/>
      <c r="Y83" s="11"/>
      <c r="Z83" s="11"/>
      <c r="AA83" s="11"/>
      <c r="AB83" s="11"/>
      <c r="AC83" s="11"/>
      <c r="AD83" s="11"/>
      <c r="AE83" s="11"/>
      <c r="AF83" s="11"/>
      <c r="AG83" s="11"/>
      <c r="AH83" s="11"/>
      <c r="AI83" s="11"/>
      <c r="AJ83" s="11"/>
      <c r="AK83" s="11"/>
      <c r="AL83" s="11"/>
      <c r="AM83" s="11"/>
      <c r="AN83" s="11"/>
      <c r="AO83" s="11"/>
      <c r="AP83" s="11"/>
      <c r="AQ83" s="11"/>
      <c r="AR83" s="11"/>
      <c r="AS83" s="11"/>
      <c r="AT83" s="11"/>
      <c r="AU83" s="11"/>
      <c r="AV83" s="11"/>
      <c r="AW83" s="11"/>
      <c r="AX83" s="11"/>
    </row>
    <row r="84" spans="2:50" x14ac:dyDescent="0.35">
      <c r="B84" s="11"/>
      <c r="C84" s="11"/>
      <c r="D84" s="11"/>
      <c r="E84" s="11"/>
      <c r="F84" s="11"/>
      <c r="G84" s="11"/>
      <c r="H84" s="11"/>
      <c r="I84" s="11"/>
      <c r="J84" s="11"/>
      <c r="K84" s="11"/>
      <c r="L84" s="11"/>
      <c r="M84" s="11"/>
      <c r="N84" s="11"/>
      <c r="O84" s="11"/>
      <c r="P84" s="11"/>
      <c r="Q84" s="11"/>
      <c r="R84" s="11"/>
      <c r="S84" s="11"/>
      <c r="T84" s="11"/>
      <c r="U84" s="11"/>
      <c r="V84" s="11"/>
      <c r="W84" s="11"/>
      <c r="X84" s="11"/>
      <c r="Y84" s="11"/>
      <c r="Z84" s="11"/>
      <c r="AA84" s="11"/>
      <c r="AB84" s="11"/>
      <c r="AC84" s="11"/>
      <c r="AD84" s="11"/>
      <c r="AE84" s="11"/>
      <c r="AF84" s="11"/>
      <c r="AG84" s="11"/>
      <c r="AH84" s="11"/>
      <c r="AI84" s="11"/>
      <c r="AJ84" s="11"/>
      <c r="AK84" s="11"/>
      <c r="AL84" s="11"/>
      <c r="AM84" s="11"/>
      <c r="AN84" s="11"/>
      <c r="AO84" s="11"/>
      <c r="AP84" s="11"/>
      <c r="AQ84" s="11"/>
      <c r="AR84" s="11"/>
      <c r="AS84" s="11"/>
      <c r="AT84" s="11"/>
      <c r="AU84" s="11"/>
      <c r="AV84" s="11"/>
      <c r="AW84" s="11"/>
      <c r="AX84" s="11"/>
    </row>
    <row r="85" spans="2:50" x14ac:dyDescent="0.35">
      <c r="B85" s="11"/>
      <c r="C85" s="11"/>
      <c r="D85" s="11"/>
      <c r="E85" s="11"/>
      <c r="F85" s="11"/>
      <c r="G85" s="11"/>
      <c r="H85" s="11"/>
      <c r="I85" s="11"/>
      <c r="J85" s="11"/>
      <c r="K85" s="11"/>
      <c r="L85" s="11"/>
      <c r="M85" s="11"/>
      <c r="N85" s="11"/>
      <c r="O85" s="11"/>
      <c r="P85" s="11"/>
      <c r="Q85" s="11"/>
      <c r="R85" s="11"/>
      <c r="S85" s="11"/>
      <c r="T85" s="11"/>
      <c r="U85" s="11"/>
      <c r="V85" s="11"/>
      <c r="W85" s="11"/>
      <c r="X85" s="11"/>
      <c r="Y85" s="11"/>
      <c r="Z85" s="11"/>
      <c r="AA85" s="11"/>
      <c r="AB85" s="11"/>
      <c r="AC85" s="11"/>
      <c r="AD85" s="11"/>
      <c r="AE85" s="11"/>
      <c r="AF85" s="11"/>
      <c r="AG85" s="11"/>
      <c r="AH85" s="11"/>
      <c r="AI85" s="11"/>
      <c r="AJ85" s="11"/>
      <c r="AK85" s="11"/>
      <c r="AL85" s="11"/>
      <c r="AM85" s="11"/>
      <c r="AN85" s="11"/>
      <c r="AO85" s="11"/>
      <c r="AP85" s="11"/>
      <c r="AQ85" s="11"/>
      <c r="AR85" s="11"/>
      <c r="AS85" s="11"/>
      <c r="AT85" s="11"/>
      <c r="AU85" s="11"/>
      <c r="AV85" s="11"/>
      <c r="AW85" s="11"/>
      <c r="AX85" s="11"/>
    </row>
    <row r="86" spans="2:50" x14ac:dyDescent="0.35">
      <c r="B86" s="11"/>
      <c r="C86" s="11"/>
      <c r="D86" s="11"/>
      <c r="E86" s="11"/>
      <c r="F86" s="11"/>
      <c r="G86" s="11"/>
      <c r="H86" s="11"/>
      <c r="I86" s="11"/>
      <c r="J86" s="11"/>
      <c r="K86" s="11"/>
      <c r="L86" s="11"/>
      <c r="M86" s="11"/>
      <c r="N86" s="11"/>
      <c r="O86" s="11"/>
      <c r="P86" s="11"/>
      <c r="Q86" s="11"/>
      <c r="R86" s="11"/>
      <c r="S86" s="11"/>
      <c r="T86" s="11"/>
      <c r="U86" s="11"/>
      <c r="V86" s="11"/>
      <c r="W86" s="11"/>
      <c r="X86" s="11"/>
      <c r="Y86" s="11"/>
      <c r="Z86" s="11"/>
      <c r="AA86" s="11"/>
      <c r="AB86" s="11"/>
      <c r="AC86" s="11"/>
      <c r="AD86" s="11"/>
      <c r="AE86" s="11"/>
      <c r="AF86" s="11"/>
      <c r="AG86" s="11"/>
      <c r="AH86" s="11"/>
      <c r="AI86" s="11"/>
      <c r="AJ86" s="11"/>
      <c r="AK86" s="11"/>
      <c r="AL86" s="11"/>
      <c r="AM86" s="11"/>
      <c r="AN86" s="11"/>
      <c r="AO86" s="11"/>
      <c r="AP86" s="11"/>
      <c r="AQ86" s="11"/>
      <c r="AR86" s="11"/>
      <c r="AS86" s="11"/>
      <c r="AT86" s="11"/>
      <c r="AU86" s="11"/>
      <c r="AV86" s="11"/>
      <c r="AW86" s="11"/>
      <c r="AX86" s="11"/>
    </row>
    <row r="87" spans="2:50" x14ac:dyDescent="0.35">
      <c r="B87" s="11"/>
      <c r="C87" s="11"/>
      <c r="D87" s="11"/>
      <c r="E87" s="11"/>
      <c r="F87" s="11"/>
      <c r="G87" s="11"/>
      <c r="H87" s="11"/>
      <c r="I87" s="11"/>
      <c r="J87" s="11"/>
      <c r="K87" s="11"/>
      <c r="L87" s="11"/>
      <c r="M87" s="11"/>
      <c r="N87" s="11"/>
      <c r="O87" s="11"/>
      <c r="P87" s="11"/>
      <c r="Q87" s="11"/>
      <c r="R87" s="11"/>
      <c r="S87" s="11"/>
      <c r="T87" s="11"/>
      <c r="U87" s="11"/>
      <c r="V87" s="11"/>
      <c r="W87" s="11"/>
      <c r="X87" s="11"/>
      <c r="Y87" s="11"/>
      <c r="Z87" s="11"/>
      <c r="AA87" s="11"/>
      <c r="AB87" s="11"/>
      <c r="AC87" s="11"/>
      <c r="AD87" s="11"/>
      <c r="AE87" s="11"/>
      <c r="AF87" s="11"/>
      <c r="AG87" s="11"/>
      <c r="AH87" s="11"/>
      <c r="AI87" s="11"/>
      <c r="AJ87" s="11"/>
      <c r="AK87" s="11"/>
      <c r="AL87" s="11"/>
      <c r="AM87" s="11"/>
      <c r="AN87" s="11"/>
      <c r="AO87" s="11"/>
      <c r="AP87" s="11"/>
      <c r="AQ87" s="11"/>
      <c r="AR87" s="11"/>
      <c r="AS87" s="11"/>
      <c r="AT87" s="11"/>
      <c r="AU87" s="11"/>
      <c r="AV87" s="11"/>
      <c r="AW87" s="11"/>
      <c r="AX87" s="11"/>
    </row>
    <row r="88" spans="2:50" x14ac:dyDescent="0.35">
      <c r="B88" s="11"/>
      <c r="C88" s="11"/>
      <c r="D88" s="11"/>
      <c r="E88" s="11"/>
      <c r="F88" s="11"/>
      <c r="G88" s="11"/>
      <c r="H88" s="11"/>
      <c r="I88" s="11"/>
      <c r="J88" s="11"/>
      <c r="K88" s="11"/>
      <c r="L88" s="11"/>
      <c r="M88" s="11"/>
      <c r="N88" s="11"/>
      <c r="O88" s="11"/>
      <c r="P88" s="11"/>
      <c r="Q88" s="11"/>
      <c r="R88" s="11"/>
      <c r="S88" s="11"/>
      <c r="T88" s="11"/>
      <c r="U88" s="11"/>
      <c r="V88" s="11"/>
      <c r="W88" s="11"/>
      <c r="X88" s="11"/>
      <c r="Y88" s="11"/>
      <c r="Z88" s="11"/>
      <c r="AA88" s="11"/>
      <c r="AB88" s="11"/>
      <c r="AC88" s="11"/>
      <c r="AD88" s="11"/>
      <c r="AE88" s="11"/>
      <c r="AF88" s="11"/>
      <c r="AG88" s="11"/>
      <c r="AH88" s="11"/>
      <c r="AI88" s="11"/>
      <c r="AJ88" s="11"/>
      <c r="AK88" s="11"/>
      <c r="AL88" s="11"/>
      <c r="AM88" s="11"/>
      <c r="AN88" s="11"/>
      <c r="AO88" s="11"/>
      <c r="AP88" s="11"/>
      <c r="AQ88" s="11"/>
      <c r="AR88" s="11"/>
      <c r="AS88" s="11"/>
      <c r="AT88" s="11"/>
      <c r="AU88" s="11"/>
      <c r="AV88" s="11"/>
      <c r="AW88" s="11"/>
      <c r="AX88" s="11"/>
    </row>
    <row r="89" spans="2:50" x14ac:dyDescent="0.35">
      <c r="B89" s="11"/>
      <c r="C89" s="11"/>
      <c r="D89" s="11"/>
      <c r="E89" s="11"/>
      <c r="F89" s="11"/>
      <c r="G89" s="11"/>
      <c r="H89" s="11"/>
      <c r="I89" s="11"/>
      <c r="J89" s="11"/>
      <c r="K89" s="11"/>
      <c r="L89" s="11"/>
      <c r="M89" s="11"/>
      <c r="N89" s="11"/>
      <c r="O89" s="11"/>
      <c r="P89" s="11"/>
      <c r="Q89" s="11"/>
      <c r="R89" s="11"/>
      <c r="S89" s="11"/>
      <c r="T89" s="11"/>
      <c r="U89" s="11"/>
      <c r="V89" s="11"/>
      <c r="W89" s="11"/>
      <c r="X89" s="11"/>
      <c r="Y89" s="11"/>
      <c r="Z89" s="11"/>
      <c r="AA89" s="11"/>
      <c r="AB89" s="11"/>
      <c r="AC89" s="11"/>
      <c r="AD89" s="11"/>
      <c r="AE89" s="11"/>
      <c r="AF89" s="11"/>
      <c r="AG89" s="11"/>
      <c r="AH89" s="11"/>
      <c r="AI89" s="11"/>
      <c r="AJ89" s="11"/>
      <c r="AK89" s="11"/>
      <c r="AL89" s="11"/>
      <c r="AM89" s="11"/>
      <c r="AN89" s="11"/>
      <c r="AO89" s="11"/>
      <c r="AP89" s="11"/>
      <c r="AQ89" s="11"/>
      <c r="AR89" s="11"/>
      <c r="AS89" s="11"/>
      <c r="AT89" s="11"/>
      <c r="AU89" s="11"/>
      <c r="AV89" s="11"/>
      <c r="AW89" s="11"/>
      <c r="AX89" s="11"/>
    </row>
    <row r="90" spans="2:50" x14ac:dyDescent="0.35">
      <c r="B90" s="11"/>
      <c r="C90" s="11"/>
      <c r="D90" s="11"/>
      <c r="E90" s="11"/>
      <c r="F90" s="11"/>
      <c r="G90" s="11"/>
      <c r="H90" s="11"/>
      <c r="I90" s="11"/>
      <c r="J90" s="11"/>
      <c r="K90" s="11"/>
      <c r="L90" s="11"/>
      <c r="M90" s="11"/>
      <c r="N90" s="11"/>
      <c r="O90" s="11"/>
      <c r="P90" s="11"/>
      <c r="Q90" s="11"/>
      <c r="R90" s="11"/>
      <c r="S90" s="11"/>
      <c r="T90" s="11"/>
      <c r="U90" s="11"/>
      <c r="V90" s="11"/>
      <c r="W90" s="11"/>
      <c r="X90" s="11"/>
      <c r="Y90" s="11"/>
      <c r="Z90" s="11"/>
      <c r="AA90" s="11"/>
      <c r="AB90" s="11"/>
      <c r="AC90" s="11"/>
      <c r="AD90" s="11"/>
      <c r="AE90" s="11"/>
      <c r="AF90" s="11"/>
      <c r="AG90" s="11"/>
      <c r="AH90" s="11"/>
      <c r="AI90" s="11"/>
      <c r="AJ90" s="11"/>
      <c r="AK90" s="11"/>
      <c r="AL90" s="11"/>
      <c r="AM90" s="11"/>
      <c r="AN90" s="11"/>
      <c r="AO90" s="11"/>
      <c r="AP90" s="11"/>
      <c r="AQ90" s="11"/>
      <c r="AR90" s="11"/>
      <c r="AS90" s="11"/>
      <c r="AT90" s="11"/>
      <c r="AU90" s="11"/>
      <c r="AV90" s="11"/>
      <c r="AW90" s="11"/>
      <c r="AX90" s="11"/>
    </row>
    <row r="91" spans="2:50" x14ac:dyDescent="0.35">
      <c r="B91" s="11"/>
      <c r="C91" s="11"/>
      <c r="D91" s="11"/>
      <c r="E91" s="11"/>
      <c r="F91" s="11"/>
      <c r="G91" s="11"/>
      <c r="H91" s="11"/>
      <c r="I91" s="11"/>
      <c r="J91" s="11"/>
      <c r="K91" s="11"/>
      <c r="L91" s="11"/>
      <c r="M91" s="11"/>
      <c r="N91" s="11"/>
      <c r="O91" s="11"/>
      <c r="P91" s="11"/>
      <c r="Q91" s="11"/>
      <c r="R91" s="11"/>
      <c r="S91" s="11"/>
      <c r="T91" s="11"/>
      <c r="U91" s="11"/>
      <c r="V91" s="11"/>
      <c r="W91" s="11"/>
      <c r="X91" s="11"/>
      <c r="Y91" s="11"/>
      <c r="Z91" s="11"/>
      <c r="AA91" s="11"/>
      <c r="AB91" s="11"/>
      <c r="AC91" s="11"/>
      <c r="AD91" s="11"/>
      <c r="AE91" s="11"/>
      <c r="AF91" s="11"/>
      <c r="AG91" s="11"/>
      <c r="AH91" s="11"/>
      <c r="AI91" s="11"/>
      <c r="AJ91" s="11"/>
      <c r="AK91" s="11"/>
      <c r="AL91" s="11"/>
      <c r="AM91" s="11"/>
      <c r="AN91" s="11"/>
      <c r="AO91" s="11"/>
      <c r="AP91" s="11"/>
      <c r="AQ91" s="11"/>
      <c r="AR91" s="11"/>
      <c r="AS91" s="11"/>
      <c r="AT91" s="11"/>
      <c r="AU91" s="11"/>
      <c r="AV91" s="11"/>
      <c r="AW91" s="11"/>
      <c r="AX91" s="11"/>
    </row>
    <row r="92" spans="2:50" x14ac:dyDescent="0.35">
      <c r="B92" s="11"/>
      <c r="C92" s="11"/>
      <c r="D92" s="11"/>
      <c r="E92" s="11"/>
      <c r="F92" s="11"/>
      <c r="G92" s="11"/>
      <c r="H92" s="11"/>
      <c r="I92" s="11"/>
      <c r="J92" s="11"/>
      <c r="K92" s="11"/>
      <c r="L92" s="11"/>
      <c r="M92" s="11"/>
      <c r="N92" s="11"/>
      <c r="O92" s="11"/>
      <c r="P92" s="11"/>
      <c r="Q92" s="11"/>
      <c r="R92" s="11"/>
      <c r="S92" s="11"/>
      <c r="T92" s="11"/>
      <c r="U92" s="11"/>
      <c r="V92" s="11"/>
      <c r="W92" s="11"/>
      <c r="X92" s="11"/>
      <c r="Y92" s="11"/>
      <c r="Z92" s="11"/>
      <c r="AA92" s="11"/>
      <c r="AB92" s="11"/>
      <c r="AC92" s="11"/>
      <c r="AD92" s="11"/>
      <c r="AE92" s="11"/>
      <c r="AF92" s="11"/>
      <c r="AG92" s="11"/>
      <c r="AH92" s="11"/>
      <c r="AI92" s="11"/>
      <c r="AJ92" s="11"/>
      <c r="AK92" s="11"/>
      <c r="AL92" s="11"/>
      <c r="AM92" s="11"/>
      <c r="AN92" s="11"/>
      <c r="AO92" s="11"/>
      <c r="AP92" s="11"/>
      <c r="AQ92" s="11"/>
      <c r="AR92" s="11"/>
      <c r="AS92" s="11"/>
      <c r="AT92" s="11"/>
      <c r="AU92" s="11"/>
      <c r="AV92" s="11"/>
      <c r="AW92" s="11"/>
      <c r="AX92" s="11"/>
    </row>
    <row r="93" spans="2:50" x14ac:dyDescent="0.35">
      <c r="B93" s="11"/>
      <c r="C93" s="11"/>
      <c r="D93" s="11"/>
      <c r="E93" s="11"/>
      <c r="F93" s="11"/>
      <c r="G93" s="11"/>
      <c r="H93" s="11"/>
      <c r="I93" s="11"/>
      <c r="J93" s="11"/>
      <c r="K93" s="11"/>
      <c r="L93" s="11"/>
      <c r="M93" s="11"/>
      <c r="N93" s="11"/>
      <c r="O93" s="11"/>
      <c r="P93" s="11"/>
      <c r="Q93" s="11"/>
      <c r="R93" s="11"/>
      <c r="S93" s="11"/>
      <c r="T93" s="11"/>
      <c r="U93" s="11"/>
      <c r="V93" s="11"/>
      <c r="W93" s="11"/>
      <c r="X93" s="11"/>
      <c r="Y93" s="11"/>
      <c r="Z93" s="11"/>
      <c r="AA93" s="11"/>
      <c r="AB93" s="11"/>
      <c r="AC93" s="11"/>
      <c r="AD93" s="11"/>
      <c r="AE93" s="11"/>
      <c r="AF93" s="11"/>
      <c r="AG93" s="11"/>
      <c r="AH93" s="11"/>
      <c r="AI93" s="11"/>
      <c r="AJ93" s="11"/>
      <c r="AK93" s="11"/>
      <c r="AL93" s="11"/>
      <c r="AM93" s="11"/>
      <c r="AN93" s="11"/>
      <c r="AO93" s="11"/>
      <c r="AP93" s="11"/>
      <c r="AQ93" s="11"/>
      <c r="AR93" s="11"/>
      <c r="AS93" s="11"/>
      <c r="AT93" s="11"/>
      <c r="AU93" s="11"/>
      <c r="AV93" s="11"/>
      <c r="AW93" s="11"/>
      <c r="AX93" s="11"/>
    </row>
    <row r="94" spans="2:50" x14ac:dyDescent="0.35">
      <c r="B94" s="11"/>
      <c r="C94" s="11"/>
      <c r="D94" s="11"/>
      <c r="E94" s="11"/>
      <c r="F94" s="11"/>
      <c r="G94" s="11"/>
      <c r="H94" s="11"/>
      <c r="I94" s="11"/>
      <c r="J94" s="11"/>
      <c r="K94" s="11"/>
      <c r="L94" s="11"/>
      <c r="M94" s="11"/>
      <c r="N94" s="11"/>
      <c r="O94" s="11"/>
      <c r="P94" s="11"/>
      <c r="Q94" s="11"/>
      <c r="R94" s="11"/>
      <c r="S94" s="11"/>
      <c r="T94" s="11"/>
      <c r="U94" s="11"/>
      <c r="V94" s="11"/>
      <c r="W94" s="11"/>
      <c r="X94" s="11"/>
      <c r="Y94" s="11"/>
      <c r="Z94" s="11"/>
      <c r="AA94" s="11"/>
      <c r="AB94" s="11"/>
      <c r="AC94" s="11"/>
      <c r="AD94" s="11"/>
      <c r="AE94" s="11"/>
      <c r="AF94" s="11"/>
      <c r="AG94" s="11"/>
      <c r="AH94" s="11"/>
      <c r="AI94" s="11"/>
      <c r="AJ94" s="11"/>
      <c r="AK94" s="11"/>
      <c r="AL94" s="11"/>
      <c r="AM94" s="11"/>
      <c r="AN94" s="11"/>
      <c r="AO94" s="11"/>
      <c r="AP94" s="11"/>
      <c r="AQ94" s="11"/>
      <c r="AR94" s="11"/>
      <c r="AS94" s="11"/>
      <c r="AT94" s="11"/>
      <c r="AU94" s="11"/>
      <c r="AV94" s="11"/>
      <c r="AW94" s="11"/>
      <c r="AX94" s="11"/>
    </row>
    <row r="95" spans="2:50" x14ac:dyDescent="0.35">
      <c r="B95" s="11"/>
      <c r="C95" s="11"/>
      <c r="D95" s="11"/>
      <c r="E95" s="11"/>
      <c r="F95" s="11"/>
      <c r="G95" s="11"/>
      <c r="H95" s="11"/>
      <c r="I95" s="11"/>
      <c r="J95" s="11"/>
      <c r="K95" s="11"/>
      <c r="L95" s="11"/>
      <c r="M95" s="11"/>
      <c r="N95" s="11"/>
      <c r="O95" s="11"/>
      <c r="P95" s="11"/>
      <c r="Q95" s="11"/>
      <c r="R95" s="11"/>
      <c r="S95" s="11"/>
      <c r="T95" s="11"/>
      <c r="U95" s="11"/>
      <c r="V95" s="11"/>
      <c r="W95" s="11"/>
      <c r="X95" s="11"/>
      <c r="Y95" s="11"/>
      <c r="Z95" s="11"/>
      <c r="AA95" s="11"/>
      <c r="AB95" s="11"/>
      <c r="AC95" s="11"/>
      <c r="AD95" s="11"/>
      <c r="AE95" s="11"/>
      <c r="AF95" s="11"/>
      <c r="AG95" s="11"/>
      <c r="AH95" s="11"/>
      <c r="AI95" s="11"/>
      <c r="AJ95" s="11"/>
      <c r="AK95" s="11"/>
      <c r="AL95" s="11"/>
      <c r="AM95" s="11"/>
      <c r="AN95" s="11"/>
      <c r="AO95" s="11"/>
      <c r="AP95" s="11"/>
      <c r="AQ95" s="11"/>
      <c r="AR95" s="11"/>
      <c r="AS95" s="11"/>
      <c r="AT95" s="11"/>
      <c r="AU95" s="11"/>
      <c r="AV95" s="11"/>
      <c r="AW95" s="11"/>
      <c r="AX95" s="11"/>
    </row>
    <row r="96" spans="2:50" x14ac:dyDescent="0.35">
      <c r="B96" s="11"/>
      <c r="C96" s="11"/>
      <c r="D96" s="11"/>
      <c r="E96" s="11"/>
      <c r="F96" s="11"/>
      <c r="G96" s="11"/>
      <c r="H96" s="11"/>
      <c r="I96" s="11"/>
      <c r="J96" s="11"/>
      <c r="K96" s="11"/>
      <c r="L96" s="11"/>
      <c r="M96" s="11"/>
      <c r="N96" s="11"/>
      <c r="O96" s="11"/>
      <c r="P96" s="11"/>
      <c r="Q96" s="11"/>
      <c r="R96" s="11"/>
      <c r="S96" s="11"/>
      <c r="T96" s="11"/>
      <c r="U96" s="11"/>
      <c r="V96" s="11"/>
      <c r="W96" s="11"/>
      <c r="X96" s="11"/>
      <c r="Y96" s="11"/>
      <c r="Z96" s="11"/>
      <c r="AA96" s="11"/>
      <c r="AB96" s="11"/>
      <c r="AC96" s="11"/>
      <c r="AD96" s="11"/>
      <c r="AE96" s="11"/>
      <c r="AF96" s="11"/>
      <c r="AG96" s="11"/>
      <c r="AH96" s="11"/>
      <c r="AI96" s="11"/>
      <c r="AJ96" s="11"/>
      <c r="AK96" s="11"/>
      <c r="AL96" s="11"/>
      <c r="AM96" s="11"/>
      <c r="AN96" s="11"/>
      <c r="AO96" s="11"/>
      <c r="AP96" s="11"/>
      <c r="AQ96" s="11"/>
      <c r="AR96" s="11"/>
      <c r="AS96" s="11"/>
      <c r="AT96" s="11"/>
      <c r="AU96" s="11"/>
      <c r="AV96" s="11"/>
      <c r="AW96" s="11"/>
      <c r="AX96" s="11"/>
    </row>
    <row r="97" spans="2:50" x14ac:dyDescent="0.35">
      <c r="B97" s="11"/>
      <c r="C97" s="11"/>
      <c r="D97" s="11"/>
      <c r="E97" s="11"/>
      <c r="F97" s="11"/>
      <c r="G97" s="11"/>
      <c r="H97" s="11"/>
      <c r="I97" s="11"/>
      <c r="J97" s="11"/>
      <c r="K97" s="11"/>
      <c r="L97" s="11"/>
      <c r="M97" s="11"/>
      <c r="N97" s="11"/>
      <c r="O97" s="11"/>
      <c r="P97" s="11"/>
      <c r="Q97" s="11"/>
      <c r="R97" s="11"/>
      <c r="S97" s="11"/>
      <c r="T97" s="11"/>
      <c r="U97" s="11"/>
      <c r="V97" s="11"/>
      <c r="W97" s="11"/>
      <c r="X97" s="11"/>
      <c r="Y97" s="11"/>
      <c r="Z97" s="11"/>
      <c r="AA97" s="11"/>
      <c r="AB97" s="11"/>
      <c r="AC97" s="11"/>
      <c r="AD97" s="11"/>
      <c r="AE97" s="11"/>
      <c r="AF97" s="11"/>
      <c r="AG97" s="11"/>
      <c r="AH97" s="11"/>
      <c r="AI97" s="11"/>
      <c r="AJ97" s="11"/>
      <c r="AK97" s="11"/>
      <c r="AL97" s="11"/>
      <c r="AM97" s="11"/>
      <c r="AN97" s="11"/>
      <c r="AO97" s="11"/>
      <c r="AP97" s="11"/>
      <c r="AQ97" s="11"/>
      <c r="AR97" s="11"/>
      <c r="AS97" s="11"/>
      <c r="AT97" s="11"/>
      <c r="AU97" s="11"/>
      <c r="AV97" s="11"/>
      <c r="AW97" s="11"/>
      <c r="AX97" s="11"/>
    </row>
    <row r="98" spans="2:50" x14ac:dyDescent="0.35">
      <c r="B98" s="11"/>
      <c r="C98" s="11"/>
      <c r="D98" s="11"/>
      <c r="E98" s="11"/>
      <c r="F98" s="11"/>
      <c r="G98" s="11"/>
      <c r="H98" s="11"/>
      <c r="I98" s="11"/>
      <c r="J98" s="11"/>
      <c r="K98" s="11"/>
      <c r="L98" s="11"/>
      <c r="M98" s="11"/>
      <c r="N98" s="11"/>
      <c r="O98" s="11"/>
      <c r="P98" s="11"/>
      <c r="Q98" s="11"/>
      <c r="R98" s="11"/>
      <c r="S98" s="11"/>
      <c r="T98" s="11"/>
      <c r="U98" s="11"/>
      <c r="V98" s="11"/>
      <c r="W98" s="11"/>
      <c r="X98" s="11"/>
      <c r="Y98" s="11"/>
      <c r="Z98" s="11"/>
      <c r="AA98" s="11"/>
      <c r="AB98" s="11"/>
      <c r="AC98" s="11"/>
      <c r="AD98" s="11"/>
      <c r="AE98" s="11"/>
      <c r="AF98" s="11"/>
      <c r="AG98" s="11"/>
      <c r="AH98" s="11"/>
      <c r="AI98" s="11"/>
      <c r="AJ98" s="11"/>
      <c r="AK98" s="11"/>
      <c r="AL98" s="11"/>
      <c r="AM98" s="11"/>
      <c r="AN98" s="11"/>
      <c r="AO98" s="11"/>
      <c r="AP98" s="11"/>
      <c r="AQ98" s="11"/>
      <c r="AR98" s="11"/>
      <c r="AS98" s="11"/>
      <c r="AT98" s="11"/>
      <c r="AU98" s="11"/>
      <c r="AV98" s="11"/>
      <c r="AW98" s="11"/>
      <c r="AX98" s="11"/>
    </row>
    <row r="99" spans="2:50" x14ac:dyDescent="0.35">
      <c r="B99" s="11"/>
      <c r="C99" s="11"/>
      <c r="D99" s="11"/>
      <c r="E99" s="11"/>
      <c r="F99" s="11"/>
      <c r="G99" s="11"/>
      <c r="H99" s="11"/>
      <c r="I99" s="11"/>
      <c r="J99" s="11"/>
      <c r="K99" s="11"/>
      <c r="L99" s="11"/>
      <c r="M99" s="11"/>
      <c r="N99" s="11"/>
      <c r="O99" s="11"/>
      <c r="P99" s="11"/>
      <c r="Q99" s="11"/>
      <c r="R99" s="11"/>
      <c r="S99" s="11"/>
      <c r="T99" s="11"/>
      <c r="U99" s="11"/>
      <c r="V99" s="11"/>
      <c r="W99" s="11"/>
      <c r="X99" s="11"/>
      <c r="Y99" s="11"/>
      <c r="Z99" s="11"/>
      <c r="AA99" s="11"/>
      <c r="AB99" s="11"/>
      <c r="AC99" s="11"/>
      <c r="AD99" s="11"/>
      <c r="AE99" s="11"/>
      <c r="AF99" s="11"/>
      <c r="AG99" s="11"/>
      <c r="AH99" s="11"/>
      <c r="AI99" s="11"/>
      <c r="AJ99" s="11"/>
      <c r="AK99" s="11"/>
      <c r="AL99" s="11"/>
      <c r="AM99" s="11"/>
      <c r="AN99" s="11"/>
      <c r="AO99" s="11"/>
      <c r="AP99" s="11"/>
      <c r="AQ99" s="11"/>
      <c r="AR99" s="11"/>
      <c r="AS99" s="11"/>
      <c r="AT99" s="11"/>
      <c r="AU99" s="11"/>
      <c r="AV99" s="11"/>
      <c r="AW99" s="11"/>
      <c r="AX99" s="11"/>
    </row>
    <row r="100" spans="2:50" x14ac:dyDescent="0.35">
      <c r="B100" s="11"/>
      <c r="C100" s="11"/>
      <c r="D100" s="11"/>
      <c r="E100" s="11"/>
      <c r="F100" s="11"/>
      <c r="G100" s="11"/>
      <c r="H100" s="11"/>
      <c r="I100" s="11"/>
      <c r="J100" s="11"/>
      <c r="K100" s="11"/>
      <c r="L100" s="11"/>
      <c r="M100" s="11"/>
      <c r="N100" s="11"/>
      <c r="O100" s="11"/>
      <c r="P100" s="11"/>
      <c r="Q100" s="11"/>
      <c r="R100" s="11"/>
      <c r="S100" s="11"/>
      <c r="T100" s="11"/>
      <c r="U100" s="11"/>
      <c r="V100" s="11"/>
      <c r="W100" s="11"/>
      <c r="X100" s="11"/>
      <c r="Y100" s="11"/>
      <c r="Z100" s="11"/>
      <c r="AA100" s="11"/>
      <c r="AB100" s="11"/>
      <c r="AC100" s="11"/>
      <c r="AD100" s="11"/>
      <c r="AE100" s="11"/>
      <c r="AF100" s="11"/>
      <c r="AG100" s="11"/>
      <c r="AH100" s="11"/>
      <c r="AI100" s="11"/>
      <c r="AJ100" s="11"/>
      <c r="AK100" s="11"/>
      <c r="AL100" s="11"/>
      <c r="AM100" s="11"/>
      <c r="AN100" s="11"/>
      <c r="AO100" s="11"/>
      <c r="AP100" s="11"/>
      <c r="AQ100" s="11"/>
      <c r="AR100" s="11"/>
      <c r="AS100" s="11"/>
      <c r="AT100" s="11"/>
      <c r="AU100" s="11"/>
      <c r="AV100" s="11"/>
      <c r="AW100" s="11"/>
      <c r="AX100" s="11"/>
    </row>
  </sheetData>
  <pageMargins left="0.7" right="0.7" top="0.75" bottom="0.75" header="0.3" footer="0.3"/>
  <pageSetup paperSize="9" orientation="portrait" horizontalDpi="300" verticalDpi="300"/>
  <tableParts count="1">
    <tablePart r:id="rId1"/>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X100"/>
  <sheetViews>
    <sheetView workbookViewId="0"/>
  </sheetViews>
  <sheetFormatPr defaultColWidth="11.07421875" defaultRowHeight="15.5" x14ac:dyDescent="0.35"/>
  <cols>
    <col min="1" max="1" width="24.921875" customWidth="1"/>
    <col min="2" max="2" width="29.921875" bestFit="1" customWidth="1"/>
  </cols>
  <sheetData>
    <row r="1" spans="1:50" ht="20" x14ac:dyDescent="0.4">
      <c r="A1" s="21" t="s">
        <v>20</v>
      </c>
    </row>
    <row r="2" spans="1:50" x14ac:dyDescent="0.35">
      <c r="A2" t="s">
        <v>9</v>
      </c>
    </row>
    <row r="3" spans="1:50" x14ac:dyDescent="0.35">
      <c r="A3" t="s">
        <v>166</v>
      </c>
    </row>
    <row r="4" spans="1:50" ht="34.5" customHeight="1" x14ac:dyDescent="0.35">
      <c r="A4" s="6" t="s">
        <v>167</v>
      </c>
      <c r="B4" s="5" t="s">
        <v>200</v>
      </c>
    </row>
    <row r="5" spans="1:50" x14ac:dyDescent="0.35">
      <c r="A5" s="15" t="s">
        <v>168</v>
      </c>
      <c r="B5" s="10">
        <v>21.482554017882102</v>
      </c>
      <c r="C5" s="10"/>
      <c r="D5" s="11"/>
      <c r="E5" s="11"/>
      <c r="F5" s="11"/>
      <c r="G5" s="11"/>
      <c r="H5" s="11"/>
      <c r="I5" s="11"/>
      <c r="J5" s="11"/>
      <c r="K5" s="11"/>
      <c r="L5" s="11"/>
      <c r="M5" s="11"/>
      <c r="N5" s="11"/>
      <c r="O5" s="11"/>
      <c r="P5" s="11"/>
      <c r="Q5" s="11"/>
      <c r="R5" s="11"/>
      <c r="S5" s="11"/>
      <c r="T5" s="11"/>
      <c r="U5" s="11"/>
      <c r="V5" s="11"/>
      <c r="W5" s="11"/>
      <c r="X5" s="11"/>
      <c r="Y5" s="11"/>
      <c r="Z5" s="11"/>
      <c r="AA5" s="11"/>
      <c r="AB5" s="11"/>
      <c r="AC5" s="11"/>
      <c r="AD5" s="11"/>
      <c r="AE5" s="11"/>
      <c r="AF5" s="11"/>
      <c r="AG5" s="11"/>
      <c r="AH5" s="11"/>
      <c r="AI5" s="11"/>
      <c r="AJ5" s="11"/>
      <c r="AK5" s="11"/>
      <c r="AL5" s="11"/>
      <c r="AM5" s="11"/>
      <c r="AN5" s="11"/>
      <c r="AO5" s="11"/>
      <c r="AP5" s="11"/>
      <c r="AQ5" s="11"/>
      <c r="AR5" s="11"/>
      <c r="AS5" s="11"/>
      <c r="AT5" s="11"/>
      <c r="AU5" s="11"/>
      <c r="AV5" s="11"/>
      <c r="AW5" s="11"/>
      <c r="AX5" s="11"/>
    </row>
    <row r="6" spans="1:50" x14ac:dyDescent="0.35">
      <c r="A6" s="1" t="s">
        <v>169</v>
      </c>
      <c r="B6" s="10">
        <v>12.5910381434391</v>
      </c>
      <c r="C6" s="10"/>
      <c r="D6" s="11"/>
      <c r="E6" s="11"/>
      <c r="F6" s="11"/>
      <c r="G6" s="11"/>
      <c r="H6" s="11"/>
      <c r="I6" s="11"/>
      <c r="J6" s="11"/>
      <c r="K6" s="11"/>
      <c r="L6" s="11"/>
      <c r="M6" s="11"/>
      <c r="N6" s="11"/>
      <c r="O6" s="11"/>
      <c r="P6" s="11"/>
      <c r="Q6" s="11"/>
      <c r="R6" s="11"/>
      <c r="S6" s="11"/>
      <c r="T6" s="11"/>
      <c r="U6" s="11"/>
      <c r="V6" s="11"/>
      <c r="W6" s="11"/>
      <c r="X6" s="11"/>
      <c r="Y6" s="11"/>
      <c r="Z6" s="11"/>
      <c r="AA6" s="11"/>
      <c r="AB6" s="11"/>
      <c r="AC6" s="11"/>
      <c r="AD6" s="11"/>
      <c r="AE6" s="11"/>
      <c r="AF6" s="11"/>
      <c r="AG6" s="11"/>
      <c r="AH6" s="11"/>
      <c r="AI6" s="11"/>
      <c r="AJ6" s="11"/>
      <c r="AK6" s="11"/>
      <c r="AL6" s="11"/>
      <c r="AM6" s="11"/>
      <c r="AN6" s="11"/>
      <c r="AO6" s="11"/>
      <c r="AP6" s="11"/>
      <c r="AQ6" s="11"/>
      <c r="AR6" s="11"/>
      <c r="AS6" s="11"/>
      <c r="AT6" s="11"/>
      <c r="AU6" s="11"/>
      <c r="AV6" s="11"/>
      <c r="AW6" s="11"/>
      <c r="AX6" s="11"/>
    </row>
    <row r="7" spans="1:50" x14ac:dyDescent="0.35">
      <c r="A7" s="1" t="s">
        <v>170</v>
      </c>
      <c r="B7" s="10">
        <v>14.428663905722299</v>
      </c>
      <c r="C7" s="10"/>
      <c r="D7" s="11"/>
      <c r="E7" s="11"/>
      <c r="F7" s="11"/>
      <c r="G7" s="11"/>
      <c r="H7" s="11"/>
      <c r="I7" s="11"/>
      <c r="J7" s="11"/>
      <c r="K7" s="11"/>
      <c r="L7" s="11"/>
      <c r="M7" s="11"/>
      <c r="N7" s="11"/>
      <c r="O7" s="11"/>
      <c r="P7" s="11"/>
      <c r="Q7" s="11"/>
      <c r="R7" s="11"/>
      <c r="S7" s="11"/>
      <c r="T7" s="11"/>
      <c r="U7" s="11"/>
      <c r="V7" s="11"/>
      <c r="W7" s="11"/>
      <c r="X7" s="11"/>
      <c r="Y7" s="11"/>
      <c r="Z7" s="11"/>
      <c r="AA7" s="11"/>
      <c r="AB7" s="11"/>
      <c r="AC7" s="11"/>
      <c r="AD7" s="11"/>
      <c r="AE7" s="11"/>
      <c r="AF7" s="11"/>
      <c r="AG7" s="11"/>
      <c r="AH7" s="11"/>
      <c r="AI7" s="11"/>
      <c r="AJ7" s="11"/>
      <c r="AK7" s="11"/>
      <c r="AL7" s="11"/>
      <c r="AM7" s="11"/>
      <c r="AN7" s="11"/>
      <c r="AO7" s="11"/>
      <c r="AP7" s="11"/>
      <c r="AQ7" s="11"/>
      <c r="AR7" s="11"/>
      <c r="AS7" s="11"/>
      <c r="AT7" s="11"/>
      <c r="AU7" s="11"/>
      <c r="AV7" s="11"/>
      <c r="AW7" s="11"/>
      <c r="AX7" s="11"/>
    </row>
    <row r="8" spans="1:50" x14ac:dyDescent="0.35">
      <c r="A8" s="1" t="s">
        <v>171</v>
      </c>
      <c r="B8" s="10">
        <v>41.0792801776891</v>
      </c>
      <c r="C8" s="10"/>
      <c r="D8" s="11"/>
      <c r="E8" s="11"/>
      <c r="F8" s="11"/>
      <c r="G8" s="11"/>
      <c r="H8" s="11"/>
      <c r="I8" s="11"/>
      <c r="J8" s="11"/>
      <c r="K8" s="11"/>
      <c r="L8" s="11"/>
      <c r="M8" s="11"/>
      <c r="N8" s="11"/>
      <c r="O8" s="11"/>
      <c r="P8" s="11"/>
      <c r="Q8" s="11"/>
      <c r="R8" s="11"/>
      <c r="S8" s="11"/>
      <c r="T8" s="11"/>
      <c r="U8" s="11"/>
      <c r="V8" s="11"/>
      <c r="W8" s="11"/>
      <c r="X8" s="11"/>
      <c r="Y8" s="11"/>
      <c r="Z8" s="11"/>
      <c r="AA8" s="11"/>
      <c r="AB8" s="11"/>
      <c r="AC8" s="11"/>
      <c r="AD8" s="11"/>
      <c r="AE8" s="11"/>
      <c r="AF8" s="11"/>
      <c r="AG8" s="11"/>
      <c r="AH8" s="11"/>
      <c r="AI8" s="11"/>
      <c r="AJ8" s="11"/>
      <c r="AK8" s="11"/>
      <c r="AL8" s="11"/>
      <c r="AM8" s="11"/>
      <c r="AN8" s="11"/>
      <c r="AO8" s="11"/>
      <c r="AP8" s="11"/>
      <c r="AQ8" s="11"/>
      <c r="AR8" s="11"/>
      <c r="AS8" s="11"/>
      <c r="AT8" s="11"/>
      <c r="AU8" s="11"/>
      <c r="AV8" s="11"/>
      <c r="AW8" s="11"/>
      <c r="AX8" s="11"/>
    </row>
    <row r="9" spans="1:50" x14ac:dyDescent="0.35">
      <c r="A9" s="1" t="s">
        <v>172</v>
      </c>
      <c r="B9" s="10">
        <v>5.6662461715560397</v>
      </c>
      <c r="C9" s="10"/>
      <c r="D9" s="11"/>
      <c r="E9" s="11"/>
      <c r="F9" s="11"/>
      <c r="G9" s="11"/>
      <c r="H9" s="11"/>
      <c r="I9" s="11"/>
      <c r="J9" s="11"/>
      <c r="K9" s="11"/>
      <c r="L9" s="11"/>
      <c r="M9" s="11"/>
      <c r="N9" s="11"/>
      <c r="O9" s="11"/>
      <c r="P9" s="11"/>
      <c r="Q9" s="11"/>
      <c r="R9" s="11"/>
      <c r="S9" s="11"/>
      <c r="T9" s="11"/>
      <c r="U9" s="11"/>
      <c r="V9" s="11"/>
      <c r="W9" s="11"/>
      <c r="X9" s="11"/>
      <c r="Y9" s="11"/>
      <c r="Z9" s="11"/>
      <c r="AA9" s="11"/>
      <c r="AB9" s="11"/>
      <c r="AC9" s="11"/>
      <c r="AD9" s="11"/>
      <c r="AE9" s="11"/>
      <c r="AF9" s="11"/>
      <c r="AG9" s="11"/>
      <c r="AH9" s="11"/>
      <c r="AI9" s="11"/>
      <c r="AJ9" s="11"/>
      <c r="AK9" s="11"/>
      <c r="AL9" s="11"/>
      <c r="AM9" s="11"/>
      <c r="AN9" s="11"/>
      <c r="AO9" s="11"/>
      <c r="AP9" s="11"/>
      <c r="AQ9" s="11"/>
      <c r="AR9" s="11"/>
      <c r="AS9" s="11"/>
      <c r="AT9" s="11"/>
      <c r="AU9" s="11"/>
      <c r="AV9" s="11"/>
      <c r="AW9" s="11"/>
      <c r="AX9" s="11"/>
    </row>
    <row r="10" spans="1:50" x14ac:dyDescent="0.35">
      <c r="A10" s="1" t="s">
        <v>173</v>
      </c>
      <c r="B10" s="10">
        <v>12.445665451293699</v>
      </c>
      <c r="C10" s="10"/>
      <c r="D10" s="11"/>
      <c r="E10" s="11"/>
      <c r="F10" s="11"/>
      <c r="G10" s="11"/>
      <c r="H10" s="11"/>
      <c r="I10" s="11"/>
      <c r="J10" s="11"/>
      <c r="K10" s="11"/>
      <c r="L10" s="11"/>
      <c r="M10" s="11"/>
      <c r="N10" s="11"/>
      <c r="O10" s="11"/>
      <c r="P10" s="11"/>
      <c r="Q10" s="11"/>
      <c r="R10" s="11"/>
      <c r="S10" s="11"/>
      <c r="T10" s="11"/>
      <c r="U10" s="11"/>
      <c r="V10" s="11"/>
      <c r="W10" s="11"/>
      <c r="X10" s="11"/>
      <c r="Y10" s="11"/>
      <c r="Z10" s="11"/>
      <c r="AA10" s="11"/>
      <c r="AB10" s="11"/>
      <c r="AC10" s="11"/>
      <c r="AD10" s="11"/>
      <c r="AE10" s="11"/>
      <c r="AF10" s="11"/>
      <c r="AG10" s="11"/>
      <c r="AH10" s="11"/>
      <c r="AI10" s="11"/>
      <c r="AJ10" s="11"/>
      <c r="AK10" s="11"/>
      <c r="AL10" s="11"/>
      <c r="AM10" s="11"/>
      <c r="AN10" s="11"/>
      <c r="AO10" s="11"/>
      <c r="AP10" s="11"/>
      <c r="AQ10" s="11"/>
      <c r="AR10" s="11"/>
      <c r="AS10" s="11"/>
      <c r="AT10" s="11"/>
      <c r="AU10" s="11"/>
      <c r="AV10" s="11"/>
      <c r="AW10" s="11"/>
      <c r="AX10" s="11"/>
    </row>
    <row r="11" spans="1:50" x14ac:dyDescent="0.35">
      <c r="A11" s="15" t="s">
        <v>174</v>
      </c>
      <c r="B11" s="10">
        <v>17.383962053294301</v>
      </c>
      <c r="C11" s="10"/>
      <c r="D11" s="11"/>
      <c r="E11" s="11"/>
      <c r="F11" s="11"/>
      <c r="G11" s="11"/>
      <c r="H11" s="11"/>
      <c r="I11" s="11"/>
      <c r="J11" s="11"/>
      <c r="K11" s="11"/>
      <c r="L11" s="11"/>
      <c r="M11" s="11"/>
      <c r="N11" s="11"/>
      <c r="O11" s="11"/>
      <c r="P11" s="11"/>
      <c r="Q11" s="11"/>
      <c r="R11" s="11"/>
      <c r="S11" s="11"/>
      <c r="T11" s="11"/>
      <c r="U11" s="11"/>
      <c r="V11" s="11"/>
      <c r="W11" s="11"/>
      <c r="X11" s="11"/>
      <c r="Y11" s="11"/>
      <c r="Z11" s="11"/>
      <c r="AA11" s="11"/>
      <c r="AB11" s="11"/>
      <c r="AC11" s="11"/>
      <c r="AD11" s="11"/>
      <c r="AE11" s="11"/>
      <c r="AF11" s="11"/>
      <c r="AG11" s="11"/>
      <c r="AH11" s="11"/>
      <c r="AI11" s="11"/>
      <c r="AJ11" s="11"/>
      <c r="AK11" s="11"/>
      <c r="AL11" s="11"/>
      <c r="AM11" s="11"/>
      <c r="AN11" s="11"/>
      <c r="AO11" s="11"/>
      <c r="AP11" s="11"/>
      <c r="AQ11" s="11"/>
      <c r="AR11" s="11"/>
      <c r="AS11" s="11"/>
      <c r="AT11" s="11"/>
      <c r="AU11" s="11"/>
      <c r="AV11" s="11"/>
      <c r="AW11" s="11"/>
      <c r="AX11" s="11"/>
    </row>
    <row r="12" spans="1:50" x14ac:dyDescent="0.35">
      <c r="A12" s="1" t="s">
        <v>175</v>
      </c>
      <c r="B12" s="10">
        <v>26.3838062060575</v>
      </c>
      <c r="C12" s="10"/>
      <c r="D12" s="11"/>
      <c r="E12" s="11"/>
      <c r="F12" s="11"/>
      <c r="G12" s="11"/>
      <c r="H12" s="11"/>
      <c r="I12" s="11"/>
      <c r="J12" s="11"/>
      <c r="K12" s="11"/>
      <c r="L12" s="11"/>
      <c r="M12" s="11"/>
      <c r="N12" s="11"/>
      <c r="O12" s="11"/>
      <c r="P12" s="11"/>
      <c r="Q12" s="11"/>
      <c r="R12" s="11"/>
      <c r="S12" s="11"/>
      <c r="T12" s="11"/>
      <c r="U12" s="11"/>
      <c r="V12" s="11"/>
      <c r="W12" s="11"/>
      <c r="X12" s="11"/>
      <c r="Y12" s="11"/>
      <c r="Z12" s="11"/>
      <c r="AA12" s="11"/>
      <c r="AB12" s="11"/>
      <c r="AC12" s="11"/>
      <c r="AD12" s="11"/>
      <c r="AE12" s="11"/>
      <c r="AF12" s="11"/>
      <c r="AG12" s="11"/>
      <c r="AH12" s="11"/>
      <c r="AI12" s="11"/>
      <c r="AJ12" s="11"/>
      <c r="AK12" s="11"/>
      <c r="AL12" s="11"/>
      <c r="AM12" s="11"/>
      <c r="AN12" s="11"/>
      <c r="AO12" s="11"/>
      <c r="AP12" s="11"/>
      <c r="AQ12" s="11"/>
      <c r="AR12" s="11"/>
      <c r="AS12" s="11"/>
      <c r="AT12" s="11"/>
      <c r="AU12" s="11"/>
      <c r="AV12" s="11"/>
      <c r="AW12" s="11"/>
      <c r="AX12" s="11"/>
    </row>
    <row r="13" spans="1:50" x14ac:dyDescent="0.35">
      <c r="A13" s="1" t="s">
        <v>176</v>
      </c>
      <c r="B13" s="10">
        <v>36.270839540396601</v>
      </c>
      <c r="C13" s="10"/>
      <c r="D13" s="11"/>
      <c r="E13" s="11"/>
      <c r="F13" s="11"/>
      <c r="G13" s="11"/>
      <c r="H13" s="11"/>
      <c r="I13" s="11"/>
      <c r="J13" s="11"/>
      <c r="K13" s="11"/>
      <c r="L13" s="11"/>
      <c r="M13" s="11"/>
      <c r="N13" s="11"/>
      <c r="O13" s="11"/>
      <c r="P13" s="11"/>
      <c r="Q13" s="11"/>
      <c r="R13" s="11"/>
      <c r="S13" s="11"/>
      <c r="T13" s="11"/>
      <c r="U13" s="11"/>
      <c r="V13" s="11"/>
      <c r="W13" s="11"/>
      <c r="X13" s="11"/>
      <c r="Y13" s="11"/>
      <c r="Z13" s="11"/>
      <c r="AA13" s="11"/>
      <c r="AB13" s="11"/>
      <c r="AC13" s="11"/>
      <c r="AD13" s="11"/>
      <c r="AE13" s="11"/>
      <c r="AF13" s="11"/>
      <c r="AG13" s="11"/>
      <c r="AH13" s="11"/>
      <c r="AI13" s="11"/>
      <c r="AJ13" s="11"/>
      <c r="AK13" s="11"/>
      <c r="AL13" s="11"/>
      <c r="AM13" s="11"/>
      <c r="AN13" s="11"/>
      <c r="AO13" s="11"/>
      <c r="AP13" s="11"/>
      <c r="AQ13" s="11"/>
      <c r="AR13" s="11"/>
      <c r="AS13" s="11"/>
      <c r="AT13" s="11"/>
      <c r="AU13" s="11"/>
      <c r="AV13" s="11"/>
      <c r="AW13" s="11"/>
      <c r="AX13" s="11"/>
    </row>
    <row r="14" spans="1:50" x14ac:dyDescent="0.35">
      <c r="A14" s="1" t="s">
        <v>177</v>
      </c>
      <c r="B14" s="10">
        <v>15.575657995199</v>
      </c>
      <c r="C14" s="10"/>
      <c r="D14" s="11"/>
      <c r="E14" s="11"/>
      <c r="F14" s="11"/>
      <c r="G14" s="11"/>
      <c r="H14" s="11"/>
      <c r="I14" s="11"/>
      <c r="J14" s="11"/>
      <c r="K14" s="11"/>
      <c r="L14" s="11"/>
      <c r="M14" s="11"/>
      <c r="N14" s="11"/>
      <c r="O14" s="11"/>
      <c r="P14" s="11"/>
      <c r="Q14" s="11"/>
      <c r="R14" s="11"/>
      <c r="S14" s="11"/>
      <c r="T14" s="11"/>
      <c r="U14" s="11"/>
      <c r="V14" s="11"/>
      <c r="W14" s="11"/>
      <c r="X14" s="11"/>
      <c r="Y14" s="11"/>
      <c r="Z14" s="11"/>
      <c r="AA14" s="11"/>
      <c r="AB14" s="11"/>
      <c r="AC14" s="11"/>
      <c r="AD14" s="11"/>
      <c r="AE14" s="11"/>
      <c r="AF14" s="11"/>
      <c r="AG14" s="11"/>
      <c r="AH14" s="11"/>
      <c r="AI14" s="11"/>
      <c r="AJ14" s="11"/>
      <c r="AK14" s="11"/>
      <c r="AL14" s="11"/>
      <c r="AM14" s="11"/>
      <c r="AN14" s="11"/>
      <c r="AO14" s="11"/>
      <c r="AP14" s="11"/>
      <c r="AQ14" s="11"/>
      <c r="AR14" s="11"/>
      <c r="AS14" s="11"/>
      <c r="AT14" s="11"/>
      <c r="AU14" s="11"/>
      <c r="AV14" s="11"/>
      <c r="AW14" s="11"/>
      <c r="AX14" s="11"/>
    </row>
    <row r="15" spans="1:50" x14ac:dyDescent="0.35">
      <c r="A15" s="1" t="s">
        <v>178</v>
      </c>
      <c r="B15" s="10">
        <v>20.365374856440798</v>
      </c>
      <c r="C15" s="10"/>
      <c r="D15" s="11"/>
      <c r="E15" s="11"/>
      <c r="F15" s="11"/>
      <c r="G15" s="11"/>
      <c r="H15" s="11"/>
      <c r="I15" s="11"/>
      <c r="J15" s="11"/>
      <c r="K15" s="11"/>
      <c r="L15" s="11"/>
      <c r="M15" s="11"/>
      <c r="N15" s="11"/>
      <c r="O15" s="11"/>
      <c r="P15" s="11"/>
      <c r="Q15" s="11"/>
      <c r="R15" s="11"/>
      <c r="S15" s="11"/>
      <c r="T15" s="11"/>
      <c r="U15" s="11"/>
      <c r="V15" s="11"/>
      <c r="W15" s="11"/>
      <c r="X15" s="11"/>
      <c r="Y15" s="11"/>
      <c r="Z15" s="11"/>
      <c r="AA15" s="11"/>
      <c r="AB15" s="11"/>
      <c r="AC15" s="11"/>
      <c r="AD15" s="11"/>
      <c r="AE15" s="11"/>
      <c r="AF15" s="11"/>
      <c r="AG15" s="11"/>
      <c r="AH15" s="11"/>
      <c r="AI15" s="11"/>
      <c r="AJ15" s="11"/>
      <c r="AK15" s="11"/>
      <c r="AL15" s="11"/>
      <c r="AM15" s="11"/>
      <c r="AN15" s="11"/>
      <c r="AO15" s="11"/>
      <c r="AP15" s="11"/>
      <c r="AQ15" s="11"/>
      <c r="AR15" s="11"/>
      <c r="AS15" s="11"/>
      <c r="AT15" s="11"/>
      <c r="AU15" s="11"/>
      <c r="AV15" s="11"/>
      <c r="AW15" s="11"/>
      <c r="AX15" s="11"/>
    </row>
    <row r="16" spans="1:50" x14ac:dyDescent="0.35">
      <c r="A16" s="15" t="s">
        <v>179</v>
      </c>
      <c r="B16" s="10">
        <v>16.429324754752599</v>
      </c>
      <c r="C16" s="10"/>
      <c r="D16" s="11"/>
      <c r="E16" s="11"/>
      <c r="F16" s="11"/>
      <c r="G16" s="11"/>
      <c r="H16" s="11"/>
      <c r="I16" s="11"/>
      <c r="J16" s="11"/>
      <c r="K16" s="11"/>
      <c r="L16" s="11"/>
      <c r="M16" s="11"/>
      <c r="N16" s="11"/>
      <c r="O16" s="11"/>
      <c r="P16" s="11"/>
      <c r="Q16" s="11"/>
      <c r="R16" s="11"/>
      <c r="S16" s="11"/>
      <c r="T16" s="11"/>
      <c r="U16" s="11"/>
      <c r="V16" s="11"/>
      <c r="W16" s="11"/>
      <c r="X16" s="11"/>
      <c r="Y16" s="11"/>
      <c r="Z16" s="11"/>
      <c r="AA16" s="11"/>
      <c r="AB16" s="11"/>
      <c r="AC16" s="11"/>
      <c r="AD16" s="11"/>
      <c r="AE16" s="11"/>
      <c r="AF16" s="11"/>
      <c r="AG16" s="11"/>
      <c r="AH16" s="11"/>
      <c r="AI16" s="11"/>
      <c r="AJ16" s="11"/>
      <c r="AK16" s="11"/>
      <c r="AL16" s="11"/>
      <c r="AM16" s="11"/>
      <c r="AN16" s="11"/>
      <c r="AO16" s="11"/>
      <c r="AP16" s="11"/>
      <c r="AQ16" s="11"/>
      <c r="AR16" s="11"/>
      <c r="AS16" s="11"/>
      <c r="AT16" s="11"/>
      <c r="AU16" s="11"/>
      <c r="AV16" s="11"/>
      <c r="AW16" s="11"/>
      <c r="AX16" s="11"/>
    </row>
    <row r="17" spans="1:50" x14ac:dyDescent="0.35">
      <c r="A17" s="1" t="s">
        <v>180</v>
      </c>
      <c r="B17" s="10">
        <v>17.055144968732201</v>
      </c>
      <c r="C17" s="10"/>
      <c r="D17" s="11"/>
      <c r="E17" s="11"/>
      <c r="F17" s="11"/>
      <c r="G17" s="11"/>
      <c r="H17" s="11"/>
      <c r="I17" s="11"/>
      <c r="J17" s="11"/>
      <c r="K17" s="11"/>
      <c r="L17" s="11"/>
      <c r="M17" s="11"/>
      <c r="N17" s="11"/>
      <c r="O17" s="11"/>
      <c r="P17" s="11"/>
      <c r="Q17" s="11"/>
      <c r="R17" s="11"/>
      <c r="S17" s="11"/>
      <c r="T17" s="11"/>
      <c r="U17" s="11"/>
      <c r="V17" s="11"/>
      <c r="W17" s="11"/>
      <c r="X17" s="11"/>
      <c r="Y17" s="11"/>
      <c r="Z17" s="11"/>
      <c r="AA17" s="11"/>
      <c r="AB17" s="11"/>
      <c r="AC17" s="11"/>
      <c r="AD17" s="11"/>
      <c r="AE17" s="11"/>
      <c r="AF17" s="11"/>
      <c r="AG17" s="11"/>
      <c r="AH17" s="11"/>
      <c r="AI17" s="11"/>
      <c r="AJ17" s="11"/>
      <c r="AK17" s="11"/>
      <c r="AL17" s="11"/>
      <c r="AM17" s="11"/>
      <c r="AN17" s="11"/>
      <c r="AO17" s="11"/>
      <c r="AP17" s="11"/>
      <c r="AQ17" s="11"/>
      <c r="AR17" s="11"/>
      <c r="AS17" s="11"/>
      <c r="AT17" s="11"/>
      <c r="AU17" s="11"/>
      <c r="AV17" s="11"/>
      <c r="AW17" s="11"/>
      <c r="AX17" s="11"/>
    </row>
    <row r="18" spans="1:50" x14ac:dyDescent="0.35">
      <c r="A18" s="1" t="s">
        <v>181</v>
      </c>
      <c r="B18" s="10">
        <v>41.7399270105347</v>
      </c>
      <c r="C18" s="10"/>
      <c r="D18" s="11"/>
      <c r="E18" s="11"/>
      <c r="F18" s="11"/>
      <c r="G18" s="11"/>
      <c r="H18" s="11"/>
      <c r="I18" s="11"/>
      <c r="J18" s="11"/>
      <c r="K18" s="11"/>
      <c r="L18" s="11"/>
      <c r="M18" s="11"/>
      <c r="N18" s="11"/>
      <c r="O18" s="11"/>
      <c r="P18" s="11"/>
      <c r="Q18" s="11"/>
      <c r="R18" s="11"/>
      <c r="S18" s="11"/>
      <c r="T18" s="11"/>
      <c r="U18" s="11"/>
      <c r="V18" s="11"/>
      <c r="W18" s="11"/>
      <c r="X18" s="11"/>
      <c r="Y18" s="11"/>
      <c r="Z18" s="11"/>
      <c r="AA18" s="11"/>
      <c r="AB18" s="11"/>
      <c r="AC18" s="11"/>
      <c r="AD18" s="11"/>
      <c r="AE18" s="11"/>
      <c r="AF18" s="11"/>
      <c r="AG18" s="11"/>
      <c r="AH18" s="11"/>
      <c r="AI18" s="11"/>
      <c r="AJ18" s="11"/>
      <c r="AK18" s="11"/>
      <c r="AL18" s="11"/>
      <c r="AM18" s="11"/>
      <c r="AN18" s="11"/>
      <c r="AO18" s="11"/>
      <c r="AP18" s="11"/>
      <c r="AQ18" s="11"/>
      <c r="AR18" s="11"/>
      <c r="AS18" s="11"/>
      <c r="AT18" s="11"/>
      <c r="AU18" s="11"/>
      <c r="AV18" s="11"/>
      <c r="AW18" s="11"/>
      <c r="AX18" s="11"/>
    </row>
    <row r="19" spans="1:50" x14ac:dyDescent="0.35">
      <c r="A19" s="1" t="s">
        <v>182</v>
      </c>
      <c r="B19" s="10">
        <v>8.6870280952967001</v>
      </c>
      <c r="C19" s="10"/>
      <c r="D19" s="11"/>
      <c r="E19" s="11"/>
      <c r="F19" s="11"/>
      <c r="G19" s="11"/>
      <c r="H19" s="11"/>
      <c r="I19" s="11"/>
      <c r="J19" s="11"/>
      <c r="K19" s="11"/>
      <c r="L19" s="11"/>
      <c r="M19" s="11"/>
      <c r="N19" s="11"/>
      <c r="O19" s="11"/>
      <c r="P19" s="11"/>
      <c r="Q19" s="11"/>
      <c r="R19" s="11"/>
      <c r="S19" s="11"/>
      <c r="T19" s="11"/>
      <c r="U19" s="11"/>
      <c r="V19" s="11"/>
      <c r="W19" s="11"/>
      <c r="X19" s="11"/>
      <c r="Y19" s="11"/>
      <c r="Z19" s="11"/>
      <c r="AA19" s="11"/>
      <c r="AB19" s="11"/>
      <c r="AC19" s="11"/>
      <c r="AD19" s="11"/>
      <c r="AE19" s="11"/>
      <c r="AF19" s="11"/>
      <c r="AG19" s="11"/>
      <c r="AH19" s="11"/>
      <c r="AI19" s="11"/>
      <c r="AJ19" s="11"/>
      <c r="AK19" s="11"/>
      <c r="AL19" s="11"/>
      <c r="AM19" s="11"/>
      <c r="AN19" s="11"/>
      <c r="AO19" s="11"/>
      <c r="AP19" s="11"/>
      <c r="AQ19" s="11"/>
      <c r="AR19" s="11"/>
      <c r="AS19" s="11"/>
      <c r="AT19" s="11"/>
      <c r="AU19" s="11"/>
      <c r="AV19" s="11"/>
      <c r="AW19" s="11"/>
      <c r="AX19" s="11"/>
    </row>
    <row r="20" spans="1:50" x14ac:dyDescent="0.35">
      <c r="A20" s="1" t="s">
        <v>183</v>
      </c>
      <c r="B20" s="10">
        <v>30.074274344213698</v>
      </c>
      <c r="C20" s="10"/>
      <c r="D20" s="11"/>
      <c r="E20" s="11"/>
      <c r="F20" s="11"/>
      <c r="G20" s="11"/>
      <c r="H20" s="11"/>
      <c r="I20" s="11"/>
      <c r="J20" s="11"/>
      <c r="K20" s="11"/>
      <c r="L20" s="11"/>
      <c r="M20" s="11"/>
      <c r="N20" s="11"/>
      <c r="O20" s="11"/>
      <c r="P20" s="11"/>
      <c r="Q20" s="11"/>
      <c r="R20" s="11"/>
      <c r="S20" s="11"/>
      <c r="T20" s="11"/>
      <c r="U20" s="11"/>
      <c r="V20" s="11"/>
      <c r="W20" s="11"/>
      <c r="X20" s="11"/>
      <c r="Y20" s="11"/>
      <c r="Z20" s="11"/>
      <c r="AA20" s="11"/>
      <c r="AB20" s="11"/>
      <c r="AC20" s="11"/>
      <c r="AD20" s="11"/>
      <c r="AE20" s="11"/>
      <c r="AF20" s="11"/>
      <c r="AG20" s="11"/>
      <c r="AH20" s="11"/>
      <c r="AI20" s="11"/>
      <c r="AJ20" s="11"/>
      <c r="AK20" s="11"/>
      <c r="AL20" s="11"/>
      <c r="AM20" s="11"/>
      <c r="AN20" s="11"/>
      <c r="AO20" s="11"/>
      <c r="AP20" s="11"/>
      <c r="AQ20" s="11"/>
      <c r="AR20" s="11"/>
      <c r="AS20" s="11"/>
      <c r="AT20" s="11"/>
      <c r="AU20" s="11"/>
      <c r="AV20" s="11"/>
      <c r="AW20" s="11"/>
      <c r="AX20" s="11"/>
    </row>
    <row r="21" spans="1:50" x14ac:dyDescent="0.35">
      <c r="A21" s="1" t="s">
        <v>184</v>
      </c>
      <c r="B21" s="10">
        <v>34.399380143208298</v>
      </c>
      <c r="C21" s="10"/>
      <c r="D21" s="11"/>
      <c r="E21" s="11"/>
      <c r="F21" s="11"/>
      <c r="G21" s="11"/>
      <c r="H21" s="11"/>
      <c r="I21" s="11"/>
      <c r="J21" s="11"/>
      <c r="K21" s="11"/>
      <c r="L21" s="11"/>
      <c r="M21" s="11"/>
      <c r="N21" s="11"/>
      <c r="O21" s="11"/>
      <c r="P21" s="11"/>
      <c r="Q21" s="11"/>
      <c r="R21" s="11"/>
      <c r="S21" s="11"/>
      <c r="T21" s="11"/>
      <c r="U21" s="11"/>
      <c r="V21" s="11"/>
      <c r="W21" s="11"/>
      <c r="X21" s="11"/>
      <c r="Y21" s="11"/>
      <c r="Z21" s="11"/>
      <c r="AA21" s="11"/>
      <c r="AB21" s="11"/>
      <c r="AC21" s="11"/>
      <c r="AD21" s="11"/>
      <c r="AE21" s="11"/>
      <c r="AF21" s="11"/>
      <c r="AG21" s="11"/>
      <c r="AH21" s="11"/>
      <c r="AI21" s="11"/>
      <c r="AJ21" s="11"/>
      <c r="AK21" s="11"/>
      <c r="AL21" s="11"/>
      <c r="AM21" s="11"/>
      <c r="AN21" s="11"/>
      <c r="AO21" s="11"/>
      <c r="AP21" s="11"/>
      <c r="AQ21" s="11"/>
      <c r="AR21" s="11"/>
      <c r="AS21" s="11"/>
      <c r="AT21" s="11"/>
      <c r="AU21" s="11"/>
      <c r="AV21" s="11"/>
      <c r="AW21" s="11"/>
      <c r="AX21" s="11"/>
    </row>
    <row r="22" spans="1:50" x14ac:dyDescent="0.35">
      <c r="A22" s="1" t="s">
        <v>185</v>
      </c>
      <c r="B22" s="10">
        <v>12.106320396011199</v>
      </c>
      <c r="C22" s="10"/>
      <c r="D22" s="11"/>
      <c r="E22" s="11"/>
      <c r="F22" s="11"/>
      <c r="G22" s="11"/>
      <c r="H22" s="11"/>
      <c r="I22" s="11"/>
      <c r="J22" s="11"/>
      <c r="K22" s="11"/>
      <c r="L22" s="11"/>
      <c r="M22" s="11"/>
      <c r="N22" s="11"/>
      <c r="O22" s="11"/>
      <c r="P22" s="11"/>
      <c r="Q22" s="11"/>
      <c r="R22" s="11"/>
      <c r="S22" s="11"/>
      <c r="T22" s="11"/>
      <c r="U22" s="11"/>
      <c r="V22" s="11"/>
      <c r="W22" s="11"/>
      <c r="X22" s="11"/>
      <c r="Y22" s="11"/>
      <c r="Z22" s="11"/>
      <c r="AA22" s="11"/>
      <c r="AB22" s="11"/>
      <c r="AC22" s="11"/>
      <c r="AD22" s="11"/>
      <c r="AE22" s="11"/>
      <c r="AF22" s="11"/>
      <c r="AG22" s="11"/>
      <c r="AH22" s="11"/>
      <c r="AI22" s="11"/>
      <c r="AJ22" s="11"/>
      <c r="AK22" s="11"/>
      <c r="AL22" s="11"/>
      <c r="AM22" s="11"/>
      <c r="AN22" s="11"/>
      <c r="AO22" s="11"/>
      <c r="AP22" s="11"/>
      <c r="AQ22" s="11"/>
      <c r="AR22" s="11"/>
      <c r="AS22" s="11"/>
      <c r="AT22" s="11"/>
      <c r="AU22" s="11"/>
      <c r="AV22" s="11"/>
      <c r="AW22" s="11"/>
      <c r="AX22" s="11"/>
    </row>
    <row r="23" spans="1:50" x14ac:dyDescent="0.35">
      <c r="A23" s="15" t="s">
        <v>186</v>
      </c>
      <c r="B23" s="10">
        <v>6.2275979462765898</v>
      </c>
      <c r="C23" s="10"/>
      <c r="D23" s="11"/>
      <c r="E23" s="11"/>
      <c r="F23" s="11"/>
      <c r="G23" s="11"/>
      <c r="H23" s="11"/>
      <c r="I23" s="11"/>
      <c r="J23" s="11"/>
      <c r="K23" s="11"/>
      <c r="L23" s="11"/>
      <c r="M23" s="11"/>
      <c r="N23" s="11"/>
      <c r="O23" s="11"/>
      <c r="P23" s="11"/>
      <c r="Q23" s="11"/>
      <c r="R23" s="11"/>
      <c r="S23" s="11"/>
      <c r="T23" s="11"/>
      <c r="U23" s="11"/>
      <c r="V23" s="11"/>
      <c r="W23" s="11"/>
      <c r="X23" s="11"/>
      <c r="Y23" s="11"/>
      <c r="Z23" s="11"/>
      <c r="AA23" s="11"/>
      <c r="AB23" s="11"/>
      <c r="AC23" s="11"/>
      <c r="AD23" s="11"/>
      <c r="AE23" s="11"/>
      <c r="AF23" s="11"/>
      <c r="AG23" s="11"/>
      <c r="AH23" s="11"/>
      <c r="AI23" s="11"/>
      <c r="AJ23" s="11"/>
      <c r="AK23" s="11"/>
      <c r="AL23" s="11"/>
      <c r="AM23" s="11"/>
      <c r="AN23" s="11"/>
      <c r="AO23" s="11"/>
      <c r="AP23" s="11"/>
      <c r="AQ23" s="11"/>
      <c r="AR23" s="11"/>
      <c r="AS23" s="11"/>
      <c r="AT23" s="11"/>
      <c r="AU23" s="11"/>
      <c r="AV23" s="11"/>
      <c r="AW23" s="11"/>
      <c r="AX23" s="11"/>
    </row>
    <row r="24" spans="1:50" x14ac:dyDescent="0.35">
      <c r="A24" s="15" t="s">
        <v>187</v>
      </c>
      <c r="B24" s="10">
        <v>9.8441155351724507</v>
      </c>
      <c r="C24" s="10"/>
      <c r="D24" s="11"/>
      <c r="E24" s="11"/>
      <c r="F24" s="11"/>
      <c r="G24" s="11"/>
      <c r="H24" s="11"/>
      <c r="I24" s="11"/>
      <c r="J24" s="11"/>
      <c r="K24" s="11"/>
      <c r="L24" s="11"/>
      <c r="M24" s="11"/>
      <c r="N24" s="11"/>
      <c r="O24" s="11"/>
      <c r="P24" s="11"/>
      <c r="Q24" s="11"/>
      <c r="R24" s="11"/>
      <c r="S24" s="11"/>
      <c r="T24" s="11"/>
      <c r="U24" s="11"/>
      <c r="V24" s="11"/>
      <c r="W24" s="11"/>
      <c r="X24" s="11"/>
      <c r="Y24" s="11"/>
      <c r="Z24" s="11"/>
      <c r="AA24" s="11"/>
      <c r="AB24" s="11"/>
      <c r="AC24" s="11"/>
      <c r="AD24" s="11"/>
      <c r="AE24" s="11"/>
      <c r="AF24" s="11"/>
      <c r="AG24" s="11"/>
      <c r="AH24" s="11"/>
      <c r="AI24" s="11"/>
      <c r="AJ24" s="11"/>
      <c r="AK24" s="11"/>
      <c r="AL24" s="11"/>
      <c r="AM24" s="11"/>
      <c r="AN24" s="11"/>
      <c r="AO24" s="11"/>
      <c r="AP24" s="11"/>
      <c r="AQ24" s="11"/>
      <c r="AR24" s="11"/>
      <c r="AS24" s="11"/>
      <c r="AT24" s="11"/>
      <c r="AU24" s="11"/>
      <c r="AV24" s="11"/>
      <c r="AW24" s="11"/>
      <c r="AX24" s="11"/>
    </row>
    <row r="25" spans="1:50" x14ac:dyDescent="0.35">
      <c r="A25" s="1" t="s">
        <v>188</v>
      </c>
      <c r="B25" s="10">
        <v>14.8302410703017</v>
      </c>
      <c r="C25" s="10"/>
      <c r="D25" s="11"/>
      <c r="E25" s="11"/>
      <c r="F25" s="11"/>
      <c r="G25" s="11"/>
      <c r="H25" s="11"/>
      <c r="I25" s="11"/>
      <c r="J25" s="11"/>
      <c r="K25" s="11"/>
      <c r="L25" s="11"/>
      <c r="M25" s="11"/>
      <c r="N25" s="11"/>
      <c r="O25" s="11"/>
      <c r="P25" s="11"/>
      <c r="Q25" s="11"/>
      <c r="R25" s="11"/>
      <c r="S25" s="11"/>
      <c r="T25" s="11"/>
      <c r="U25" s="11"/>
      <c r="V25" s="11"/>
      <c r="W25" s="11"/>
      <c r="X25" s="11"/>
      <c r="Y25" s="11"/>
      <c r="Z25" s="11"/>
      <c r="AA25" s="11"/>
      <c r="AB25" s="11"/>
      <c r="AC25" s="11"/>
      <c r="AD25" s="11"/>
      <c r="AE25" s="11"/>
      <c r="AF25" s="11"/>
      <c r="AG25" s="11"/>
      <c r="AH25" s="11"/>
      <c r="AI25" s="11"/>
      <c r="AJ25" s="11"/>
      <c r="AK25" s="11"/>
      <c r="AL25" s="11"/>
      <c r="AM25" s="11"/>
      <c r="AN25" s="11"/>
      <c r="AO25" s="11"/>
      <c r="AP25" s="11"/>
      <c r="AQ25" s="11"/>
      <c r="AR25" s="11"/>
      <c r="AS25" s="11"/>
      <c r="AT25" s="11"/>
      <c r="AU25" s="11"/>
      <c r="AV25" s="11"/>
      <c r="AW25" s="11"/>
      <c r="AX25" s="11"/>
    </row>
    <row r="26" spans="1:50" x14ac:dyDescent="0.35">
      <c r="A26" s="1" t="s">
        <v>189</v>
      </c>
      <c r="B26" s="10">
        <v>12.9458432225191</v>
      </c>
      <c r="C26" s="10"/>
      <c r="D26" s="11"/>
      <c r="E26" s="11"/>
      <c r="F26" s="11"/>
      <c r="G26" s="11"/>
      <c r="H26" s="11"/>
      <c r="I26" s="11"/>
      <c r="J26" s="11"/>
      <c r="K26" s="11"/>
      <c r="L26" s="11"/>
      <c r="M26" s="11"/>
      <c r="N26" s="11"/>
      <c r="O26" s="11"/>
      <c r="P26" s="11"/>
      <c r="Q26" s="11"/>
      <c r="R26" s="11"/>
      <c r="S26" s="11"/>
      <c r="T26" s="11"/>
      <c r="U26" s="11"/>
      <c r="V26" s="11"/>
      <c r="W26" s="11"/>
      <c r="X26" s="11"/>
      <c r="Y26" s="11"/>
      <c r="Z26" s="11"/>
      <c r="AA26" s="11"/>
      <c r="AB26" s="11"/>
      <c r="AC26" s="11"/>
      <c r="AD26" s="11"/>
      <c r="AE26" s="11"/>
      <c r="AF26" s="11"/>
      <c r="AG26" s="11"/>
      <c r="AH26" s="11"/>
      <c r="AI26" s="11"/>
      <c r="AJ26" s="11"/>
      <c r="AK26" s="11"/>
      <c r="AL26" s="11"/>
      <c r="AM26" s="11"/>
      <c r="AN26" s="11"/>
      <c r="AO26" s="11"/>
      <c r="AP26" s="11"/>
      <c r="AQ26" s="11"/>
      <c r="AR26" s="11"/>
      <c r="AS26" s="11"/>
      <c r="AT26" s="11"/>
      <c r="AU26" s="11"/>
      <c r="AV26" s="11"/>
      <c r="AW26" s="11"/>
      <c r="AX26" s="11"/>
    </row>
    <row r="27" spans="1:50" x14ac:dyDescent="0.35">
      <c r="A27" s="1" t="s">
        <v>190</v>
      </c>
      <c r="B27" s="10">
        <v>14.6426953541473</v>
      </c>
      <c r="C27" s="10"/>
      <c r="D27" s="11"/>
      <c r="E27" s="11"/>
      <c r="F27" s="11"/>
      <c r="G27" s="11"/>
      <c r="H27" s="11"/>
      <c r="I27" s="11"/>
      <c r="J27" s="11"/>
      <c r="K27" s="11"/>
      <c r="L27" s="11"/>
      <c r="M27" s="11"/>
      <c r="N27" s="11"/>
      <c r="O27" s="11"/>
      <c r="P27" s="11"/>
      <c r="Q27" s="11"/>
      <c r="R27" s="11"/>
      <c r="S27" s="11"/>
      <c r="T27" s="11"/>
      <c r="U27" s="11"/>
      <c r="V27" s="11"/>
      <c r="W27" s="11"/>
      <c r="X27" s="11"/>
      <c r="Y27" s="11"/>
      <c r="Z27" s="11"/>
      <c r="AA27" s="11"/>
      <c r="AB27" s="11"/>
      <c r="AC27" s="11"/>
      <c r="AD27" s="11"/>
      <c r="AE27" s="11"/>
      <c r="AF27" s="11"/>
      <c r="AG27" s="11"/>
      <c r="AH27" s="11"/>
      <c r="AI27" s="11"/>
      <c r="AJ27" s="11"/>
      <c r="AK27" s="11"/>
      <c r="AL27" s="11"/>
      <c r="AM27" s="11"/>
      <c r="AN27" s="11"/>
      <c r="AO27" s="11"/>
      <c r="AP27" s="11"/>
      <c r="AQ27" s="11"/>
      <c r="AR27" s="11"/>
      <c r="AS27" s="11"/>
      <c r="AT27" s="11"/>
      <c r="AU27" s="11"/>
      <c r="AV27" s="11"/>
      <c r="AW27" s="11"/>
      <c r="AX27" s="11"/>
    </row>
    <row r="28" spans="1:50" x14ac:dyDescent="0.35">
      <c r="A28" s="1" t="s">
        <v>191</v>
      </c>
      <c r="B28" s="10">
        <v>43.789032983288102</v>
      </c>
      <c r="C28" s="10"/>
      <c r="D28" s="11"/>
      <c r="E28" s="11"/>
      <c r="F28" s="11"/>
      <c r="G28" s="11"/>
      <c r="H28" s="11"/>
      <c r="I28" s="11"/>
      <c r="J28" s="11"/>
      <c r="K28" s="11"/>
      <c r="L28" s="11"/>
      <c r="M28" s="11"/>
      <c r="N28" s="11"/>
      <c r="O28" s="11"/>
      <c r="P28" s="11"/>
      <c r="Q28" s="11"/>
      <c r="R28" s="11"/>
      <c r="S28" s="11"/>
      <c r="T28" s="11"/>
      <c r="U28" s="11"/>
      <c r="V28" s="11"/>
      <c r="W28" s="11"/>
      <c r="X28" s="11"/>
      <c r="Y28" s="11"/>
      <c r="Z28" s="11"/>
      <c r="AA28" s="11"/>
      <c r="AB28" s="11"/>
      <c r="AC28" s="11"/>
      <c r="AD28" s="11"/>
      <c r="AE28" s="11"/>
      <c r="AF28" s="11"/>
      <c r="AG28" s="11"/>
      <c r="AH28" s="11"/>
      <c r="AI28" s="11"/>
      <c r="AJ28" s="11"/>
      <c r="AK28" s="11"/>
      <c r="AL28" s="11"/>
      <c r="AM28" s="11"/>
      <c r="AN28" s="11"/>
      <c r="AO28" s="11"/>
      <c r="AP28" s="11"/>
      <c r="AQ28" s="11"/>
      <c r="AR28" s="11"/>
      <c r="AS28" s="11"/>
      <c r="AT28" s="11"/>
      <c r="AU28" s="11"/>
      <c r="AV28" s="11"/>
      <c r="AW28" s="11"/>
      <c r="AX28" s="11"/>
    </row>
    <row r="29" spans="1:50" x14ac:dyDescent="0.35">
      <c r="A29" s="1" t="s">
        <v>192</v>
      </c>
      <c r="B29" s="10">
        <v>34.554572877462</v>
      </c>
      <c r="C29" s="10"/>
      <c r="D29" s="11"/>
      <c r="E29" s="11"/>
      <c r="F29" s="11"/>
      <c r="G29" s="11"/>
      <c r="H29" s="11"/>
      <c r="I29" s="11"/>
      <c r="J29" s="11"/>
      <c r="K29" s="11"/>
      <c r="L29" s="11"/>
      <c r="M29" s="11"/>
      <c r="N29" s="11"/>
      <c r="O29" s="11"/>
      <c r="P29" s="11"/>
      <c r="Q29" s="11"/>
      <c r="R29" s="11"/>
      <c r="S29" s="11"/>
      <c r="T29" s="11"/>
      <c r="U29" s="11"/>
      <c r="V29" s="11"/>
      <c r="W29" s="11"/>
      <c r="X29" s="11"/>
      <c r="Y29" s="11"/>
      <c r="Z29" s="11"/>
      <c r="AA29" s="11"/>
      <c r="AB29" s="11"/>
      <c r="AC29" s="11"/>
      <c r="AD29" s="11"/>
      <c r="AE29" s="11"/>
      <c r="AF29" s="11"/>
      <c r="AG29" s="11"/>
      <c r="AH29" s="11"/>
      <c r="AI29" s="11"/>
      <c r="AJ29" s="11"/>
      <c r="AK29" s="11"/>
      <c r="AL29" s="11"/>
      <c r="AM29" s="11"/>
      <c r="AN29" s="11"/>
      <c r="AO29" s="11"/>
      <c r="AP29" s="11"/>
      <c r="AQ29" s="11"/>
      <c r="AR29" s="11"/>
      <c r="AS29" s="11"/>
      <c r="AT29" s="11"/>
      <c r="AU29" s="11"/>
      <c r="AV29" s="11"/>
      <c r="AW29" s="11"/>
      <c r="AX29" s="11"/>
    </row>
    <row r="30" spans="1:50" x14ac:dyDescent="0.35">
      <c r="A30" s="15" t="s">
        <v>193</v>
      </c>
      <c r="B30" s="10">
        <v>5.0844527603494001</v>
      </c>
      <c r="C30" s="10"/>
      <c r="D30" s="11"/>
      <c r="E30" s="11"/>
      <c r="F30" s="11"/>
      <c r="G30" s="11"/>
      <c r="H30" s="11"/>
      <c r="I30" s="11"/>
      <c r="J30" s="11"/>
      <c r="K30" s="11"/>
      <c r="L30" s="11"/>
      <c r="M30" s="11"/>
      <c r="N30" s="11"/>
      <c r="O30" s="11"/>
      <c r="P30" s="11"/>
      <c r="Q30" s="11"/>
      <c r="R30" s="11"/>
      <c r="S30" s="11"/>
      <c r="T30" s="11"/>
      <c r="U30" s="11"/>
      <c r="V30" s="11"/>
      <c r="W30" s="11"/>
      <c r="X30" s="11"/>
      <c r="Y30" s="11"/>
      <c r="Z30" s="11"/>
      <c r="AA30" s="11"/>
      <c r="AB30" s="11"/>
      <c r="AC30" s="11"/>
      <c r="AD30" s="11"/>
      <c r="AE30" s="11"/>
      <c r="AF30" s="11"/>
      <c r="AG30" s="11"/>
      <c r="AH30" s="11"/>
      <c r="AI30" s="11"/>
      <c r="AJ30" s="11"/>
      <c r="AK30" s="11"/>
      <c r="AL30" s="11"/>
      <c r="AM30" s="11"/>
      <c r="AN30" s="11"/>
      <c r="AO30" s="11"/>
      <c r="AP30" s="11"/>
      <c r="AQ30" s="11"/>
      <c r="AR30" s="11"/>
      <c r="AS30" s="11"/>
      <c r="AT30" s="11"/>
      <c r="AU30" s="11"/>
      <c r="AV30" s="11"/>
      <c r="AW30" s="11"/>
      <c r="AX30" s="11"/>
    </row>
    <row r="31" spans="1:50" x14ac:dyDescent="0.35">
      <c r="A31" s="1" t="s">
        <v>194</v>
      </c>
      <c r="B31" s="10">
        <v>17.789863589867402</v>
      </c>
      <c r="C31" s="10"/>
      <c r="D31" s="11"/>
      <c r="E31" s="11"/>
      <c r="F31" s="11"/>
      <c r="G31" s="11"/>
      <c r="H31" s="11"/>
      <c r="I31" s="11"/>
      <c r="J31" s="11"/>
      <c r="K31" s="11"/>
      <c r="L31" s="11"/>
      <c r="M31" s="11"/>
      <c r="N31" s="11"/>
      <c r="O31" s="11"/>
      <c r="P31" s="11"/>
      <c r="Q31" s="11"/>
      <c r="R31" s="11"/>
      <c r="S31" s="11"/>
      <c r="T31" s="11"/>
      <c r="U31" s="11"/>
      <c r="V31" s="11"/>
      <c r="W31" s="11"/>
      <c r="X31" s="11"/>
      <c r="Y31" s="11"/>
      <c r="Z31" s="11"/>
      <c r="AA31" s="11"/>
      <c r="AB31" s="11"/>
      <c r="AC31" s="11"/>
      <c r="AD31" s="11"/>
      <c r="AE31" s="11"/>
      <c r="AF31" s="11"/>
      <c r="AG31" s="11"/>
      <c r="AH31" s="11"/>
      <c r="AI31" s="11"/>
      <c r="AJ31" s="11"/>
      <c r="AK31" s="11"/>
      <c r="AL31" s="11"/>
      <c r="AM31" s="11"/>
      <c r="AN31" s="11"/>
      <c r="AO31" s="11"/>
      <c r="AP31" s="11"/>
      <c r="AQ31" s="11"/>
      <c r="AR31" s="11"/>
      <c r="AS31" s="11"/>
      <c r="AT31" s="11"/>
      <c r="AU31" s="11"/>
      <c r="AV31" s="11"/>
      <c r="AW31" s="11"/>
      <c r="AX31" s="11"/>
    </row>
    <row r="32" spans="1:50" x14ac:dyDescent="0.35">
      <c r="A32" s="1" t="s">
        <v>195</v>
      </c>
      <c r="B32" s="10">
        <v>7.4583381890222604</v>
      </c>
      <c r="C32" s="10"/>
      <c r="D32" s="11"/>
      <c r="E32" s="11"/>
      <c r="F32" s="11"/>
      <c r="G32" s="11"/>
      <c r="H32" s="11"/>
      <c r="I32" s="11"/>
      <c r="J32" s="11"/>
      <c r="K32" s="11"/>
      <c r="L32" s="11"/>
      <c r="M32" s="11"/>
      <c r="N32" s="11"/>
      <c r="O32" s="11"/>
      <c r="P32" s="11"/>
      <c r="Q32" s="11"/>
      <c r="R32" s="11"/>
      <c r="S32" s="11"/>
      <c r="T32" s="11"/>
      <c r="U32" s="11"/>
      <c r="V32" s="11"/>
      <c r="W32" s="11"/>
      <c r="X32" s="11"/>
      <c r="Y32" s="11"/>
      <c r="Z32" s="11"/>
      <c r="AA32" s="11"/>
      <c r="AB32" s="11"/>
      <c r="AC32" s="11"/>
      <c r="AD32" s="11"/>
      <c r="AE32" s="11"/>
      <c r="AF32" s="11"/>
      <c r="AG32" s="11"/>
      <c r="AH32" s="11"/>
      <c r="AI32" s="11"/>
      <c r="AJ32" s="11"/>
      <c r="AK32" s="11"/>
      <c r="AL32" s="11"/>
      <c r="AM32" s="11"/>
      <c r="AN32" s="11"/>
      <c r="AO32" s="11"/>
      <c r="AP32" s="11"/>
      <c r="AQ32" s="11"/>
      <c r="AR32" s="11"/>
      <c r="AS32" s="11"/>
      <c r="AT32" s="11"/>
      <c r="AU32" s="11"/>
      <c r="AV32" s="11"/>
      <c r="AW32" s="11"/>
      <c r="AX32" s="11"/>
    </row>
    <row r="33" spans="1:50" x14ac:dyDescent="0.35">
      <c r="A33" s="15" t="s">
        <v>196</v>
      </c>
      <c r="B33" s="10">
        <v>20.488963077683302</v>
      </c>
      <c r="C33" s="10"/>
      <c r="D33" s="11"/>
      <c r="E33" s="11"/>
      <c r="F33" s="11"/>
      <c r="G33" s="11"/>
      <c r="H33" s="11"/>
      <c r="I33" s="11"/>
      <c r="J33" s="11"/>
      <c r="K33" s="11"/>
      <c r="L33" s="11"/>
      <c r="M33" s="11"/>
      <c r="N33" s="11"/>
      <c r="O33" s="11"/>
      <c r="P33" s="11"/>
      <c r="Q33" s="11"/>
      <c r="R33" s="11"/>
      <c r="S33" s="11"/>
      <c r="T33" s="11"/>
      <c r="U33" s="11"/>
      <c r="V33" s="11"/>
      <c r="W33" s="11"/>
      <c r="X33" s="11"/>
      <c r="Y33" s="11"/>
      <c r="Z33" s="11"/>
      <c r="AA33" s="11"/>
      <c r="AB33" s="11"/>
      <c r="AC33" s="11"/>
      <c r="AD33" s="11"/>
      <c r="AE33" s="11"/>
      <c r="AF33" s="11"/>
      <c r="AG33" s="11"/>
      <c r="AH33" s="11"/>
      <c r="AI33" s="11"/>
      <c r="AJ33" s="11"/>
      <c r="AK33" s="11"/>
      <c r="AL33" s="11"/>
      <c r="AM33" s="11"/>
      <c r="AN33" s="11"/>
      <c r="AO33" s="11"/>
      <c r="AP33" s="11"/>
      <c r="AQ33" s="11"/>
      <c r="AR33" s="11"/>
      <c r="AS33" s="11"/>
      <c r="AT33" s="11"/>
      <c r="AU33" s="11"/>
      <c r="AV33" s="11"/>
      <c r="AW33" s="11"/>
      <c r="AX33" s="11"/>
    </row>
    <row r="34" spans="1:50" x14ac:dyDescent="0.35">
      <c r="A34" s="1" t="s">
        <v>197</v>
      </c>
      <c r="B34" s="10">
        <v>18.2314102174543</v>
      </c>
      <c r="C34" s="10"/>
      <c r="D34" s="11"/>
      <c r="E34" s="11"/>
      <c r="F34" s="11"/>
      <c r="G34" s="11"/>
      <c r="H34" s="11"/>
      <c r="I34" s="11"/>
      <c r="J34" s="11"/>
      <c r="K34" s="11"/>
      <c r="L34" s="11"/>
      <c r="M34" s="11"/>
      <c r="N34" s="11"/>
      <c r="O34" s="11"/>
      <c r="P34" s="11"/>
      <c r="Q34" s="11"/>
      <c r="R34" s="11"/>
      <c r="S34" s="11"/>
      <c r="T34" s="11"/>
      <c r="U34" s="11"/>
      <c r="V34" s="11"/>
      <c r="W34" s="11"/>
      <c r="X34" s="11"/>
      <c r="Y34" s="11"/>
      <c r="Z34" s="11"/>
      <c r="AA34" s="11"/>
      <c r="AB34" s="11"/>
      <c r="AC34" s="11"/>
      <c r="AD34" s="11"/>
      <c r="AE34" s="11"/>
      <c r="AF34" s="11"/>
      <c r="AG34" s="11"/>
      <c r="AH34" s="11"/>
      <c r="AI34" s="11"/>
      <c r="AJ34" s="11"/>
      <c r="AK34" s="11"/>
      <c r="AL34" s="11"/>
      <c r="AM34" s="11"/>
      <c r="AN34" s="11"/>
      <c r="AO34" s="11"/>
      <c r="AP34" s="11"/>
      <c r="AQ34" s="11"/>
      <c r="AR34" s="11"/>
      <c r="AS34" s="11"/>
      <c r="AT34" s="11"/>
      <c r="AU34" s="11"/>
      <c r="AV34" s="11"/>
      <c r="AW34" s="11"/>
      <c r="AX34" s="11"/>
    </row>
    <row r="35" spans="1:50" x14ac:dyDescent="0.35">
      <c r="A35" s="1" t="s">
        <v>198</v>
      </c>
      <c r="B35" s="10">
        <v>12.4387318416727</v>
      </c>
      <c r="C35" s="10"/>
      <c r="D35" s="11"/>
      <c r="E35" s="11"/>
      <c r="F35" s="11"/>
      <c r="G35" s="11"/>
      <c r="H35" s="11"/>
      <c r="I35" s="11"/>
      <c r="J35" s="11"/>
      <c r="K35" s="11"/>
      <c r="L35" s="11"/>
      <c r="M35" s="11"/>
      <c r="N35" s="11"/>
      <c r="O35" s="11"/>
      <c r="P35" s="11"/>
      <c r="Q35" s="11"/>
      <c r="R35" s="11"/>
      <c r="S35" s="11"/>
      <c r="T35" s="11"/>
      <c r="U35" s="11"/>
      <c r="V35" s="11"/>
      <c r="W35" s="11"/>
      <c r="X35" s="11"/>
      <c r="Y35" s="11"/>
      <c r="Z35" s="11"/>
      <c r="AA35" s="11"/>
      <c r="AB35" s="11"/>
      <c r="AC35" s="11"/>
      <c r="AD35" s="11"/>
      <c r="AE35" s="11"/>
      <c r="AF35" s="11"/>
      <c r="AG35" s="11"/>
      <c r="AH35" s="11"/>
      <c r="AI35" s="11"/>
      <c r="AJ35" s="11"/>
      <c r="AK35" s="11"/>
      <c r="AL35" s="11"/>
      <c r="AM35" s="11"/>
      <c r="AN35" s="11"/>
      <c r="AO35" s="11"/>
      <c r="AP35" s="11"/>
      <c r="AQ35" s="11"/>
      <c r="AR35" s="11"/>
      <c r="AS35" s="11"/>
      <c r="AT35" s="11"/>
      <c r="AU35" s="11"/>
      <c r="AV35" s="11"/>
      <c r="AW35" s="11"/>
      <c r="AX35" s="11"/>
    </row>
    <row r="36" spans="1:50" x14ac:dyDescent="0.35">
      <c r="A36" s="1" t="s">
        <v>199</v>
      </c>
      <c r="B36" s="10">
        <v>16.190784586373098</v>
      </c>
      <c r="C36" s="10"/>
      <c r="D36" s="11"/>
      <c r="E36" s="11"/>
      <c r="F36" s="11"/>
      <c r="G36" s="11"/>
      <c r="H36" s="11"/>
      <c r="I36" s="11"/>
      <c r="J36" s="11"/>
      <c r="K36" s="11"/>
      <c r="L36" s="11"/>
      <c r="M36" s="11"/>
      <c r="N36" s="11"/>
      <c r="O36" s="11"/>
      <c r="P36" s="11"/>
      <c r="Q36" s="11"/>
      <c r="R36" s="11"/>
      <c r="S36" s="11"/>
      <c r="T36" s="11"/>
      <c r="U36" s="11"/>
      <c r="V36" s="11"/>
      <c r="W36" s="11"/>
      <c r="X36" s="11"/>
      <c r="Y36" s="11"/>
      <c r="Z36" s="11"/>
      <c r="AA36" s="11"/>
      <c r="AB36" s="11"/>
      <c r="AC36" s="11"/>
      <c r="AD36" s="11"/>
      <c r="AE36" s="11"/>
      <c r="AF36" s="11"/>
      <c r="AG36" s="11"/>
      <c r="AH36" s="11"/>
      <c r="AI36" s="11"/>
      <c r="AJ36" s="11"/>
      <c r="AK36" s="11"/>
      <c r="AL36" s="11"/>
      <c r="AM36" s="11"/>
      <c r="AN36" s="11"/>
      <c r="AO36" s="11"/>
      <c r="AP36" s="11"/>
      <c r="AQ36" s="11"/>
      <c r="AR36" s="11"/>
      <c r="AS36" s="11"/>
      <c r="AT36" s="11"/>
      <c r="AU36" s="11"/>
      <c r="AV36" s="11"/>
      <c r="AW36" s="11"/>
      <c r="AX36" s="11"/>
    </row>
    <row r="37" spans="1:50" x14ac:dyDescent="0.35">
      <c r="B37" s="10"/>
      <c r="C37" s="10"/>
      <c r="D37" s="11"/>
      <c r="E37" s="11"/>
      <c r="F37" s="11"/>
      <c r="G37" s="11"/>
      <c r="H37" s="11"/>
      <c r="I37" s="11"/>
      <c r="J37" s="11"/>
      <c r="K37" s="11"/>
      <c r="L37" s="11"/>
      <c r="M37" s="11"/>
      <c r="N37" s="11"/>
      <c r="O37" s="11"/>
      <c r="P37" s="11"/>
      <c r="Q37" s="11"/>
      <c r="R37" s="11"/>
      <c r="S37" s="11"/>
      <c r="T37" s="11"/>
      <c r="U37" s="11"/>
      <c r="V37" s="11"/>
      <c r="W37" s="11"/>
      <c r="X37" s="11"/>
      <c r="Y37" s="11"/>
      <c r="Z37" s="11"/>
      <c r="AA37" s="11"/>
      <c r="AB37" s="11"/>
      <c r="AC37" s="11"/>
      <c r="AD37" s="11"/>
      <c r="AE37" s="11"/>
      <c r="AF37" s="11"/>
      <c r="AG37" s="11"/>
      <c r="AH37" s="11"/>
      <c r="AI37" s="11"/>
      <c r="AJ37" s="11"/>
      <c r="AK37" s="11"/>
      <c r="AL37" s="11"/>
      <c r="AM37" s="11"/>
      <c r="AN37" s="11"/>
      <c r="AO37" s="11"/>
      <c r="AP37" s="11"/>
      <c r="AQ37" s="11"/>
      <c r="AR37" s="11"/>
      <c r="AS37" s="11"/>
      <c r="AT37" s="11"/>
      <c r="AU37" s="11"/>
      <c r="AV37" s="11"/>
      <c r="AW37" s="11"/>
      <c r="AX37" s="11"/>
    </row>
    <row r="38" spans="1:50" x14ac:dyDescent="0.35">
      <c r="B38" s="10"/>
      <c r="C38" s="10"/>
      <c r="D38" s="11"/>
      <c r="E38" s="11"/>
      <c r="F38" s="11"/>
      <c r="G38" s="11"/>
      <c r="H38" s="11"/>
      <c r="I38" s="11"/>
      <c r="J38" s="11"/>
      <c r="K38" s="11"/>
      <c r="L38" s="11"/>
      <c r="M38" s="11"/>
      <c r="N38" s="11"/>
      <c r="O38" s="11"/>
      <c r="P38" s="11"/>
      <c r="Q38" s="11"/>
      <c r="R38" s="11"/>
      <c r="S38" s="11"/>
      <c r="T38" s="11"/>
      <c r="U38" s="11"/>
      <c r="V38" s="11"/>
      <c r="W38" s="11"/>
      <c r="X38" s="11"/>
      <c r="Y38" s="11"/>
      <c r="Z38" s="11"/>
      <c r="AA38" s="11"/>
      <c r="AB38" s="11"/>
      <c r="AC38" s="11"/>
      <c r="AD38" s="11"/>
      <c r="AE38" s="11"/>
      <c r="AF38" s="11"/>
      <c r="AG38" s="11"/>
      <c r="AH38" s="11"/>
      <c r="AI38" s="11"/>
      <c r="AJ38" s="11"/>
      <c r="AK38" s="11"/>
      <c r="AL38" s="11"/>
      <c r="AM38" s="11"/>
      <c r="AN38" s="11"/>
      <c r="AO38" s="11"/>
      <c r="AP38" s="11"/>
      <c r="AQ38" s="11"/>
      <c r="AR38" s="11"/>
      <c r="AS38" s="11"/>
      <c r="AT38" s="11"/>
      <c r="AU38" s="11"/>
      <c r="AV38" s="11"/>
      <c r="AW38" s="11"/>
      <c r="AX38" s="11"/>
    </row>
    <row r="39" spans="1:50" x14ac:dyDescent="0.35">
      <c r="B39" s="10"/>
      <c r="C39" s="10"/>
      <c r="D39" s="11"/>
      <c r="E39" s="11"/>
      <c r="F39" s="11"/>
      <c r="G39" s="11"/>
      <c r="H39" s="11"/>
      <c r="I39" s="11"/>
      <c r="J39" s="11"/>
      <c r="K39" s="11"/>
      <c r="L39" s="11"/>
      <c r="M39" s="11"/>
      <c r="N39" s="11"/>
      <c r="O39" s="11"/>
      <c r="P39" s="11"/>
      <c r="Q39" s="11"/>
      <c r="R39" s="11"/>
      <c r="S39" s="11"/>
      <c r="T39" s="11"/>
      <c r="U39" s="11"/>
      <c r="V39" s="11"/>
      <c r="W39" s="11"/>
      <c r="X39" s="11"/>
      <c r="Y39" s="11"/>
      <c r="Z39" s="11"/>
      <c r="AA39" s="11"/>
      <c r="AB39" s="11"/>
      <c r="AC39" s="11"/>
      <c r="AD39" s="11"/>
      <c r="AE39" s="11"/>
      <c r="AF39" s="11"/>
      <c r="AG39" s="11"/>
      <c r="AH39" s="11"/>
      <c r="AI39" s="11"/>
      <c r="AJ39" s="11"/>
      <c r="AK39" s="11"/>
      <c r="AL39" s="11"/>
      <c r="AM39" s="11"/>
      <c r="AN39" s="11"/>
      <c r="AO39" s="11"/>
      <c r="AP39" s="11"/>
      <c r="AQ39" s="11"/>
      <c r="AR39" s="11"/>
      <c r="AS39" s="11"/>
      <c r="AT39" s="11"/>
      <c r="AU39" s="11"/>
      <c r="AV39" s="11"/>
      <c r="AW39" s="11"/>
      <c r="AX39" s="11"/>
    </row>
    <row r="40" spans="1:50" x14ac:dyDescent="0.35">
      <c r="B40" s="10"/>
      <c r="C40" s="10"/>
      <c r="D40" s="11"/>
      <c r="E40" s="11"/>
      <c r="F40" s="11"/>
      <c r="G40" s="11"/>
      <c r="H40" s="11"/>
      <c r="I40" s="11"/>
      <c r="J40" s="11"/>
      <c r="K40" s="11"/>
      <c r="L40" s="11"/>
      <c r="M40" s="11"/>
      <c r="N40" s="11"/>
      <c r="O40" s="11"/>
      <c r="P40" s="11"/>
      <c r="Q40" s="11"/>
      <c r="R40" s="11"/>
      <c r="S40" s="11"/>
      <c r="T40" s="11"/>
      <c r="U40" s="11"/>
      <c r="V40" s="11"/>
      <c r="W40" s="11"/>
      <c r="X40" s="11"/>
      <c r="Y40" s="11"/>
      <c r="Z40" s="11"/>
      <c r="AA40" s="11"/>
      <c r="AB40" s="11"/>
      <c r="AC40" s="11"/>
      <c r="AD40" s="11"/>
      <c r="AE40" s="11"/>
      <c r="AF40" s="11"/>
      <c r="AG40" s="11"/>
      <c r="AH40" s="11"/>
      <c r="AI40" s="11"/>
      <c r="AJ40" s="11"/>
      <c r="AK40" s="11"/>
      <c r="AL40" s="11"/>
      <c r="AM40" s="11"/>
      <c r="AN40" s="11"/>
      <c r="AO40" s="11"/>
      <c r="AP40" s="11"/>
      <c r="AQ40" s="11"/>
      <c r="AR40" s="11"/>
      <c r="AS40" s="11"/>
      <c r="AT40" s="11"/>
      <c r="AU40" s="11"/>
      <c r="AV40" s="11"/>
      <c r="AW40" s="11"/>
      <c r="AX40" s="11"/>
    </row>
    <row r="41" spans="1:50" x14ac:dyDescent="0.35">
      <c r="B41" s="10"/>
      <c r="C41" s="10"/>
      <c r="D41" s="11"/>
      <c r="E41" s="11"/>
      <c r="F41" s="11"/>
      <c r="G41" s="11"/>
      <c r="H41" s="11"/>
      <c r="I41" s="11"/>
      <c r="J41" s="11"/>
      <c r="K41" s="11"/>
      <c r="L41" s="11"/>
      <c r="M41" s="11"/>
      <c r="N41" s="11"/>
      <c r="O41" s="11"/>
      <c r="P41" s="11"/>
      <c r="Q41" s="11"/>
      <c r="R41" s="11"/>
      <c r="S41" s="11"/>
      <c r="T41" s="11"/>
      <c r="U41" s="11"/>
      <c r="V41" s="11"/>
      <c r="W41" s="11"/>
      <c r="X41" s="11"/>
      <c r="Y41" s="11"/>
      <c r="Z41" s="11"/>
      <c r="AA41" s="11"/>
      <c r="AB41" s="11"/>
      <c r="AC41" s="11"/>
      <c r="AD41" s="11"/>
      <c r="AE41" s="11"/>
      <c r="AF41" s="11"/>
      <c r="AG41" s="11"/>
      <c r="AH41" s="11"/>
      <c r="AI41" s="11"/>
      <c r="AJ41" s="11"/>
      <c r="AK41" s="11"/>
      <c r="AL41" s="11"/>
      <c r="AM41" s="11"/>
      <c r="AN41" s="11"/>
      <c r="AO41" s="11"/>
      <c r="AP41" s="11"/>
      <c r="AQ41" s="11"/>
      <c r="AR41" s="11"/>
      <c r="AS41" s="11"/>
      <c r="AT41" s="11"/>
      <c r="AU41" s="11"/>
      <c r="AV41" s="11"/>
      <c r="AW41" s="11"/>
      <c r="AX41" s="11"/>
    </row>
    <row r="42" spans="1:50" x14ac:dyDescent="0.35">
      <c r="B42" s="10"/>
      <c r="C42" s="10"/>
      <c r="D42" s="11"/>
      <c r="E42" s="11"/>
      <c r="F42" s="11"/>
      <c r="G42" s="11"/>
      <c r="H42" s="11"/>
      <c r="I42" s="11"/>
      <c r="J42" s="11"/>
      <c r="K42" s="11"/>
      <c r="L42" s="11"/>
      <c r="M42" s="11"/>
      <c r="N42" s="11"/>
      <c r="O42" s="11"/>
      <c r="P42" s="11"/>
      <c r="Q42" s="11"/>
      <c r="R42" s="11"/>
      <c r="S42" s="11"/>
      <c r="T42" s="11"/>
      <c r="U42" s="11"/>
      <c r="V42" s="11"/>
      <c r="W42" s="11"/>
      <c r="X42" s="11"/>
      <c r="Y42" s="11"/>
      <c r="Z42" s="11"/>
      <c r="AA42" s="11"/>
      <c r="AB42" s="11"/>
      <c r="AC42" s="11"/>
      <c r="AD42" s="11"/>
      <c r="AE42" s="11"/>
      <c r="AF42" s="11"/>
      <c r="AG42" s="11"/>
      <c r="AH42" s="11"/>
      <c r="AI42" s="11"/>
      <c r="AJ42" s="11"/>
      <c r="AK42" s="11"/>
      <c r="AL42" s="11"/>
      <c r="AM42" s="11"/>
      <c r="AN42" s="11"/>
      <c r="AO42" s="11"/>
      <c r="AP42" s="11"/>
      <c r="AQ42" s="11"/>
      <c r="AR42" s="11"/>
      <c r="AS42" s="11"/>
      <c r="AT42" s="11"/>
      <c r="AU42" s="11"/>
      <c r="AV42" s="11"/>
      <c r="AW42" s="11"/>
      <c r="AX42" s="11"/>
    </row>
    <row r="43" spans="1:50" x14ac:dyDescent="0.35">
      <c r="B43" s="10"/>
      <c r="C43" s="10"/>
      <c r="D43" s="11"/>
      <c r="E43" s="11"/>
      <c r="F43" s="11"/>
      <c r="G43" s="11"/>
      <c r="H43" s="11"/>
      <c r="I43" s="11"/>
      <c r="J43" s="11"/>
      <c r="K43" s="11"/>
      <c r="L43" s="11"/>
      <c r="M43" s="11"/>
      <c r="N43" s="11"/>
      <c r="O43" s="11"/>
      <c r="P43" s="11"/>
      <c r="Q43" s="11"/>
      <c r="R43" s="11"/>
      <c r="S43" s="11"/>
      <c r="T43" s="11"/>
      <c r="U43" s="11"/>
      <c r="V43" s="11"/>
      <c r="W43" s="11"/>
      <c r="X43" s="11"/>
      <c r="Y43" s="11"/>
      <c r="Z43" s="11"/>
      <c r="AA43" s="11"/>
      <c r="AB43" s="11"/>
      <c r="AC43" s="11"/>
      <c r="AD43" s="11"/>
      <c r="AE43" s="11"/>
      <c r="AF43" s="11"/>
      <c r="AG43" s="11"/>
      <c r="AH43" s="11"/>
      <c r="AI43" s="11"/>
      <c r="AJ43" s="11"/>
      <c r="AK43" s="11"/>
      <c r="AL43" s="11"/>
      <c r="AM43" s="11"/>
      <c r="AN43" s="11"/>
      <c r="AO43" s="11"/>
      <c r="AP43" s="11"/>
      <c r="AQ43" s="11"/>
      <c r="AR43" s="11"/>
      <c r="AS43" s="11"/>
      <c r="AT43" s="11"/>
      <c r="AU43" s="11"/>
      <c r="AV43" s="11"/>
      <c r="AW43" s="11"/>
      <c r="AX43" s="11"/>
    </row>
    <row r="44" spans="1:50" x14ac:dyDescent="0.35">
      <c r="B44" s="10"/>
      <c r="C44" s="10"/>
      <c r="D44" s="11"/>
      <c r="E44" s="11"/>
      <c r="F44" s="11"/>
      <c r="G44" s="11"/>
      <c r="H44" s="11"/>
      <c r="I44" s="11"/>
      <c r="J44" s="11"/>
      <c r="K44" s="11"/>
      <c r="L44" s="11"/>
      <c r="M44" s="11"/>
      <c r="N44" s="11"/>
      <c r="O44" s="11"/>
      <c r="P44" s="11"/>
      <c r="Q44" s="11"/>
      <c r="R44" s="11"/>
      <c r="S44" s="11"/>
      <c r="T44" s="11"/>
      <c r="U44" s="11"/>
      <c r="V44" s="11"/>
      <c r="W44" s="11"/>
      <c r="X44" s="11"/>
      <c r="Y44" s="11"/>
      <c r="Z44" s="11"/>
      <c r="AA44" s="11"/>
      <c r="AB44" s="11"/>
      <c r="AC44" s="11"/>
      <c r="AD44" s="11"/>
      <c r="AE44" s="11"/>
      <c r="AF44" s="11"/>
      <c r="AG44" s="11"/>
      <c r="AH44" s="11"/>
      <c r="AI44" s="11"/>
      <c r="AJ44" s="11"/>
      <c r="AK44" s="11"/>
      <c r="AL44" s="11"/>
      <c r="AM44" s="11"/>
      <c r="AN44" s="11"/>
      <c r="AO44" s="11"/>
      <c r="AP44" s="11"/>
      <c r="AQ44" s="11"/>
      <c r="AR44" s="11"/>
      <c r="AS44" s="11"/>
      <c r="AT44" s="11"/>
      <c r="AU44" s="11"/>
      <c r="AV44" s="11"/>
      <c r="AW44" s="11"/>
      <c r="AX44" s="11"/>
    </row>
    <row r="45" spans="1:50" x14ac:dyDescent="0.35">
      <c r="B45" s="10"/>
      <c r="C45" s="10"/>
      <c r="D45" s="11"/>
      <c r="E45" s="11"/>
      <c r="F45" s="11"/>
      <c r="G45" s="11"/>
      <c r="H45" s="11"/>
      <c r="I45" s="11"/>
      <c r="J45" s="11"/>
      <c r="K45" s="11"/>
      <c r="L45" s="11"/>
      <c r="M45" s="11"/>
      <c r="N45" s="11"/>
      <c r="O45" s="11"/>
      <c r="P45" s="11"/>
      <c r="Q45" s="11"/>
      <c r="R45" s="11"/>
      <c r="S45" s="11"/>
      <c r="T45" s="11"/>
      <c r="U45" s="11"/>
      <c r="V45" s="11"/>
      <c r="W45" s="11"/>
      <c r="X45" s="11"/>
      <c r="Y45" s="11"/>
      <c r="Z45" s="11"/>
      <c r="AA45" s="11"/>
      <c r="AB45" s="11"/>
      <c r="AC45" s="11"/>
      <c r="AD45" s="11"/>
      <c r="AE45" s="11"/>
      <c r="AF45" s="11"/>
      <c r="AG45" s="11"/>
      <c r="AH45" s="11"/>
      <c r="AI45" s="11"/>
      <c r="AJ45" s="11"/>
      <c r="AK45" s="11"/>
      <c r="AL45" s="11"/>
      <c r="AM45" s="11"/>
      <c r="AN45" s="11"/>
      <c r="AO45" s="11"/>
      <c r="AP45" s="11"/>
      <c r="AQ45" s="11"/>
      <c r="AR45" s="11"/>
      <c r="AS45" s="11"/>
      <c r="AT45" s="11"/>
      <c r="AU45" s="11"/>
      <c r="AV45" s="11"/>
      <c r="AW45" s="11"/>
      <c r="AX45" s="11"/>
    </row>
    <row r="46" spans="1:50" x14ac:dyDescent="0.35">
      <c r="B46" s="10"/>
      <c r="C46" s="10"/>
      <c r="D46" s="11"/>
      <c r="E46" s="11"/>
      <c r="F46" s="11"/>
      <c r="G46" s="11"/>
      <c r="H46" s="11"/>
      <c r="I46" s="11"/>
      <c r="J46" s="11"/>
      <c r="K46" s="11"/>
      <c r="L46" s="11"/>
      <c r="M46" s="11"/>
      <c r="N46" s="11"/>
      <c r="O46" s="11"/>
      <c r="P46" s="11"/>
      <c r="Q46" s="11"/>
      <c r="R46" s="11"/>
      <c r="S46" s="11"/>
      <c r="T46" s="11"/>
      <c r="U46" s="11"/>
      <c r="V46" s="11"/>
      <c r="W46" s="11"/>
      <c r="X46" s="11"/>
      <c r="Y46" s="11"/>
      <c r="Z46" s="11"/>
      <c r="AA46" s="11"/>
      <c r="AB46" s="11"/>
      <c r="AC46" s="11"/>
      <c r="AD46" s="11"/>
      <c r="AE46" s="11"/>
      <c r="AF46" s="11"/>
      <c r="AG46" s="11"/>
      <c r="AH46" s="11"/>
      <c r="AI46" s="11"/>
      <c r="AJ46" s="11"/>
      <c r="AK46" s="11"/>
      <c r="AL46" s="11"/>
      <c r="AM46" s="11"/>
      <c r="AN46" s="11"/>
      <c r="AO46" s="11"/>
      <c r="AP46" s="11"/>
      <c r="AQ46" s="11"/>
      <c r="AR46" s="11"/>
      <c r="AS46" s="11"/>
      <c r="AT46" s="11"/>
      <c r="AU46" s="11"/>
      <c r="AV46" s="11"/>
      <c r="AW46" s="11"/>
      <c r="AX46" s="11"/>
    </row>
    <row r="47" spans="1:50" x14ac:dyDescent="0.35">
      <c r="B47" s="10"/>
      <c r="C47" s="10"/>
      <c r="D47" s="11"/>
      <c r="E47" s="11"/>
      <c r="F47" s="11"/>
      <c r="G47" s="11"/>
      <c r="H47" s="11"/>
      <c r="I47" s="11"/>
      <c r="J47" s="11"/>
      <c r="K47" s="11"/>
      <c r="L47" s="11"/>
      <c r="M47" s="11"/>
      <c r="N47" s="11"/>
      <c r="O47" s="11"/>
      <c r="P47" s="11"/>
      <c r="Q47" s="11"/>
      <c r="R47" s="11"/>
      <c r="S47" s="11"/>
      <c r="T47" s="11"/>
      <c r="U47" s="11"/>
      <c r="V47" s="11"/>
      <c r="W47" s="11"/>
      <c r="X47" s="11"/>
      <c r="Y47" s="11"/>
      <c r="Z47" s="11"/>
      <c r="AA47" s="11"/>
      <c r="AB47" s="11"/>
      <c r="AC47" s="11"/>
      <c r="AD47" s="11"/>
      <c r="AE47" s="11"/>
      <c r="AF47" s="11"/>
      <c r="AG47" s="11"/>
      <c r="AH47" s="11"/>
      <c r="AI47" s="11"/>
      <c r="AJ47" s="11"/>
      <c r="AK47" s="11"/>
      <c r="AL47" s="11"/>
      <c r="AM47" s="11"/>
      <c r="AN47" s="11"/>
      <c r="AO47" s="11"/>
      <c r="AP47" s="11"/>
      <c r="AQ47" s="11"/>
      <c r="AR47" s="11"/>
      <c r="AS47" s="11"/>
      <c r="AT47" s="11"/>
      <c r="AU47" s="11"/>
      <c r="AV47" s="11"/>
      <c r="AW47" s="11"/>
      <c r="AX47" s="11"/>
    </row>
    <row r="48" spans="1:50" x14ac:dyDescent="0.35">
      <c r="B48" s="10"/>
      <c r="C48" s="10"/>
      <c r="D48" s="11"/>
      <c r="E48" s="11"/>
      <c r="F48" s="11"/>
      <c r="G48" s="11"/>
      <c r="H48" s="11"/>
      <c r="I48" s="11"/>
      <c r="J48" s="11"/>
      <c r="K48" s="11"/>
      <c r="L48" s="11"/>
      <c r="M48" s="11"/>
      <c r="N48" s="11"/>
      <c r="O48" s="11"/>
      <c r="P48" s="11"/>
      <c r="Q48" s="11"/>
      <c r="R48" s="11"/>
      <c r="S48" s="11"/>
      <c r="T48" s="11"/>
      <c r="U48" s="11"/>
      <c r="V48" s="11"/>
      <c r="W48" s="11"/>
      <c r="X48" s="11"/>
      <c r="Y48" s="11"/>
      <c r="Z48" s="11"/>
      <c r="AA48" s="11"/>
      <c r="AB48" s="11"/>
      <c r="AC48" s="11"/>
      <c r="AD48" s="11"/>
      <c r="AE48" s="11"/>
      <c r="AF48" s="11"/>
      <c r="AG48" s="11"/>
      <c r="AH48" s="11"/>
      <c r="AI48" s="11"/>
      <c r="AJ48" s="11"/>
      <c r="AK48" s="11"/>
      <c r="AL48" s="11"/>
      <c r="AM48" s="11"/>
      <c r="AN48" s="11"/>
      <c r="AO48" s="11"/>
      <c r="AP48" s="11"/>
      <c r="AQ48" s="11"/>
      <c r="AR48" s="11"/>
      <c r="AS48" s="11"/>
      <c r="AT48" s="11"/>
      <c r="AU48" s="11"/>
      <c r="AV48" s="11"/>
      <c r="AW48" s="11"/>
      <c r="AX48" s="11"/>
    </row>
    <row r="49" spans="2:50" x14ac:dyDescent="0.35">
      <c r="B49" s="10"/>
      <c r="C49" s="10"/>
      <c r="D49" s="11"/>
      <c r="E49" s="11"/>
      <c r="F49" s="11"/>
      <c r="G49" s="11"/>
      <c r="H49" s="11"/>
      <c r="I49" s="11"/>
      <c r="J49" s="11"/>
      <c r="K49" s="11"/>
      <c r="L49" s="11"/>
      <c r="M49" s="11"/>
      <c r="N49" s="11"/>
      <c r="O49" s="11"/>
      <c r="P49" s="11"/>
      <c r="Q49" s="11"/>
      <c r="R49" s="11"/>
      <c r="S49" s="11"/>
      <c r="T49" s="11"/>
      <c r="U49" s="11"/>
      <c r="V49" s="11"/>
      <c r="W49" s="11"/>
      <c r="X49" s="11"/>
      <c r="Y49" s="11"/>
      <c r="Z49" s="11"/>
      <c r="AA49" s="11"/>
      <c r="AB49" s="11"/>
      <c r="AC49" s="11"/>
      <c r="AD49" s="11"/>
      <c r="AE49" s="11"/>
      <c r="AF49" s="11"/>
      <c r="AG49" s="11"/>
      <c r="AH49" s="11"/>
      <c r="AI49" s="11"/>
      <c r="AJ49" s="11"/>
      <c r="AK49" s="11"/>
      <c r="AL49" s="11"/>
      <c r="AM49" s="11"/>
      <c r="AN49" s="11"/>
      <c r="AO49" s="11"/>
      <c r="AP49" s="11"/>
      <c r="AQ49" s="11"/>
      <c r="AR49" s="11"/>
      <c r="AS49" s="11"/>
      <c r="AT49" s="11"/>
      <c r="AU49" s="11"/>
      <c r="AV49" s="11"/>
      <c r="AW49" s="11"/>
      <c r="AX49" s="11"/>
    </row>
    <row r="50" spans="2:50" x14ac:dyDescent="0.35">
      <c r="B50" s="10"/>
      <c r="C50" s="10"/>
      <c r="D50" s="11"/>
      <c r="E50" s="11"/>
      <c r="F50" s="11"/>
      <c r="G50" s="11"/>
      <c r="H50" s="11"/>
      <c r="I50" s="11"/>
      <c r="J50" s="11"/>
      <c r="K50" s="11"/>
      <c r="L50" s="11"/>
      <c r="M50" s="11"/>
      <c r="N50" s="11"/>
      <c r="O50" s="11"/>
      <c r="P50" s="11"/>
      <c r="Q50" s="11"/>
      <c r="R50" s="11"/>
      <c r="S50" s="11"/>
      <c r="T50" s="11"/>
      <c r="U50" s="11"/>
      <c r="V50" s="11"/>
      <c r="W50" s="11"/>
      <c r="X50" s="11"/>
      <c r="Y50" s="11"/>
      <c r="Z50" s="11"/>
      <c r="AA50" s="11"/>
      <c r="AB50" s="11"/>
      <c r="AC50" s="11"/>
      <c r="AD50" s="11"/>
      <c r="AE50" s="11"/>
      <c r="AF50" s="11"/>
      <c r="AG50" s="11"/>
      <c r="AH50" s="11"/>
      <c r="AI50" s="11"/>
      <c r="AJ50" s="11"/>
      <c r="AK50" s="11"/>
      <c r="AL50" s="11"/>
      <c r="AM50" s="11"/>
      <c r="AN50" s="11"/>
      <c r="AO50" s="11"/>
      <c r="AP50" s="11"/>
      <c r="AQ50" s="11"/>
      <c r="AR50" s="11"/>
      <c r="AS50" s="11"/>
      <c r="AT50" s="11"/>
      <c r="AU50" s="11"/>
      <c r="AV50" s="11"/>
      <c r="AW50" s="11"/>
      <c r="AX50" s="11"/>
    </row>
    <row r="51" spans="2:50" x14ac:dyDescent="0.35">
      <c r="B51" s="10"/>
      <c r="C51" s="10"/>
      <c r="D51" s="11"/>
      <c r="E51" s="11"/>
      <c r="F51" s="11"/>
      <c r="G51" s="11"/>
      <c r="H51" s="11"/>
      <c r="I51" s="11"/>
      <c r="J51" s="11"/>
      <c r="K51" s="11"/>
      <c r="L51" s="11"/>
      <c r="M51" s="11"/>
      <c r="N51" s="11"/>
      <c r="O51" s="11"/>
      <c r="P51" s="11"/>
      <c r="Q51" s="11"/>
      <c r="R51" s="11"/>
      <c r="S51" s="11"/>
      <c r="T51" s="11"/>
      <c r="U51" s="11"/>
      <c r="V51" s="11"/>
      <c r="W51" s="11"/>
      <c r="X51" s="11"/>
      <c r="Y51" s="11"/>
      <c r="Z51" s="11"/>
      <c r="AA51" s="11"/>
      <c r="AB51" s="11"/>
      <c r="AC51" s="11"/>
      <c r="AD51" s="11"/>
      <c r="AE51" s="11"/>
      <c r="AF51" s="11"/>
      <c r="AG51" s="11"/>
      <c r="AH51" s="11"/>
      <c r="AI51" s="11"/>
      <c r="AJ51" s="11"/>
      <c r="AK51" s="11"/>
      <c r="AL51" s="11"/>
      <c r="AM51" s="11"/>
      <c r="AN51" s="11"/>
      <c r="AO51" s="11"/>
      <c r="AP51" s="11"/>
      <c r="AQ51" s="11"/>
      <c r="AR51" s="11"/>
      <c r="AS51" s="11"/>
      <c r="AT51" s="11"/>
      <c r="AU51" s="11"/>
      <c r="AV51" s="11"/>
      <c r="AW51" s="11"/>
      <c r="AX51" s="11"/>
    </row>
    <row r="52" spans="2:50" x14ac:dyDescent="0.35">
      <c r="B52" s="10"/>
      <c r="C52" s="10"/>
      <c r="D52" s="11"/>
      <c r="E52" s="11"/>
      <c r="F52" s="11"/>
      <c r="G52" s="11"/>
      <c r="H52" s="11"/>
      <c r="I52" s="11"/>
      <c r="J52" s="11"/>
      <c r="K52" s="11"/>
      <c r="L52" s="11"/>
      <c r="M52" s="11"/>
      <c r="N52" s="11"/>
      <c r="O52" s="11"/>
      <c r="P52" s="11"/>
      <c r="Q52" s="11"/>
      <c r="R52" s="11"/>
      <c r="S52" s="11"/>
      <c r="T52" s="11"/>
      <c r="U52" s="11"/>
      <c r="V52" s="11"/>
      <c r="W52" s="11"/>
      <c r="X52" s="11"/>
      <c r="Y52" s="11"/>
      <c r="Z52" s="11"/>
      <c r="AA52" s="11"/>
      <c r="AB52" s="11"/>
      <c r="AC52" s="11"/>
      <c r="AD52" s="11"/>
      <c r="AE52" s="11"/>
      <c r="AF52" s="11"/>
      <c r="AG52" s="11"/>
      <c r="AH52" s="11"/>
      <c r="AI52" s="11"/>
      <c r="AJ52" s="11"/>
      <c r="AK52" s="11"/>
      <c r="AL52" s="11"/>
      <c r="AM52" s="11"/>
      <c r="AN52" s="11"/>
      <c r="AO52" s="11"/>
      <c r="AP52" s="11"/>
      <c r="AQ52" s="11"/>
      <c r="AR52" s="11"/>
      <c r="AS52" s="11"/>
      <c r="AT52" s="11"/>
      <c r="AU52" s="11"/>
      <c r="AV52" s="11"/>
      <c r="AW52" s="11"/>
      <c r="AX52" s="11"/>
    </row>
    <row r="53" spans="2:50" x14ac:dyDescent="0.35">
      <c r="B53" s="10"/>
      <c r="C53" s="10"/>
      <c r="D53" s="11"/>
      <c r="E53" s="11"/>
      <c r="F53" s="11"/>
      <c r="G53" s="11"/>
      <c r="H53" s="11"/>
      <c r="I53" s="11"/>
      <c r="J53" s="11"/>
      <c r="K53" s="11"/>
      <c r="L53" s="11"/>
      <c r="M53" s="11"/>
      <c r="N53" s="11"/>
      <c r="O53" s="11"/>
      <c r="P53" s="11"/>
      <c r="Q53" s="11"/>
      <c r="R53" s="11"/>
      <c r="S53" s="11"/>
      <c r="T53" s="11"/>
      <c r="U53" s="11"/>
      <c r="V53" s="11"/>
      <c r="W53" s="11"/>
      <c r="X53" s="11"/>
      <c r="Y53" s="11"/>
      <c r="Z53" s="11"/>
      <c r="AA53" s="11"/>
      <c r="AB53" s="11"/>
      <c r="AC53" s="11"/>
      <c r="AD53" s="11"/>
      <c r="AE53" s="11"/>
      <c r="AF53" s="11"/>
      <c r="AG53" s="11"/>
      <c r="AH53" s="11"/>
      <c r="AI53" s="11"/>
      <c r="AJ53" s="11"/>
      <c r="AK53" s="11"/>
      <c r="AL53" s="11"/>
      <c r="AM53" s="11"/>
      <c r="AN53" s="11"/>
      <c r="AO53" s="11"/>
      <c r="AP53" s="11"/>
      <c r="AQ53" s="11"/>
      <c r="AR53" s="11"/>
      <c r="AS53" s="11"/>
      <c r="AT53" s="11"/>
      <c r="AU53" s="11"/>
      <c r="AV53" s="11"/>
      <c r="AW53" s="11"/>
      <c r="AX53" s="11"/>
    </row>
    <row r="54" spans="2:50" x14ac:dyDescent="0.35">
      <c r="B54" s="10"/>
      <c r="C54" s="10"/>
      <c r="D54" s="11"/>
      <c r="E54" s="11"/>
      <c r="F54" s="11"/>
      <c r="G54" s="11"/>
      <c r="H54" s="11"/>
      <c r="I54" s="11"/>
      <c r="J54" s="11"/>
      <c r="K54" s="11"/>
      <c r="L54" s="11"/>
      <c r="M54" s="11"/>
      <c r="N54" s="11"/>
      <c r="O54" s="11"/>
      <c r="P54" s="11"/>
      <c r="Q54" s="11"/>
      <c r="R54" s="11"/>
      <c r="S54" s="11"/>
      <c r="T54" s="11"/>
      <c r="U54" s="11"/>
      <c r="V54" s="11"/>
      <c r="W54" s="11"/>
      <c r="X54" s="11"/>
      <c r="Y54" s="11"/>
      <c r="Z54" s="11"/>
      <c r="AA54" s="11"/>
      <c r="AB54" s="11"/>
      <c r="AC54" s="11"/>
      <c r="AD54" s="11"/>
      <c r="AE54" s="11"/>
      <c r="AF54" s="11"/>
      <c r="AG54" s="11"/>
      <c r="AH54" s="11"/>
      <c r="AI54" s="11"/>
      <c r="AJ54" s="11"/>
      <c r="AK54" s="11"/>
      <c r="AL54" s="11"/>
      <c r="AM54" s="11"/>
      <c r="AN54" s="11"/>
      <c r="AO54" s="11"/>
      <c r="AP54" s="11"/>
      <c r="AQ54" s="11"/>
      <c r="AR54" s="11"/>
      <c r="AS54" s="11"/>
      <c r="AT54" s="11"/>
      <c r="AU54" s="11"/>
      <c r="AV54" s="11"/>
      <c r="AW54" s="11"/>
      <c r="AX54" s="11"/>
    </row>
    <row r="55" spans="2:50" x14ac:dyDescent="0.35">
      <c r="B55" s="10"/>
      <c r="C55" s="10"/>
      <c r="D55" s="11"/>
      <c r="E55" s="11"/>
      <c r="F55" s="11"/>
      <c r="G55" s="11"/>
      <c r="H55" s="11"/>
      <c r="I55" s="11"/>
      <c r="J55" s="11"/>
      <c r="K55" s="11"/>
      <c r="L55" s="11"/>
      <c r="M55" s="11"/>
      <c r="N55" s="11"/>
      <c r="O55" s="11"/>
      <c r="P55" s="11"/>
      <c r="Q55" s="11"/>
      <c r="R55" s="11"/>
      <c r="S55" s="11"/>
      <c r="T55" s="11"/>
      <c r="U55" s="11"/>
      <c r="V55" s="11"/>
      <c r="W55" s="11"/>
      <c r="X55" s="11"/>
      <c r="Y55" s="11"/>
      <c r="Z55" s="11"/>
      <c r="AA55" s="11"/>
      <c r="AB55" s="11"/>
      <c r="AC55" s="11"/>
      <c r="AD55" s="11"/>
      <c r="AE55" s="11"/>
      <c r="AF55" s="11"/>
      <c r="AG55" s="11"/>
      <c r="AH55" s="11"/>
      <c r="AI55" s="11"/>
      <c r="AJ55" s="11"/>
      <c r="AK55" s="11"/>
      <c r="AL55" s="11"/>
      <c r="AM55" s="11"/>
      <c r="AN55" s="11"/>
      <c r="AO55" s="11"/>
      <c r="AP55" s="11"/>
      <c r="AQ55" s="11"/>
      <c r="AR55" s="11"/>
      <c r="AS55" s="11"/>
      <c r="AT55" s="11"/>
      <c r="AU55" s="11"/>
      <c r="AV55" s="11"/>
      <c r="AW55" s="11"/>
      <c r="AX55" s="11"/>
    </row>
    <row r="56" spans="2:50" x14ac:dyDescent="0.35">
      <c r="B56" s="10"/>
      <c r="C56" s="10"/>
      <c r="D56" s="11"/>
      <c r="E56" s="11"/>
      <c r="F56" s="11"/>
      <c r="G56" s="11"/>
      <c r="H56" s="11"/>
      <c r="I56" s="11"/>
      <c r="J56" s="11"/>
      <c r="K56" s="11"/>
      <c r="L56" s="11"/>
      <c r="M56" s="11"/>
      <c r="N56" s="11"/>
      <c r="O56" s="11"/>
      <c r="P56" s="11"/>
      <c r="Q56" s="11"/>
      <c r="R56" s="11"/>
      <c r="S56" s="11"/>
      <c r="T56" s="11"/>
      <c r="U56" s="11"/>
      <c r="V56" s="11"/>
      <c r="W56" s="11"/>
      <c r="X56" s="11"/>
      <c r="Y56" s="11"/>
      <c r="Z56" s="11"/>
      <c r="AA56" s="11"/>
      <c r="AB56" s="11"/>
      <c r="AC56" s="11"/>
      <c r="AD56" s="11"/>
      <c r="AE56" s="11"/>
      <c r="AF56" s="11"/>
      <c r="AG56" s="11"/>
      <c r="AH56" s="11"/>
      <c r="AI56" s="11"/>
      <c r="AJ56" s="11"/>
      <c r="AK56" s="11"/>
      <c r="AL56" s="11"/>
      <c r="AM56" s="11"/>
      <c r="AN56" s="11"/>
      <c r="AO56" s="11"/>
      <c r="AP56" s="11"/>
      <c r="AQ56" s="11"/>
      <c r="AR56" s="11"/>
      <c r="AS56" s="11"/>
      <c r="AT56" s="11"/>
      <c r="AU56" s="11"/>
      <c r="AV56" s="11"/>
      <c r="AW56" s="11"/>
      <c r="AX56" s="11"/>
    </row>
    <row r="57" spans="2:50" x14ac:dyDescent="0.35">
      <c r="B57" s="10"/>
      <c r="C57" s="10"/>
      <c r="D57" s="11"/>
      <c r="E57" s="11"/>
      <c r="F57" s="11"/>
      <c r="G57" s="11"/>
      <c r="H57" s="11"/>
      <c r="I57" s="11"/>
      <c r="J57" s="11"/>
      <c r="K57" s="11"/>
      <c r="L57" s="11"/>
      <c r="M57" s="11"/>
      <c r="N57" s="11"/>
      <c r="O57" s="11"/>
      <c r="P57" s="11"/>
      <c r="Q57" s="11"/>
      <c r="R57" s="11"/>
      <c r="S57" s="11"/>
      <c r="T57" s="11"/>
      <c r="U57" s="11"/>
      <c r="V57" s="11"/>
      <c r="W57" s="11"/>
      <c r="X57" s="11"/>
      <c r="Y57" s="11"/>
      <c r="Z57" s="11"/>
      <c r="AA57" s="11"/>
      <c r="AB57" s="11"/>
      <c r="AC57" s="11"/>
      <c r="AD57" s="11"/>
      <c r="AE57" s="11"/>
      <c r="AF57" s="11"/>
      <c r="AG57" s="11"/>
      <c r="AH57" s="11"/>
      <c r="AI57" s="11"/>
      <c r="AJ57" s="11"/>
      <c r="AK57" s="11"/>
      <c r="AL57" s="11"/>
      <c r="AM57" s="11"/>
      <c r="AN57" s="11"/>
      <c r="AO57" s="11"/>
      <c r="AP57" s="11"/>
      <c r="AQ57" s="11"/>
      <c r="AR57" s="11"/>
      <c r="AS57" s="11"/>
      <c r="AT57" s="11"/>
      <c r="AU57" s="11"/>
      <c r="AV57" s="11"/>
      <c r="AW57" s="11"/>
      <c r="AX57" s="11"/>
    </row>
    <row r="58" spans="2:50" x14ac:dyDescent="0.35">
      <c r="B58" s="10"/>
      <c r="C58" s="10"/>
      <c r="D58" s="11"/>
      <c r="E58" s="11"/>
      <c r="F58" s="11"/>
      <c r="G58" s="11"/>
      <c r="H58" s="11"/>
      <c r="I58" s="11"/>
      <c r="J58" s="11"/>
      <c r="K58" s="11"/>
      <c r="L58" s="11"/>
      <c r="M58" s="11"/>
      <c r="N58" s="11"/>
      <c r="O58" s="11"/>
      <c r="P58" s="11"/>
      <c r="Q58" s="11"/>
      <c r="R58" s="11"/>
      <c r="S58" s="11"/>
      <c r="T58" s="11"/>
      <c r="U58" s="11"/>
      <c r="V58" s="11"/>
      <c r="W58" s="11"/>
      <c r="X58" s="11"/>
      <c r="Y58" s="11"/>
      <c r="Z58" s="11"/>
      <c r="AA58" s="11"/>
      <c r="AB58" s="11"/>
      <c r="AC58" s="11"/>
      <c r="AD58" s="11"/>
      <c r="AE58" s="11"/>
      <c r="AF58" s="11"/>
      <c r="AG58" s="11"/>
      <c r="AH58" s="11"/>
      <c r="AI58" s="11"/>
      <c r="AJ58" s="11"/>
      <c r="AK58" s="11"/>
      <c r="AL58" s="11"/>
      <c r="AM58" s="11"/>
      <c r="AN58" s="11"/>
      <c r="AO58" s="11"/>
      <c r="AP58" s="11"/>
      <c r="AQ58" s="11"/>
      <c r="AR58" s="11"/>
      <c r="AS58" s="11"/>
      <c r="AT58" s="11"/>
      <c r="AU58" s="11"/>
      <c r="AV58" s="11"/>
      <c r="AW58" s="11"/>
      <c r="AX58" s="11"/>
    </row>
    <row r="59" spans="2:50" x14ac:dyDescent="0.35">
      <c r="B59" s="10"/>
      <c r="C59" s="10"/>
      <c r="D59" s="11"/>
      <c r="E59" s="11"/>
      <c r="F59" s="11"/>
      <c r="G59" s="11"/>
      <c r="H59" s="11"/>
      <c r="I59" s="11"/>
      <c r="J59" s="11"/>
      <c r="K59" s="11"/>
      <c r="L59" s="11"/>
      <c r="M59" s="11"/>
      <c r="N59" s="11"/>
      <c r="O59" s="11"/>
      <c r="P59" s="11"/>
      <c r="Q59" s="11"/>
      <c r="R59" s="11"/>
      <c r="S59" s="11"/>
      <c r="T59" s="11"/>
      <c r="U59" s="11"/>
      <c r="V59" s="11"/>
      <c r="W59" s="11"/>
      <c r="X59" s="11"/>
      <c r="Y59" s="11"/>
      <c r="Z59" s="11"/>
      <c r="AA59" s="11"/>
      <c r="AB59" s="11"/>
      <c r="AC59" s="11"/>
      <c r="AD59" s="11"/>
      <c r="AE59" s="11"/>
      <c r="AF59" s="11"/>
      <c r="AG59" s="11"/>
      <c r="AH59" s="11"/>
      <c r="AI59" s="11"/>
      <c r="AJ59" s="11"/>
      <c r="AK59" s="11"/>
      <c r="AL59" s="11"/>
      <c r="AM59" s="11"/>
      <c r="AN59" s="11"/>
      <c r="AO59" s="11"/>
      <c r="AP59" s="11"/>
      <c r="AQ59" s="11"/>
      <c r="AR59" s="11"/>
      <c r="AS59" s="11"/>
      <c r="AT59" s="11"/>
      <c r="AU59" s="11"/>
      <c r="AV59" s="11"/>
      <c r="AW59" s="11"/>
      <c r="AX59" s="11"/>
    </row>
    <row r="60" spans="2:50" x14ac:dyDescent="0.35">
      <c r="B60" s="10"/>
      <c r="C60" s="10"/>
      <c r="D60" s="11"/>
      <c r="E60" s="11"/>
      <c r="F60" s="11"/>
      <c r="G60" s="11"/>
      <c r="H60" s="11"/>
      <c r="I60" s="11"/>
      <c r="J60" s="11"/>
      <c r="K60" s="11"/>
      <c r="L60" s="11"/>
      <c r="M60" s="11"/>
      <c r="N60" s="11"/>
      <c r="O60" s="11"/>
      <c r="P60" s="11"/>
      <c r="Q60" s="11"/>
      <c r="R60" s="11"/>
      <c r="S60" s="11"/>
      <c r="T60" s="11"/>
      <c r="U60" s="11"/>
      <c r="V60" s="11"/>
      <c r="W60" s="11"/>
      <c r="X60" s="11"/>
      <c r="Y60" s="11"/>
      <c r="Z60" s="11"/>
      <c r="AA60" s="11"/>
      <c r="AB60" s="11"/>
      <c r="AC60" s="11"/>
      <c r="AD60" s="11"/>
      <c r="AE60" s="11"/>
      <c r="AF60" s="11"/>
      <c r="AG60" s="11"/>
      <c r="AH60" s="11"/>
      <c r="AI60" s="11"/>
      <c r="AJ60" s="11"/>
      <c r="AK60" s="11"/>
      <c r="AL60" s="11"/>
      <c r="AM60" s="11"/>
      <c r="AN60" s="11"/>
      <c r="AO60" s="11"/>
      <c r="AP60" s="11"/>
      <c r="AQ60" s="11"/>
      <c r="AR60" s="11"/>
      <c r="AS60" s="11"/>
      <c r="AT60" s="11"/>
      <c r="AU60" s="11"/>
      <c r="AV60" s="11"/>
      <c r="AW60" s="11"/>
      <c r="AX60" s="11"/>
    </row>
    <row r="61" spans="2:50" x14ac:dyDescent="0.35">
      <c r="B61" s="10"/>
      <c r="C61" s="10"/>
      <c r="D61" s="11"/>
      <c r="E61" s="11"/>
      <c r="F61" s="11"/>
      <c r="G61" s="11"/>
      <c r="H61" s="11"/>
      <c r="I61" s="11"/>
      <c r="J61" s="11"/>
      <c r="K61" s="11"/>
      <c r="L61" s="11"/>
      <c r="M61" s="11"/>
      <c r="N61" s="11"/>
      <c r="O61" s="11"/>
      <c r="P61" s="11"/>
      <c r="Q61" s="11"/>
      <c r="R61" s="11"/>
      <c r="S61" s="11"/>
      <c r="T61" s="11"/>
      <c r="U61" s="11"/>
      <c r="V61" s="11"/>
      <c r="W61" s="11"/>
      <c r="X61" s="11"/>
      <c r="Y61" s="11"/>
      <c r="Z61" s="11"/>
      <c r="AA61" s="11"/>
      <c r="AB61" s="11"/>
      <c r="AC61" s="11"/>
      <c r="AD61" s="11"/>
      <c r="AE61" s="11"/>
      <c r="AF61" s="11"/>
      <c r="AG61" s="11"/>
      <c r="AH61" s="11"/>
      <c r="AI61" s="11"/>
      <c r="AJ61" s="11"/>
      <c r="AK61" s="11"/>
      <c r="AL61" s="11"/>
      <c r="AM61" s="11"/>
      <c r="AN61" s="11"/>
      <c r="AO61" s="11"/>
      <c r="AP61" s="11"/>
      <c r="AQ61" s="11"/>
      <c r="AR61" s="11"/>
      <c r="AS61" s="11"/>
      <c r="AT61" s="11"/>
      <c r="AU61" s="11"/>
      <c r="AV61" s="11"/>
      <c r="AW61" s="11"/>
      <c r="AX61" s="11"/>
    </row>
    <row r="62" spans="2:50" x14ac:dyDescent="0.35">
      <c r="B62" s="10"/>
      <c r="C62" s="10"/>
      <c r="D62" s="11"/>
      <c r="E62" s="11"/>
      <c r="F62" s="11"/>
      <c r="G62" s="11"/>
      <c r="H62" s="11"/>
      <c r="I62" s="11"/>
      <c r="J62" s="11"/>
      <c r="K62" s="11"/>
      <c r="L62" s="11"/>
      <c r="M62" s="11"/>
      <c r="N62" s="11"/>
      <c r="O62" s="11"/>
      <c r="P62" s="11"/>
      <c r="Q62" s="11"/>
      <c r="R62" s="11"/>
      <c r="S62" s="11"/>
      <c r="T62" s="11"/>
      <c r="U62" s="11"/>
      <c r="V62" s="11"/>
      <c r="W62" s="11"/>
      <c r="X62" s="11"/>
      <c r="Y62" s="11"/>
      <c r="Z62" s="11"/>
      <c r="AA62" s="11"/>
      <c r="AB62" s="11"/>
      <c r="AC62" s="11"/>
      <c r="AD62" s="11"/>
      <c r="AE62" s="11"/>
      <c r="AF62" s="11"/>
      <c r="AG62" s="11"/>
      <c r="AH62" s="11"/>
      <c r="AI62" s="11"/>
      <c r="AJ62" s="11"/>
      <c r="AK62" s="11"/>
      <c r="AL62" s="11"/>
      <c r="AM62" s="11"/>
      <c r="AN62" s="11"/>
      <c r="AO62" s="11"/>
      <c r="AP62" s="11"/>
      <c r="AQ62" s="11"/>
      <c r="AR62" s="11"/>
      <c r="AS62" s="11"/>
      <c r="AT62" s="11"/>
      <c r="AU62" s="11"/>
      <c r="AV62" s="11"/>
      <c r="AW62" s="11"/>
      <c r="AX62" s="11"/>
    </row>
    <row r="63" spans="2:50" x14ac:dyDescent="0.35">
      <c r="B63" s="10"/>
      <c r="C63" s="10"/>
      <c r="D63" s="11"/>
      <c r="E63" s="11"/>
      <c r="F63" s="11"/>
      <c r="G63" s="11"/>
      <c r="H63" s="11"/>
      <c r="I63" s="11"/>
      <c r="J63" s="11"/>
      <c r="K63" s="11"/>
      <c r="L63" s="11"/>
      <c r="M63" s="11"/>
      <c r="N63" s="11"/>
      <c r="O63" s="11"/>
      <c r="P63" s="11"/>
      <c r="Q63" s="11"/>
      <c r="R63" s="11"/>
      <c r="S63" s="11"/>
      <c r="T63" s="11"/>
      <c r="U63" s="11"/>
      <c r="V63" s="11"/>
      <c r="W63" s="11"/>
      <c r="X63" s="11"/>
      <c r="Y63" s="11"/>
      <c r="Z63" s="11"/>
      <c r="AA63" s="11"/>
      <c r="AB63" s="11"/>
      <c r="AC63" s="11"/>
      <c r="AD63" s="11"/>
      <c r="AE63" s="11"/>
      <c r="AF63" s="11"/>
      <c r="AG63" s="11"/>
      <c r="AH63" s="11"/>
      <c r="AI63" s="11"/>
      <c r="AJ63" s="11"/>
      <c r="AK63" s="11"/>
      <c r="AL63" s="11"/>
      <c r="AM63" s="11"/>
      <c r="AN63" s="11"/>
      <c r="AO63" s="11"/>
      <c r="AP63" s="11"/>
      <c r="AQ63" s="11"/>
      <c r="AR63" s="11"/>
      <c r="AS63" s="11"/>
      <c r="AT63" s="11"/>
      <c r="AU63" s="11"/>
      <c r="AV63" s="11"/>
      <c r="AW63" s="11"/>
      <c r="AX63" s="11"/>
    </row>
    <row r="64" spans="2:50" x14ac:dyDescent="0.35">
      <c r="B64" s="10"/>
      <c r="C64" s="10"/>
      <c r="D64" s="11"/>
      <c r="E64" s="11"/>
      <c r="F64" s="11"/>
      <c r="G64" s="11"/>
      <c r="H64" s="11"/>
      <c r="I64" s="11"/>
      <c r="J64" s="11"/>
      <c r="K64" s="11"/>
      <c r="L64" s="11"/>
      <c r="M64" s="11"/>
      <c r="N64" s="11"/>
      <c r="O64" s="11"/>
      <c r="P64" s="11"/>
      <c r="Q64" s="11"/>
      <c r="R64" s="11"/>
      <c r="S64" s="11"/>
      <c r="T64" s="11"/>
      <c r="U64" s="11"/>
      <c r="V64" s="11"/>
      <c r="W64" s="11"/>
      <c r="X64" s="11"/>
      <c r="Y64" s="11"/>
      <c r="Z64" s="11"/>
      <c r="AA64" s="11"/>
      <c r="AB64" s="11"/>
      <c r="AC64" s="11"/>
      <c r="AD64" s="11"/>
      <c r="AE64" s="11"/>
      <c r="AF64" s="11"/>
      <c r="AG64" s="11"/>
      <c r="AH64" s="11"/>
      <c r="AI64" s="11"/>
      <c r="AJ64" s="11"/>
      <c r="AK64" s="11"/>
      <c r="AL64" s="11"/>
      <c r="AM64" s="11"/>
      <c r="AN64" s="11"/>
      <c r="AO64" s="11"/>
      <c r="AP64" s="11"/>
      <c r="AQ64" s="11"/>
      <c r="AR64" s="11"/>
      <c r="AS64" s="11"/>
      <c r="AT64" s="11"/>
      <c r="AU64" s="11"/>
      <c r="AV64" s="11"/>
      <c r="AW64" s="11"/>
      <c r="AX64" s="11"/>
    </row>
    <row r="65" spans="2:50" x14ac:dyDescent="0.35">
      <c r="B65" s="10"/>
      <c r="C65" s="10"/>
      <c r="D65" s="11"/>
      <c r="E65" s="11"/>
      <c r="F65" s="11"/>
      <c r="G65" s="11"/>
      <c r="H65" s="11"/>
      <c r="I65" s="11"/>
      <c r="J65" s="11"/>
      <c r="K65" s="11"/>
      <c r="L65" s="11"/>
      <c r="M65" s="11"/>
      <c r="N65" s="11"/>
      <c r="O65" s="11"/>
      <c r="P65" s="11"/>
      <c r="Q65" s="11"/>
      <c r="R65" s="11"/>
      <c r="S65" s="11"/>
      <c r="T65" s="11"/>
      <c r="U65" s="11"/>
      <c r="V65" s="11"/>
      <c r="W65" s="11"/>
      <c r="X65" s="11"/>
      <c r="Y65" s="11"/>
      <c r="Z65" s="11"/>
      <c r="AA65" s="11"/>
      <c r="AB65" s="11"/>
      <c r="AC65" s="11"/>
      <c r="AD65" s="11"/>
      <c r="AE65" s="11"/>
      <c r="AF65" s="11"/>
      <c r="AG65" s="11"/>
      <c r="AH65" s="11"/>
      <c r="AI65" s="11"/>
      <c r="AJ65" s="11"/>
      <c r="AK65" s="11"/>
      <c r="AL65" s="11"/>
      <c r="AM65" s="11"/>
      <c r="AN65" s="11"/>
      <c r="AO65" s="11"/>
      <c r="AP65" s="11"/>
      <c r="AQ65" s="11"/>
      <c r="AR65" s="11"/>
      <c r="AS65" s="11"/>
      <c r="AT65" s="11"/>
      <c r="AU65" s="11"/>
      <c r="AV65" s="11"/>
      <c r="AW65" s="11"/>
      <c r="AX65" s="11"/>
    </row>
    <row r="66" spans="2:50" x14ac:dyDescent="0.35">
      <c r="B66" s="10"/>
      <c r="C66" s="10"/>
      <c r="D66" s="11"/>
      <c r="E66" s="11"/>
      <c r="F66" s="11"/>
      <c r="G66" s="11"/>
      <c r="H66" s="11"/>
      <c r="I66" s="11"/>
      <c r="J66" s="11"/>
      <c r="K66" s="11"/>
      <c r="L66" s="11"/>
      <c r="M66" s="11"/>
      <c r="N66" s="11"/>
      <c r="O66" s="11"/>
      <c r="P66" s="11"/>
      <c r="Q66" s="11"/>
      <c r="R66" s="11"/>
      <c r="S66" s="11"/>
      <c r="T66" s="11"/>
      <c r="U66" s="11"/>
      <c r="V66" s="11"/>
      <c r="W66" s="11"/>
      <c r="X66" s="11"/>
      <c r="Y66" s="11"/>
      <c r="Z66" s="11"/>
      <c r="AA66" s="11"/>
      <c r="AB66" s="11"/>
      <c r="AC66" s="11"/>
      <c r="AD66" s="11"/>
      <c r="AE66" s="11"/>
      <c r="AF66" s="11"/>
      <c r="AG66" s="11"/>
      <c r="AH66" s="11"/>
      <c r="AI66" s="11"/>
      <c r="AJ66" s="11"/>
      <c r="AK66" s="11"/>
      <c r="AL66" s="11"/>
      <c r="AM66" s="11"/>
      <c r="AN66" s="11"/>
      <c r="AO66" s="11"/>
      <c r="AP66" s="11"/>
      <c r="AQ66" s="11"/>
      <c r="AR66" s="11"/>
      <c r="AS66" s="11"/>
      <c r="AT66" s="11"/>
      <c r="AU66" s="11"/>
      <c r="AV66" s="11"/>
      <c r="AW66" s="11"/>
      <c r="AX66" s="11"/>
    </row>
    <row r="67" spans="2:50" x14ac:dyDescent="0.35">
      <c r="B67" s="10"/>
      <c r="C67" s="10"/>
      <c r="D67" s="11"/>
      <c r="E67" s="11"/>
      <c r="F67" s="11"/>
      <c r="G67" s="11"/>
      <c r="H67" s="11"/>
      <c r="I67" s="11"/>
      <c r="J67" s="11"/>
      <c r="K67" s="11"/>
      <c r="L67" s="11"/>
      <c r="M67" s="11"/>
      <c r="N67" s="11"/>
      <c r="O67" s="11"/>
      <c r="P67" s="11"/>
      <c r="Q67" s="11"/>
      <c r="R67" s="11"/>
      <c r="S67" s="11"/>
      <c r="T67" s="11"/>
      <c r="U67" s="11"/>
      <c r="V67" s="11"/>
      <c r="W67" s="11"/>
      <c r="X67" s="11"/>
      <c r="Y67" s="11"/>
      <c r="Z67" s="11"/>
      <c r="AA67" s="11"/>
      <c r="AB67" s="11"/>
      <c r="AC67" s="11"/>
      <c r="AD67" s="11"/>
      <c r="AE67" s="11"/>
      <c r="AF67" s="11"/>
      <c r="AG67" s="11"/>
      <c r="AH67" s="11"/>
      <c r="AI67" s="11"/>
      <c r="AJ67" s="11"/>
      <c r="AK67" s="11"/>
      <c r="AL67" s="11"/>
      <c r="AM67" s="11"/>
      <c r="AN67" s="11"/>
      <c r="AO67" s="11"/>
      <c r="AP67" s="11"/>
      <c r="AQ67" s="11"/>
      <c r="AR67" s="11"/>
      <c r="AS67" s="11"/>
      <c r="AT67" s="11"/>
      <c r="AU67" s="11"/>
      <c r="AV67" s="11"/>
      <c r="AW67" s="11"/>
      <c r="AX67" s="11"/>
    </row>
    <row r="68" spans="2:50" x14ac:dyDescent="0.35">
      <c r="B68" s="10"/>
      <c r="C68" s="10"/>
      <c r="D68" s="11"/>
      <c r="E68" s="11"/>
      <c r="F68" s="11"/>
      <c r="G68" s="11"/>
      <c r="H68" s="11"/>
      <c r="I68" s="11"/>
      <c r="J68" s="11"/>
      <c r="K68" s="11"/>
      <c r="L68" s="11"/>
      <c r="M68" s="11"/>
      <c r="N68" s="11"/>
      <c r="O68" s="11"/>
      <c r="P68" s="11"/>
      <c r="Q68" s="11"/>
      <c r="R68" s="11"/>
      <c r="S68" s="11"/>
      <c r="T68" s="11"/>
      <c r="U68" s="11"/>
      <c r="V68" s="11"/>
      <c r="W68" s="11"/>
      <c r="X68" s="11"/>
      <c r="Y68" s="11"/>
      <c r="Z68" s="11"/>
      <c r="AA68" s="11"/>
      <c r="AB68" s="11"/>
      <c r="AC68" s="11"/>
      <c r="AD68" s="11"/>
      <c r="AE68" s="11"/>
      <c r="AF68" s="11"/>
      <c r="AG68" s="11"/>
      <c r="AH68" s="11"/>
      <c r="AI68" s="11"/>
      <c r="AJ68" s="11"/>
      <c r="AK68" s="11"/>
      <c r="AL68" s="11"/>
      <c r="AM68" s="11"/>
      <c r="AN68" s="11"/>
      <c r="AO68" s="11"/>
      <c r="AP68" s="11"/>
      <c r="AQ68" s="11"/>
      <c r="AR68" s="11"/>
      <c r="AS68" s="11"/>
      <c r="AT68" s="11"/>
      <c r="AU68" s="11"/>
      <c r="AV68" s="11"/>
      <c r="AW68" s="11"/>
      <c r="AX68" s="11"/>
    </row>
    <row r="69" spans="2:50" x14ac:dyDescent="0.35">
      <c r="B69" s="10"/>
      <c r="C69" s="10"/>
      <c r="D69" s="11"/>
      <c r="E69" s="11"/>
      <c r="F69" s="11"/>
      <c r="G69" s="11"/>
      <c r="H69" s="11"/>
      <c r="I69" s="11"/>
      <c r="J69" s="11"/>
      <c r="K69" s="11"/>
      <c r="L69" s="11"/>
      <c r="M69" s="11"/>
      <c r="N69" s="11"/>
      <c r="O69" s="11"/>
      <c r="P69" s="11"/>
      <c r="Q69" s="11"/>
      <c r="R69" s="11"/>
      <c r="S69" s="11"/>
      <c r="T69" s="11"/>
      <c r="U69" s="11"/>
      <c r="V69" s="11"/>
      <c r="W69" s="11"/>
      <c r="X69" s="11"/>
      <c r="Y69" s="11"/>
      <c r="Z69" s="11"/>
      <c r="AA69" s="11"/>
      <c r="AB69" s="11"/>
      <c r="AC69" s="11"/>
      <c r="AD69" s="11"/>
      <c r="AE69" s="11"/>
      <c r="AF69" s="11"/>
      <c r="AG69" s="11"/>
      <c r="AH69" s="11"/>
      <c r="AI69" s="11"/>
      <c r="AJ69" s="11"/>
      <c r="AK69" s="11"/>
      <c r="AL69" s="11"/>
      <c r="AM69" s="11"/>
      <c r="AN69" s="11"/>
      <c r="AO69" s="11"/>
      <c r="AP69" s="11"/>
      <c r="AQ69" s="11"/>
      <c r="AR69" s="11"/>
      <c r="AS69" s="11"/>
      <c r="AT69" s="11"/>
      <c r="AU69" s="11"/>
      <c r="AV69" s="11"/>
      <c r="AW69" s="11"/>
      <c r="AX69" s="11"/>
    </row>
    <row r="70" spans="2:50" x14ac:dyDescent="0.35">
      <c r="B70" s="10"/>
      <c r="C70" s="10"/>
      <c r="D70" s="11"/>
      <c r="E70" s="11"/>
      <c r="F70" s="11"/>
      <c r="G70" s="11"/>
      <c r="H70" s="11"/>
      <c r="I70" s="11"/>
      <c r="J70" s="11"/>
      <c r="K70" s="11"/>
      <c r="L70" s="11"/>
      <c r="M70" s="11"/>
      <c r="N70" s="11"/>
      <c r="O70" s="11"/>
      <c r="P70" s="11"/>
      <c r="Q70" s="11"/>
      <c r="R70" s="11"/>
      <c r="S70" s="11"/>
      <c r="T70" s="11"/>
      <c r="U70" s="11"/>
      <c r="V70" s="11"/>
      <c r="W70" s="11"/>
      <c r="X70" s="11"/>
      <c r="Y70" s="11"/>
      <c r="Z70" s="11"/>
      <c r="AA70" s="11"/>
      <c r="AB70" s="11"/>
      <c r="AC70" s="11"/>
      <c r="AD70" s="11"/>
      <c r="AE70" s="11"/>
      <c r="AF70" s="11"/>
      <c r="AG70" s="11"/>
      <c r="AH70" s="11"/>
      <c r="AI70" s="11"/>
      <c r="AJ70" s="11"/>
      <c r="AK70" s="11"/>
      <c r="AL70" s="11"/>
      <c r="AM70" s="11"/>
      <c r="AN70" s="11"/>
      <c r="AO70" s="11"/>
      <c r="AP70" s="11"/>
      <c r="AQ70" s="11"/>
      <c r="AR70" s="11"/>
      <c r="AS70" s="11"/>
      <c r="AT70" s="11"/>
      <c r="AU70" s="11"/>
      <c r="AV70" s="11"/>
      <c r="AW70" s="11"/>
      <c r="AX70" s="11"/>
    </row>
    <row r="71" spans="2:50" x14ac:dyDescent="0.35">
      <c r="B71" s="10"/>
      <c r="C71" s="10"/>
      <c r="D71" s="11"/>
      <c r="E71" s="11"/>
      <c r="F71" s="11"/>
      <c r="G71" s="11"/>
      <c r="H71" s="11"/>
      <c r="I71" s="11"/>
      <c r="J71" s="11"/>
      <c r="K71" s="11"/>
      <c r="L71" s="11"/>
      <c r="M71" s="11"/>
      <c r="N71" s="11"/>
      <c r="O71" s="11"/>
      <c r="P71" s="11"/>
      <c r="Q71" s="11"/>
      <c r="R71" s="11"/>
      <c r="S71" s="11"/>
      <c r="T71" s="11"/>
      <c r="U71" s="11"/>
      <c r="V71" s="11"/>
      <c r="W71" s="11"/>
      <c r="X71" s="11"/>
      <c r="Y71" s="11"/>
      <c r="Z71" s="11"/>
      <c r="AA71" s="11"/>
      <c r="AB71" s="11"/>
      <c r="AC71" s="11"/>
      <c r="AD71" s="11"/>
      <c r="AE71" s="11"/>
      <c r="AF71" s="11"/>
      <c r="AG71" s="11"/>
      <c r="AH71" s="11"/>
      <c r="AI71" s="11"/>
      <c r="AJ71" s="11"/>
      <c r="AK71" s="11"/>
      <c r="AL71" s="11"/>
      <c r="AM71" s="11"/>
      <c r="AN71" s="11"/>
      <c r="AO71" s="11"/>
      <c r="AP71" s="11"/>
      <c r="AQ71" s="11"/>
      <c r="AR71" s="11"/>
      <c r="AS71" s="11"/>
      <c r="AT71" s="11"/>
      <c r="AU71" s="11"/>
      <c r="AV71" s="11"/>
      <c r="AW71" s="11"/>
      <c r="AX71" s="11"/>
    </row>
    <row r="72" spans="2:50" x14ac:dyDescent="0.35">
      <c r="B72" s="10"/>
      <c r="C72" s="10"/>
      <c r="D72" s="11"/>
      <c r="E72" s="11"/>
      <c r="F72" s="11"/>
      <c r="G72" s="11"/>
      <c r="H72" s="11"/>
      <c r="I72" s="11"/>
      <c r="J72" s="11"/>
      <c r="K72" s="11"/>
      <c r="L72" s="11"/>
      <c r="M72" s="11"/>
      <c r="N72" s="11"/>
      <c r="O72" s="11"/>
      <c r="P72" s="11"/>
      <c r="Q72" s="11"/>
      <c r="R72" s="11"/>
      <c r="S72" s="11"/>
      <c r="T72" s="11"/>
      <c r="U72" s="11"/>
      <c r="V72" s="11"/>
      <c r="W72" s="11"/>
      <c r="X72" s="11"/>
      <c r="Y72" s="11"/>
      <c r="Z72" s="11"/>
      <c r="AA72" s="11"/>
      <c r="AB72" s="11"/>
      <c r="AC72" s="11"/>
      <c r="AD72" s="11"/>
      <c r="AE72" s="11"/>
      <c r="AF72" s="11"/>
      <c r="AG72" s="11"/>
      <c r="AH72" s="11"/>
      <c r="AI72" s="11"/>
      <c r="AJ72" s="11"/>
      <c r="AK72" s="11"/>
      <c r="AL72" s="11"/>
      <c r="AM72" s="11"/>
      <c r="AN72" s="11"/>
      <c r="AO72" s="11"/>
      <c r="AP72" s="11"/>
      <c r="AQ72" s="11"/>
      <c r="AR72" s="11"/>
      <c r="AS72" s="11"/>
      <c r="AT72" s="11"/>
      <c r="AU72" s="11"/>
      <c r="AV72" s="11"/>
      <c r="AW72" s="11"/>
      <c r="AX72" s="11"/>
    </row>
    <row r="73" spans="2:50" x14ac:dyDescent="0.35">
      <c r="B73" s="10"/>
      <c r="C73" s="10"/>
      <c r="D73" s="11"/>
      <c r="E73" s="11"/>
      <c r="F73" s="11"/>
      <c r="G73" s="11"/>
      <c r="H73" s="11"/>
      <c r="I73" s="11"/>
      <c r="J73" s="11"/>
      <c r="K73" s="11"/>
      <c r="L73" s="11"/>
      <c r="M73" s="11"/>
      <c r="N73" s="11"/>
      <c r="O73" s="11"/>
      <c r="P73" s="11"/>
      <c r="Q73" s="11"/>
      <c r="R73" s="11"/>
      <c r="S73" s="11"/>
      <c r="T73" s="11"/>
      <c r="U73" s="11"/>
      <c r="V73" s="11"/>
      <c r="W73" s="11"/>
      <c r="X73" s="11"/>
      <c r="Y73" s="11"/>
      <c r="Z73" s="11"/>
      <c r="AA73" s="11"/>
      <c r="AB73" s="11"/>
      <c r="AC73" s="11"/>
      <c r="AD73" s="11"/>
      <c r="AE73" s="11"/>
      <c r="AF73" s="11"/>
      <c r="AG73" s="11"/>
      <c r="AH73" s="11"/>
      <c r="AI73" s="11"/>
      <c r="AJ73" s="11"/>
      <c r="AK73" s="11"/>
      <c r="AL73" s="11"/>
      <c r="AM73" s="11"/>
      <c r="AN73" s="11"/>
      <c r="AO73" s="11"/>
      <c r="AP73" s="11"/>
      <c r="AQ73" s="11"/>
      <c r="AR73" s="11"/>
      <c r="AS73" s="11"/>
      <c r="AT73" s="11"/>
      <c r="AU73" s="11"/>
      <c r="AV73" s="11"/>
      <c r="AW73" s="11"/>
      <c r="AX73" s="11"/>
    </row>
    <row r="74" spans="2:50" x14ac:dyDescent="0.35">
      <c r="B74" s="10"/>
      <c r="C74" s="10"/>
      <c r="D74" s="11"/>
      <c r="E74" s="11"/>
      <c r="F74" s="11"/>
      <c r="G74" s="11"/>
      <c r="H74" s="11"/>
      <c r="I74" s="11"/>
      <c r="J74" s="11"/>
      <c r="K74" s="11"/>
      <c r="L74" s="11"/>
      <c r="M74" s="11"/>
      <c r="N74" s="11"/>
      <c r="O74" s="11"/>
      <c r="P74" s="11"/>
      <c r="Q74" s="11"/>
      <c r="R74" s="11"/>
      <c r="S74" s="11"/>
      <c r="T74" s="11"/>
      <c r="U74" s="11"/>
      <c r="V74" s="11"/>
      <c r="W74" s="11"/>
      <c r="X74" s="11"/>
      <c r="Y74" s="11"/>
      <c r="Z74" s="11"/>
      <c r="AA74" s="11"/>
      <c r="AB74" s="11"/>
      <c r="AC74" s="11"/>
      <c r="AD74" s="11"/>
      <c r="AE74" s="11"/>
      <c r="AF74" s="11"/>
      <c r="AG74" s="11"/>
      <c r="AH74" s="11"/>
      <c r="AI74" s="11"/>
      <c r="AJ74" s="11"/>
      <c r="AK74" s="11"/>
      <c r="AL74" s="11"/>
      <c r="AM74" s="11"/>
      <c r="AN74" s="11"/>
      <c r="AO74" s="11"/>
      <c r="AP74" s="11"/>
      <c r="AQ74" s="11"/>
      <c r="AR74" s="11"/>
      <c r="AS74" s="11"/>
      <c r="AT74" s="11"/>
      <c r="AU74" s="11"/>
      <c r="AV74" s="11"/>
      <c r="AW74" s="11"/>
      <c r="AX74" s="11"/>
    </row>
    <row r="75" spans="2:50" x14ac:dyDescent="0.35">
      <c r="B75" s="10"/>
      <c r="C75" s="10"/>
      <c r="D75" s="11"/>
      <c r="E75" s="11"/>
      <c r="F75" s="11"/>
      <c r="G75" s="11"/>
      <c r="H75" s="11"/>
      <c r="I75" s="11"/>
      <c r="J75" s="11"/>
      <c r="K75" s="11"/>
      <c r="L75" s="11"/>
      <c r="M75" s="11"/>
      <c r="N75" s="11"/>
      <c r="O75" s="11"/>
      <c r="P75" s="11"/>
      <c r="Q75" s="11"/>
      <c r="R75" s="11"/>
      <c r="S75" s="11"/>
      <c r="T75" s="11"/>
      <c r="U75" s="11"/>
      <c r="V75" s="11"/>
      <c r="W75" s="11"/>
      <c r="X75" s="11"/>
      <c r="Y75" s="11"/>
      <c r="Z75" s="11"/>
      <c r="AA75" s="11"/>
      <c r="AB75" s="11"/>
      <c r="AC75" s="11"/>
      <c r="AD75" s="11"/>
      <c r="AE75" s="11"/>
      <c r="AF75" s="11"/>
      <c r="AG75" s="11"/>
      <c r="AH75" s="11"/>
      <c r="AI75" s="11"/>
      <c r="AJ75" s="11"/>
      <c r="AK75" s="11"/>
      <c r="AL75" s="11"/>
      <c r="AM75" s="11"/>
      <c r="AN75" s="11"/>
      <c r="AO75" s="11"/>
      <c r="AP75" s="11"/>
      <c r="AQ75" s="11"/>
      <c r="AR75" s="11"/>
      <c r="AS75" s="11"/>
      <c r="AT75" s="11"/>
      <c r="AU75" s="11"/>
      <c r="AV75" s="11"/>
      <c r="AW75" s="11"/>
      <c r="AX75" s="11"/>
    </row>
    <row r="76" spans="2:50" x14ac:dyDescent="0.35">
      <c r="B76" s="10"/>
      <c r="C76" s="10"/>
      <c r="D76" s="11"/>
      <c r="E76" s="11"/>
      <c r="F76" s="11"/>
      <c r="G76" s="11"/>
      <c r="H76" s="11"/>
      <c r="I76" s="11"/>
      <c r="J76" s="11"/>
      <c r="K76" s="11"/>
      <c r="L76" s="11"/>
      <c r="M76" s="11"/>
      <c r="N76" s="11"/>
      <c r="O76" s="11"/>
      <c r="P76" s="11"/>
      <c r="Q76" s="11"/>
      <c r="R76" s="11"/>
      <c r="S76" s="11"/>
      <c r="T76" s="11"/>
      <c r="U76" s="11"/>
      <c r="V76" s="11"/>
      <c r="W76" s="11"/>
      <c r="X76" s="11"/>
      <c r="Y76" s="11"/>
      <c r="Z76" s="11"/>
      <c r="AA76" s="11"/>
      <c r="AB76" s="11"/>
      <c r="AC76" s="11"/>
      <c r="AD76" s="11"/>
      <c r="AE76" s="11"/>
      <c r="AF76" s="11"/>
      <c r="AG76" s="11"/>
      <c r="AH76" s="11"/>
      <c r="AI76" s="11"/>
      <c r="AJ76" s="11"/>
      <c r="AK76" s="11"/>
      <c r="AL76" s="11"/>
      <c r="AM76" s="11"/>
      <c r="AN76" s="11"/>
      <c r="AO76" s="11"/>
      <c r="AP76" s="11"/>
      <c r="AQ76" s="11"/>
      <c r="AR76" s="11"/>
      <c r="AS76" s="11"/>
      <c r="AT76" s="11"/>
      <c r="AU76" s="11"/>
      <c r="AV76" s="11"/>
      <c r="AW76" s="11"/>
      <c r="AX76" s="11"/>
    </row>
    <row r="77" spans="2:50" x14ac:dyDescent="0.35">
      <c r="B77" s="10"/>
      <c r="C77" s="10"/>
      <c r="D77" s="11"/>
      <c r="E77" s="11"/>
      <c r="F77" s="11"/>
      <c r="G77" s="11"/>
      <c r="H77" s="11"/>
      <c r="I77" s="11"/>
      <c r="J77" s="11"/>
      <c r="K77" s="11"/>
      <c r="L77" s="11"/>
      <c r="M77" s="11"/>
      <c r="N77" s="11"/>
      <c r="O77" s="11"/>
      <c r="P77" s="11"/>
      <c r="Q77" s="11"/>
      <c r="R77" s="11"/>
      <c r="S77" s="11"/>
      <c r="T77" s="11"/>
      <c r="U77" s="11"/>
      <c r="V77" s="11"/>
      <c r="W77" s="11"/>
      <c r="X77" s="11"/>
      <c r="Y77" s="11"/>
      <c r="Z77" s="11"/>
      <c r="AA77" s="11"/>
      <c r="AB77" s="11"/>
      <c r="AC77" s="11"/>
      <c r="AD77" s="11"/>
      <c r="AE77" s="11"/>
      <c r="AF77" s="11"/>
      <c r="AG77" s="11"/>
      <c r="AH77" s="11"/>
      <c r="AI77" s="11"/>
      <c r="AJ77" s="11"/>
      <c r="AK77" s="11"/>
      <c r="AL77" s="11"/>
      <c r="AM77" s="11"/>
      <c r="AN77" s="11"/>
      <c r="AO77" s="11"/>
      <c r="AP77" s="11"/>
      <c r="AQ77" s="11"/>
      <c r="AR77" s="11"/>
      <c r="AS77" s="11"/>
      <c r="AT77" s="11"/>
      <c r="AU77" s="11"/>
      <c r="AV77" s="11"/>
      <c r="AW77" s="11"/>
      <c r="AX77" s="11"/>
    </row>
    <row r="78" spans="2:50" x14ac:dyDescent="0.35">
      <c r="B78" s="10"/>
      <c r="C78" s="10"/>
      <c r="D78" s="11"/>
      <c r="E78" s="11"/>
      <c r="F78" s="11"/>
      <c r="G78" s="11"/>
      <c r="H78" s="11"/>
      <c r="I78" s="11"/>
      <c r="J78" s="11"/>
      <c r="K78" s="11"/>
      <c r="L78" s="11"/>
      <c r="M78" s="11"/>
      <c r="N78" s="11"/>
      <c r="O78" s="11"/>
      <c r="P78" s="11"/>
      <c r="Q78" s="11"/>
      <c r="R78" s="11"/>
      <c r="S78" s="11"/>
      <c r="T78" s="11"/>
      <c r="U78" s="11"/>
      <c r="V78" s="11"/>
      <c r="W78" s="11"/>
      <c r="X78" s="11"/>
      <c r="Y78" s="11"/>
      <c r="Z78" s="11"/>
      <c r="AA78" s="11"/>
      <c r="AB78" s="11"/>
      <c r="AC78" s="11"/>
      <c r="AD78" s="11"/>
      <c r="AE78" s="11"/>
      <c r="AF78" s="11"/>
      <c r="AG78" s="11"/>
      <c r="AH78" s="11"/>
      <c r="AI78" s="11"/>
      <c r="AJ78" s="11"/>
      <c r="AK78" s="11"/>
      <c r="AL78" s="11"/>
      <c r="AM78" s="11"/>
      <c r="AN78" s="11"/>
      <c r="AO78" s="11"/>
      <c r="AP78" s="11"/>
      <c r="AQ78" s="11"/>
      <c r="AR78" s="11"/>
      <c r="AS78" s="11"/>
      <c r="AT78" s="11"/>
      <c r="AU78" s="11"/>
      <c r="AV78" s="11"/>
      <c r="AW78" s="11"/>
      <c r="AX78" s="11"/>
    </row>
    <row r="79" spans="2:50" x14ac:dyDescent="0.35">
      <c r="B79" s="10"/>
      <c r="C79" s="10"/>
      <c r="D79" s="11"/>
      <c r="E79" s="11"/>
      <c r="F79" s="11"/>
      <c r="G79" s="11"/>
      <c r="H79" s="11"/>
      <c r="I79" s="11"/>
      <c r="J79" s="11"/>
      <c r="K79" s="11"/>
      <c r="L79" s="11"/>
      <c r="M79" s="11"/>
      <c r="N79" s="11"/>
      <c r="O79" s="11"/>
      <c r="P79" s="11"/>
      <c r="Q79" s="11"/>
      <c r="R79" s="11"/>
      <c r="S79" s="11"/>
      <c r="T79" s="11"/>
      <c r="U79" s="11"/>
      <c r="V79" s="11"/>
      <c r="W79" s="11"/>
      <c r="X79" s="11"/>
      <c r="Y79" s="11"/>
      <c r="Z79" s="11"/>
      <c r="AA79" s="11"/>
      <c r="AB79" s="11"/>
      <c r="AC79" s="11"/>
      <c r="AD79" s="11"/>
      <c r="AE79" s="11"/>
      <c r="AF79" s="11"/>
      <c r="AG79" s="11"/>
      <c r="AH79" s="11"/>
      <c r="AI79" s="11"/>
      <c r="AJ79" s="11"/>
      <c r="AK79" s="11"/>
      <c r="AL79" s="11"/>
      <c r="AM79" s="11"/>
      <c r="AN79" s="11"/>
      <c r="AO79" s="11"/>
      <c r="AP79" s="11"/>
      <c r="AQ79" s="11"/>
      <c r="AR79" s="11"/>
      <c r="AS79" s="11"/>
      <c r="AT79" s="11"/>
      <c r="AU79" s="11"/>
      <c r="AV79" s="11"/>
      <c r="AW79" s="11"/>
      <c r="AX79" s="11"/>
    </row>
    <row r="80" spans="2:50" x14ac:dyDescent="0.35">
      <c r="B80" s="10"/>
      <c r="C80" s="10"/>
      <c r="D80" s="11"/>
      <c r="E80" s="11"/>
      <c r="F80" s="11"/>
      <c r="G80" s="11"/>
      <c r="H80" s="11"/>
      <c r="I80" s="11"/>
      <c r="J80" s="11"/>
      <c r="K80" s="11"/>
      <c r="L80" s="11"/>
      <c r="M80" s="11"/>
      <c r="N80" s="11"/>
      <c r="O80" s="11"/>
      <c r="P80" s="11"/>
      <c r="Q80" s="11"/>
      <c r="R80" s="11"/>
      <c r="S80" s="11"/>
      <c r="T80" s="11"/>
      <c r="U80" s="11"/>
      <c r="V80" s="11"/>
      <c r="W80" s="11"/>
      <c r="X80" s="11"/>
      <c r="Y80" s="11"/>
      <c r="Z80" s="11"/>
      <c r="AA80" s="11"/>
      <c r="AB80" s="11"/>
      <c r="AC80" s="11"/>
      <c r="AD80" s="11"/>
      <c r="AE80" s="11"/>
      <c r="AF80" s="11"/>
      <c r="AG80" s="11"/>
      <c r="AH80" s="11"/>
      <c r="AI80" s="11"/>
      <c r="AJ80" s="11"/>
      <c r="AK80" s="11"/>
      <c r="AL80" s="11"/>
      <c r="AM80" s="11"/>
      <c r="AN80" s="11"/>
      <c r="AO80" s="11"/>
      <c r="AP80" s="11"/>
      <c r="AQ80" s="11"/>
      <c r="AR80" s="11"/>
      <c r="AS80" s="11"/>
      <c r="AT80" s="11"/>
      <c r="AU80" s="11"/>
      <c r="AV80" s="11"/>
      <c r="AW80" s="11"/>
      <c r="AX80" s="11"/>
    </row>
    <row r="81" spans="2:50" x14ac:dyDescent="0.35">
      <c r="B81" s="10"/>
      <c r="C81" s="10"/>
      <c r="D81" s="11"/>
      <c r="E81" s="11"/>
      <c r="F81" s="11"/>
      <c r="G81" s="11"/>
      <c r="H81" s="11"/>
      <c r="I81" s="11"/>
      <c r="J81" s="11"/>
      <c r="K81" s="11"/>
      <c r="L81" s="11"/>
      <c r="M81" s="11"/>
      <c r="N81" s="11"/>
      <c r="O81" s="11"/>
      <c r="P81" s="11"/>
      <c r="Q81" s="11"/>
      <c r="R81" s="11"/>
      <c r="S81" s="11"/>
      <c r="T81" s="11"/>
      <c r="U81" s="11"/>
      <c r="V81" s="11"/>
      <c r="W81" s="11"/>
      <c r="X81" s="11"/>
      <c r="Y81" s="11"/>
      <c r="Z81" s="11"/>
      <c r="AA81" s="11"/>
      <c r="AB81" s="11"/>
      <c r="AC81" s="11"/>
      <c r="AD81" s="11"/>
      <c r="AE81" s="11"/>
      <c r="AF81" s="11"/>
      <c r="AG81" s="11"/>
      <c r="AH81" s="11"/>
      <c r="AI81" s="11"/>
      <c r="AJ81" s="11"/>
      <c r="AK81" s="11"/>
      <c r="AL81" s="11"/>
      <c r="AM81" s="11"/>
      <c r="AN81" s="11"/>
      <c r="AO81" s="11"/>
      <c r="AP81" s="11"/>
      <c r="AQ81" s="11"/>
      <c r="AR81" s="11"/>
      <c r="AS81" s="11"/>
      <c r="AT81" s="11"/>
      <c r="AU81" s="11"/>
      <c r="AV81" s="11"/>
      <c r="AW81" s="11"/>
      <c r="AX81" s="11"/>
    </row>
    <row r="82" spans="2:50" x14ac:dyDescent="0.35">
      <c r="B82" s="10"/>
      <c r="C82" s="10"/>
      <c r="D82" s="11"/>
      <c r="E82" s="11"/>
      <c r="F82" s="11"/>
      <c r="G82" s="11"/>
      <c r="H82" s="11"/>
      <c r="I82" s="11"/>
      <c r="J82" s="11"/>
      <c r="K82" s="11"/>
      <c r="L82" s="11"/>
      <c r="M82" s="11"/>
      <c r="N82" s="11"/>
      <c r="O82" s="11"/>
      <c r="P82" s="11"/>
      <c r="Q82" s="11"/>
      <c r="R82" s="11"/>
      <c r="S82" s="11"/>
      <c r="T82" s="11"/>
      <c r="U82" s="11"/>
      <c r="V82" s="11"/>
      <c r="W82" s="11"/>
      <c r="X82" s="11"/>
      <c r="Y82" s="11"/>
      <c r="Z82" s="11"/>
      <c r="AA82" s="11"/>
      <c r="AB82" s="11"/>
      <c r="AC82" s="11"/>
      <c r="AD82" s="11"/>
      <c r="AE82" s="11"/>
      <c r="AF82" s="11"/>
      <c r="AG82" s="11"/>
      <c r="AH82" s="11"/>
      <c r="AI82" s="11"/>
      <c r="AJ82" s="11"/>
      <c r="AK82" s="11"/>
      <c r="AL82" s="11"/>
      <c r="AM82" s="11"/>
      <c r="AN82" s="11"/>
      <c r="AO82" s="11"/>
      <c r="AP82" s="11"/>
      <c r="AQ82" s="11"/>
      <c r="AR82" s="11"/>
      <c r="AS82" s="11"/>
      <c r="AT82" s="11"/>
      <c r="AU82" s="11"/>
      <c r="AV82" s="11"/>
      <c r="AW82" s="11"/>
      <c r="AX82" s="11"/>
    </row>
    <row r="83" spans="2:50" x14ac:dyDescent="0.35">
      <c r="B83" s="10"/>
      <c r="C83" s="10"/>
      <c r="D83" s="11"/>
      <c r="E83" s="11"/>
      <c r="F83" s="11"/>
      <c r="G83" s="11"/>
      <c r="H83" s="11"/>
      <c r="I83" s="11"/>
      <c r="J83" s="11"/>
      <c r="K83" s="11"/>
      <c r="L83" s="11"/>
      <c r="M83" s="11"/>
      <c r="N83" s="11"/>
      <c r="O83" s="11"/>
      <c r="P83" s="11"/>
      <c r="Q83" s="11"/>
      <c r="R83" s="11"/>
      <c r="S83" s="11"/>
      <c r="T83" s="11"/>
      <c r="U83" s="11"/>
      <c r="V83" s="11"/>
      <c r="W83" s="11"/>
      <c r="X83" s="11"/>
      <c r="Y83" s="11"/>
      <c r="Z83" s="11"/>
      <c r="AA83" s="11"/>
      <c r="AB83" s="11"/>
      <c r="AC83" s="11"/>
      <c r="AD83" s="11"/>
      <c r="AE83" s="11"/>
      <c r="AF83" s="11"/>
      <c r="AG83" s="11"/>
      <c r="AH83" s="11"/>
      <c r="AI83" s="11"/>
      <c r="AJ83" s="11"/>
      <c r="AK83" s="11"/>
      <c r="AL83" s="11"/>
      <c r="AM83" s="11"/>
      <c r="AN83" s="11"/>
      <c r="AO83" s="11"/>
      <c r="AP83" s="11"/>
      <c r="AQ83" s="11"/>
      <c r="AR83" s="11"/>
      <c r="AS83" s="11"/>
      <c r="AT83" s="11"/>
      <c r="AU83" s="11"/>
      <c r="AV83" s="11"/>
      <c r="AW83" s="11"/>
      <c r="AX83" s="11"/>
    </row>
    <row r="84" spans="2:50" x14ac:dyDescent="0.35">
      <c r="B84" s="10"/>
      <c r="C84" s="10"/>
      <c r="D84" s="11"/>
      <c r="E84" s="11"/>
      <c r="F84" s="11"/>
      <c r="G84" s="11"/>
      <c r="H84" s="11"/>
      <c r="I84" s="11"/>
      <c r="J84" s="11"/>
      <c r="K84" s="11"/>
      <c r="L84" s="11"/>
      <c r="M84" s="11"/>
      <c r="N84" s="11"/>
      <c r="O84" s="11"/>
      <c r="P84" s="11"/>
      <c r="Q84" s="11"/>
      <c r="R84" s="11"/>
      <c r="S84" s="11"/>
      <c r="T84" s="11"/>
      <c r="U84" s="11"/>
      <c r="V84" s="11"/>
      <c r="W84" s="11"/>
      <c r="X84" s="11"/>
      <c r="Y84" s="11"/>
      <c r="Z84" s="11"/>
      <c r="AA84" s="11"/>
      <c r="AB84" s="11"/>
      <c r="AC84" s="11"/>
      <c r="AD84" s="11"/>
      <c r="AE84" s="11"/>
      <c r="AF84" s="11"/>
      <c r="AG84" s="11"/>
      <c r="AH84" s="11"/>
      <c r="AI84" s="11"/>
      <c r="AJ84" s="11"/>
      <c r="AK84" s="11"/>
      <c r="AL84" s="11"/>
      <c r="AM84" s="11"/>
      <c r="AN84" s="11"/>
      <c r="AO84" s="11"/>
      <c r="AP84" s="11"/>
      <c r="AQ84" s="11"/>
      <c r="AR84" s="11"/>
      <c r="AS84" s="11"/>
      <c r="AT84" s="11"/>
      <c r="AU84" s="11"/>
      <c r="AV84" s="11"/>
      <c r="AW84" s="11"/>
      <c r="AX84" s="11"/>
    </row>
    <row r="85" spans="2:50" x14ac:dyDescent="0.35">
      <c r="B85" s="10"/>
      <c r="C85" s="10"/>
      <c r="D85" s="11"/>
      <c r="E85" s="11"/>
      <c r="F85" s="11"/>
      <c r="G85" s="11"/>
      <c r="H85" s="11"/>
      <c r="I85" s="11"/>
      <c r="J85" s="11"/>
      <c r="K85" s="11"/>
      <c r="L85" s="11"/>
      <c r="M85" s="11"/>
      <c r="N85" s="11"/>
      <c r="O85" s="11"/>
      <c r="P85" s="11"/>
      <c r="Q85" s="11"/>
      <c r="R85" s="11"/>
      <c r="S85" s="11"/>
      <c r="T85" s="11"/>
      <c r="U85" s="11"/>
      <c r="V85" s="11"/>
      <c r="W85" s="11"/>
      <c r="X85" s="11"/>
      <c r="Y85" s="11"/>
      <c r="Z85" s="11"/>
      <c r="AA85" s="11"/>
      <c r="AB85" s="11"/>
      <c r="AC85" s="11"/>
      <c r="AD85" s="11"/>
      <c r="AE85" s="11"/>
      <c r="AF85" s="11"/>
      <c r="AG85" s="11"/>
      <c r="AH85" s="11"/>
      <c r="AI85" s="11"/>
      <c r="AJ85" s="11"/>
      <c r="AK85" s="11"/>
      <c r="AL85" s="11"/>
      <c r="AM85" s="11"/>
      <c r="AN85" s="11"/>
      <c r="AO85" s="11"/>
      <c r="AP85" s="11"/>
      <c r="AQ85" s="11"/>
      <c r="AR85" s="11"/>
      <c r="AS85" s="11"/>
      <c r="AT85" s="11"/>
      <c r="AU85" s="11"/>
      <c r="AV85" s="11"/>
      <c r="AW85" s="11"/>
      <c r="AX85" s="11"/>
    </row>
    <row r="86" spans="2:50" x14ac:dyDescent="0.35">
      <c r="B86" s="10"/>
      <c r="C86" s="10"/>
      <c r="D86" s="11"/>
      <c r="E86" s="11"/>
      <c r="F86" s="11"/>
      <c r="G86" s="11"/>
      <c r="H86" s="11"/>
      <c r="I86" s="11"/>
      <c r="J86" s="11"/>
      <c r="K86" s="11"/>
      <c r="L86" s="11"/>
      <c r="M86" s="11"/>
      <c r="N86" s="11"/>
      <c r="O86" s="11"/>
      <c r="P86" s="11"/>
      <c r="Q86" s="11"/>
      <c r="R86" s="11"/>
      <c r="S86" s="11"/>
      <c r="T86" s="11"/>
      <c r="U86" s="11"/>
      <c r="V86" s="11"/>
      <c r="W86" s="11"/>
      <c r="X86" s="11"/>
      <c r="Y86" s="11"/>
      <c r="Z86" s="11"/>
      <c r="AA86" s="11"/>
      <c r="AB86" s="11"/>
      <c r="AC86" s="11"/>
      <c r="AD86" s="11"/>
      <c r="AE86" s="11"/>
      <c r="AF86" s="11"/>
      <c r="AG86" s="11"/>
      <c r="AH86" s="11"/>
      <c r="AI86" s="11"/>
      <c r="AJ86" s="11"/>
      <c r="AK86" s="11"/>
      <c r="AL86" s="11"/>
      <c r="AM86" s="11"/>
      <c r="AN86" s="11"/>
      <c r="AO86" s="11"/>
      <c r="AP86" s="11"/>
      <c r="AQ86" s="11"/>
      <c r="AR86" s="11"/>
      <c r="AS86" s="11"/>
      <c r="AT86" s="11"/>
      <c r="AU86" s="11"/>
      <c r="AV86" s="11"/>
      <c r="AW86" s="11"/>
      <c r="AX86" s="11"/>
    </row>
    <row r="87" spans="2:50" x14ac:dyDescent="0.35">
      <c r="B87" s="10"/>
      <c r="C87" s="10"/>
      <c r="D87" s="11"/>
      <c r="E87" s="11"/>
      <c r="F87" s="11"/>
      <c r="G87" s="11"/>
      <c r="H87" s="11"/>
      <c r="I87" s="11"/>
      <c r="J87" s="11"/>
      <c r="K87" s="11"/>
      <c r="L87" s="11"/>
      <c r="M87" s="11"/>
      <c r="N87" s="11"/>
      <c r="O87" s="11"/>
      <c r="P87" s="11"/>
      <c r="Q87" s="11"/>
      <c r="R87" s="11"/>
      <c r="S87" s="11"/>
      <c r="T87" s="11"/>
      <c r="U87" s="11"/>
      <c r="V87" s="11"/>
      <c r="W87" s="11"/>
      <c r="X87" s="11"/>
      <c r="Y87" s="11"/>
      <c r="Z87" s="11"/>
      <c r="AA87" s="11"/>
      <c r="AB87" s="11"/>
      <c r="AC87" s="11"/>
      <c r="AD87" s="11"/>
      <c r="AE87" s="11"/>
      <c r="AF87" s="11"/>
      <c r="AG87" s="11"/>
      <c r="AH87" s="11"/>
      <c r="AI87" s="11"/>
      <c r="AJ87" s="11"/>
      <c r="AK87" s="11"/>
      <c r="AL87" s="11"/>
      <c r="AM87" s="11"/>
      <c r="AN87" s="11"/>
      <c r="AO87" s="11"/>
      <c r="AP87" s="11"/>
      <c r="AQ87" s="11"/>
      <c r="AR87" s="11"/>
      <c r="AS87" s="11"/>
      <c r="AT87" s="11"/>
      <c r="AU87" s="11"/>
      <c r="AV87" s="11"/>
      <c r="AW87" s="11"/>
      <c r="AX87" s="11"/>
    </row>
    <row r="88" spans="2:50" x14ac:dyDescent="0.35">
      <c r="B88" s="10"/>
      <c r="C88" s="10"/>
      <c r="D88" s="11"/>
      <c r="E88" s="11"/>
      <c r="F88" s="11"/>
      <c r="G88" s="11"/>
      <c r="H88" s="11"/>
      <c r="I88" s="11"/>
      <c r="J88" s="11"/>
      <c r="K88" s="11"/>
      <c r="L88" s="11"/>
      <c r="M88" s="11"/>
      <c r="N88" s="11"/>
      <c r="O88" s="11"/>
      <c r="P88" s="11"/>
      <c r="Q88" s="11"/>
      <c r="R88" s="11"/>
      <c r="S88" s="11"/>
      <c r="T88" s="11"/>
      <c r="U88" s="11"/>
      <c r="V88" s="11"/>
      <c r="W88" s="11"/>
      <c r="X88" s="11"/>
      <c r="Y88" s="11"/>
      <c r="Z88" s="11"/>
      <c r="AA88" s="11"/>
      <c r="AB88" s="11"/>
      <c r="AC88" s="11"/>
      <c r="AD88" s="11"/>
      <c r="AE88" s="11"/>
      <c r="AF88" s="11"/>
      <c r="AG88" s="11"/>
      <c r="AH88" s="11"/>
      <c r="AI88" s="11"/>
      <c r="AJ88" s="11"/>
      <c r="AK88" s="11"/>
      <c r="AL88" s="11"/>
      <c r="AM88" s="11"/>
      <c r="AN88" s="11"/>
      <c r="AO88" s="11"/>
      <c r="AP88" s="11"/>
      <c r="AQ88" s="11"/>
      <c r="AR88" s="11"/>
      <c r="AS88" s="11"/>
      <c r="AT88" s="11"/>
      <c r="AU88" s="11"/>
      <c r="AV88" s="11"/>
      <c r="AW88" s="11"/>
      <c r="AX88" s="11"/>
    </row>
    <row r="89" spans="2:50" x14ac:dyDescent="0.35">
      <c r="B89" s="10"/>
      <c r="C89" s="10"/>
      <c r="D89" s="11"/>
      <c r="E89" s="11"/>
      <c r="F89" s="11"/>
      <c r="G89" s="11"/>
      <c r="H89" s="11"/>
      <c r="I89" s="11"/>
      <c r="J89" s="11"/>
      <c r="K89" s="11"/>
      <c r="L89" s="11"/>
      <c r="M89" s="11"/>
      <c r="N89" s="11"/>
      <c r="O89" s="11"/>
      <c r="P89" s="11"/>
      <c r="Q89" s="11"/>
      <c r="R89" s="11"/>
      <c r="S89" s="11"/>
      <c r="T89" s="11"/>
      <c r="U89" s="11"/>
      <c r="V89" s="11"/>
      <c r="W89" s="11"/>
      <c r="X89" s="11"/>
      <c r="Y89" s="11"/>
      <c r="Z89" s="11"/>
      <c r="AA89" s="11"/>
      <c r="AB89" s="11"/>
      <c r="AC89" s="11"/>
      <c r="AD89" s="11"/>
      <c r="AE89" s="11"/>
      <c r="AF89" s="11"/>
      <c r="AG89" s="11"/>
      <c r="AH89" s="11"/>
      <c r="AI89" s="11"/>
      <c r="AJ89" s="11"/>
      <c r="AK89" s="11"/>
      <c r="AL89" s="11"/>
      <c r="AM89" s="11"/>
      <c r="AN89" s="11"/>
      <c r="AO89" s="11"/>
      <c r="AP89" s="11"/>
      <c r="AQ89" s="11"/>
      <c r="AR89" s="11"/>
      <c r="AS89" s="11"/>
      <c r="AT89" s="11"/>
      <c r="AU89" s="11"/>
      <c r="AV89" s="11"/>
      <c r="AW89" s="11"/>
      <c r="AX89" s="11"/>
    </row>
    <row r="90" spans="2:50" x14ac:dyDescent="0.35">
      <c r="B90" s="10"/>
      <c r="C90" s="10"/>
      <c r="D90" s="11"/>
      <c r="E90" s="11"/>
      <c r="F90" s="11"/>
      <c r="G90" s="11"/>
      <c r="H90" s="11"/>
      <c r="I90" s="11"/>
      <c r="J90" s="11"/>
      <c r="K90" s="11"/>
      <c r="L90" s="11"/>
      <c r="M90" s="11"/>
      <c r="N90" s="11"/>
      <c r="O90" s="11"/>
      <c r="P90" s="11"/>
      <c r="Q90" s="11"/>
      <c r="R90" s="11"/>
      <c r="S90" s="11"/>
      <c r="T90" s="11"/>
      <c r="U90" s="11"/>
      <c r="V90" s="11"/>
      <c r="W90" s="11"/>
      <c r="X90" s="11"/>
      <c r="Y90" s="11"/>
      <c r="Z90" s="11"/>
      <c r="AA90" s="11"/>
      <c r="AB90" s="11"/>
      <c r="AC90" s="11"/>
      <c r="AD90" s="11"/>
      <c r="AE90" s="11"/>
      <c r="AF90" s="11"/>
      <c r="AG90" s="11"/>
      <c r="AH90" s="11"/>
      <c r="AI90" s="11"/>
      <c r="AJ90" s="11"/>
      <c r="AK90" s="11"/>
      <c r="AL90" s="11"/>
      <c r="AM90" s="11"/>
      <c r="AN90" s="11"/>
      <c r="AO90" s="11"/>
      <c r="AP90" s="11"/>
      <c r="AQ90" s="11"/>
      <c r="AR90" s="11"/>
      <c r="AS90" s="11"/>
      <c r="AT90" s="11"/>
      <c r="AU90" s="11"/>
      <c r="AV90" s="11"/>
      <c r="AW90" s="11"/>
      <c r="AX90" s="11"/>
    </row>
    <row r="91" spans="2:50" x14ac:dyDescent="0.35">
      <c r="B91" s="10"/>
      <c r="C91" s="10"/>
      <c r="D91" s="11"/>
      <c r="E91" s="11"/>
      <c r="F91" s="11"/>
      <c r="G91" s="11"/>
      <c r="H91" s="11"/>
      <c r="I91" s="11"/>
      <c r="J91" s="11"/>
      <c r="K91" s="11"/>
      <c r="L91" s="11"/>
      <c r="M91" s="11"/>
      <c r="N91" s="11"/>
      <c r="O91" s="11"/>
      <c r="P91" s="11"/>
      <c r="Q91" s="11"/>
      <c r="R91" s="11"/>
      <c r="S91" s="11"/>
      <c r="T91" s="11"/>
      <c r="U91" s="11"/>
      <c r="V91" s="11"/>
      <c r="W91" s="11"/>
      <c r="X91" s="11"/>
      <c r="Y91" s="11"/>
      <c r="Z91" s="11"/>
      <c r="AA91" s="11"/>
      <c r="AB91" s="11"/>
      <c r="AC91" s="11"/>
      <c r="AD91" s="11"/>
      <c r="AE91" s="11"/>
      <c r="AF91" s="11"/>
      <c r="AG91" s="11"/>
      <c r="AH91" s="11"/>
      <c r="AI91" s="11"/>
      <c r="AJ91" s="11"/>
      <c r="AK91" s="11"/>
      <c r="AL91" s="11"/>
      <c r="AM91" s="11"/>
      <c r="AN91" s="11"/>
      <c r="AO91" s="11"/>
      <c r="AP91" s="11"/>
      <c r="AQ91" s="11"/>
      <c r="AR91" s="11"/>
      <c r="AS91" s="11"/>
      <c r="AT91" s="11"/>
      <c r="AU91" s="11"/>
      <c r="AV91" s="11"/>
      <c r="AW91" s="11"/>
      <c r="AX91" s="11"/>
    </row>
    <row r="92" spans="2:50" x14ac:dyDescent="0.35">
      <c r="B92" s="10"/>
      <c r="C92" s="10"/>
      <c r="D92" s="11"/>
      <c r="E92" s="11"/>
      <c r="F92" s="11"/>
      <c r="G92" s="11"/>
      <c r="H92" s="11"/>
      <c r="I92" s="11"/>
      <c r="J92" s="11"/>
      <c r="K92" s="11"/>
      <c r="L92" s="11"/>
      <c r="M92" s="11"/>
      <c r="N92" s="11"/>
      <c r="O92" s="11"/>
      <c r="P92" s="11"/>
      <c r="Q92" s="11"/>
      <c r="R92" s="11"/>
      <c r="S92" s="11"/>
      <c r="T92" s="11"/>
      <c r="U92" s="11"/>
      <c r="V92" s="11"/>
      <c r="W92" s="11"/>
      <c r="X92" s="11"/>
      <c r="Y92" s="11"/>
      <c r="Z92" s="11"/>
      <c r="AA92" s="11"/>
      <c r="AB92" s="11"/>
      <c r="AC92" s="11"/>
      <c r="AD92" s="11"/>
      <c r="AE92" s="11"/>
      <c r="AF92" s="11"/>
      <c r="AG92" s="11"/>
      <c r="AH92" s="11"/>
      <c r="AI92" s="11"/>
      <c r="AJ92" s="11"/>
      <c r="AK92" s="11"/>
      <c r="AL92" s="11"/>
      <c r="AM92" s="11"/>
      <c r="AN92" s="11"/>
      <c r="AO92" s="11"/>
      <c r="AP92" s="11"/>
      <c r="AQ92" s="11"/>
      <c r="AR92" s="11"/>
      <c r="AS92" s="11"/>
      <c r="AT92" s="11"/>
      <c r="AU92" s="11"/>
      <c r="AV92" s="11"/>
      <c r="AW92" s="11"/>
      <c r="AX92" s="11"/>
    </row>
    <row r="93" spans="2:50" x14ac:dyDescent="0.35">
      <c r="B93" s="10"/>
      <c r="C93" s="10"/>
      <c r="D93" s="11"/>
      <c r="E93" s="11"/>
      <c r="F93" s="11"/>
      <c r="G93" s="11"/>
      <c r="H93" s="11"/>
      <c r="I93" s="11"/>
      <c r="J93" s="11"/>
      <c r="K93" s="11"/>
      <c r="L93" s="11"/>
      <c r="M93" s="11"/>
      <c r="N93" s="11"/>
      <c r="O93" s="11"/>
      <c r="P93" s="11"/>
      <c r="Q93" s="11"/>
      <c r="R93" s="11"/>
      <c r="S93" s="11"/>
      <c r="T93" s="11"/>
      <c r="U93" s="11"/>
      <c r="V93" s="11"/>
      <c r="W93" s="11"/>
      <c r="X93" s="11"/>
      <c r="Y93" s="11"/>
      <c r="Z93" s="11"/>
      <c r="AA93" s="11"/>
      <c r="AB93" s="11"/>
      <c r="AC93" s="11"/>
      <c r="AD93" s="11"/>
      <c r="AE93" s="11"/>
      <c r="AF93" s="11"/>
      <c r="AG93" s="11"/>
      <c r="AH93" s="11"/>
      <c r="AI93" s="11"/>
      <c r="AJ93" s="11"/>
      <c r="AK93" s="11"/>
      <c r="AL93" s="11"/>
      <c r="AM93" s="11"/>
      <c r="AN93" s="11"/>
      <c r="AO93" s="11"/>
      <c r="AP93" s="11"/>
      <c r="AQ93" s="11"/>
      <c r="AR93" s="11"/>
      <c r="AS93" s="11"/>
      <c r="AT93" s="11"/>
      <c r="AU93" s="11"/>
      <c r="AV93" s="11"/>
      <c r="AW93" s="11"/>
      <c r="AX93" s="11"/>
    </row>
    <row r="94" spans="2:50" x14ac:dyDescent="0.35">
      <c r="B94" s="10"/>
      <c r="C94" s="10"/>
      <c r="D94" s="11"/>
      <c r="E94" s="11"/>
      <c r="F94" s="11"/>
      <c r="G94" s="11"/>
      <c r="H94" s="11"/>
      <c r="I94" s="11"/>
      <c r="J94" s="11"/>
      <c r="K94" s="11"/>
      <c r="L94" s="11"/>
      <c r="M94" s="11"/>
      <c r="N94" s="11"/>
      <c r="O94" s="11"/>
      <c r="P94" s="11"/>
      <c r="Q94" s="11"/>
      <c r="R94" s="11"/>
      <c r="S94" s="11"/>
      <c r="T94" s="11"/>
      <c r="U94" s="11"/>
      <c r="V94" s="11"/>
      <c r="W94" s="11"/>
      <c r="X94" s="11"/>
      <c r="Y94" s="11"/>
      <c r="Z94" s="11"/>
      <c r="AA94" s="11"/>
      <c r="AB94" s="11"/>
      <c r="AC94" s="11"/>
      <c r="AD94" s="11"/>
      <c r="AE94" s="11"/>
      <c r="AF94" s="11"/>
      <c r="AG94" s="11"/>
      <c r="AH94" s="11"/>
      <c r="AI94" s="11"/>
      <c r="AJ94" s="11"/>
      <c r="AK94" s="11"/>
      <c r="AL94" s="11"/>
      <c r="AM94" s="11"/>
      <c r="AN94" s="11"/>
      <c r="AO94" s="11"/>
      <c r="AP94" s="11"/>
      <c r="AQ94" s="11"/>
      <c r="AR94" s="11"/>
      <c r="AS94" s="11"/>
      <c r="AT94" s="11"/>
      <c r="AU94" s="11"/>
      <c r="AV94" s="11"/>
      <c r="AW94" s="11"/>
      <c r="AX94" s="11"/>
    </row>
    <row r="95" spans="2:50" x14ac:dyDescent="0.35">
      <c r="B95" s="10"/>
      <c r="C95" s="10"/>
      <c r="D95" s="11"/>
      <c r="E95" s="11"/>
      <c r="F95" s="11"/>
      <c r="G95" s="11"/>
      <c r="H95" s="11"/>
      <c r="I95" s="11"/>
      <c r="J95" s="11"/>
      <c r="K95" s="11"/>
      <c r="L95" s="11"/>
      <c r="M95" s="11"/>
      <c r="N95" s="11"/>
      <c r="O95" s="11"/>
      <c r="P95" s="11"/>
      <c r="Q95" s="11"/>
      <c r="R95" s="11"/>
      <c r="S95" s="11"/>
      <c r="T95" s="11"/>
      <c r="U95" s="11"/>
      <c r="V95" s="11"/>
      <c r="W95" s="11"/>
      <c r="X95" s="11"/>
      <c r="Y95" s="11"/>
      <c r="Z95" s="11"/>
      <c r="AA95" s="11"/>
      <c r="AB95" s="11"/>
      <c r="AC95" s="11"/>
      <c r="AD95" s="11"/>
      <c r="AE95" s="11"/>
      <c r="AF95" s="11"/>
      <c r="AG95" s="11"/>
      <c r="AH95" s="11"/>
      <c r="AI95" s="11"/>
      <c r="AJ95" s="11"/>
      <c r="AK95" s="11"/>
      <c r="AL95" s="11"/>
      <c r="AM95" s="11"/>
      <c r="AN95" s="11"/>
      <c r="AO95" s="11"/>
      <c r="AP95" s="11"/>
      <c r="AQ95" s="11"/>
      <c r="AR95" s="11"/>
      <c r="AS95" s="11"/>
      <c r="AT95" s="11"/>
      <c r="AU95" s="11"/>
      <c r="AV95" s="11"/>
      <c r="AW95" s="11"/>
      <c r="AX95" s="11"/>
    </row>
    <row r="96" spans="2:50" x14ac:dyDescent="0.35">
      <c r="B96" s="10"/>
      <c r="C96" s="10"/>
      <c r="D96" s="11"/>
      <c r="E96" s="11"/>
      <c r="F96" s="11"/>
      <c r="G96" s="11"/>
      <c r="H96" s="11"/>
      <c r="I96" s="11"/>
      <c r="J96" s="11"/>
      <c r="K96" s="11"/>
      <c r="L96" s="11"/>
      <c r="M96" s="11"/>
      <c r="N96" s="11"/>
      <c r="O96" s="11"/>
      <c r="P96" s="11"/>
      <c r="Q96" s="11"/>
      <c r="R96" s="11"/>
      <c r="S96" s="11"/>
      <c r="T96" s="11"/>
      <c r="U96" s="11"/>
      <c r="V96" s="11"/>
      <c r="W96" s="11"/>
      <c r="X96" s="11"/>
      <c r="Y96" s="11"/>
      <c r="Z96" s="11"/>
      <c r="AA96" s="11"/>
      <c r="AB96" s="11"/>
      <c r="AC96" s="11"/>
      <c r="AD96" s="11"/>
      <c r="AE96" s="11"/>
      <c r="AF96" s="11"/>
      <c r="AG96" s="11"/>
      <c r="AH96" s="11"/>
      <c r="AI96" s="11"/>
      <c r="AJ96" s="11"/>
      <c r="AK96" s="11"/>
      <c r="AL96" s="11"/>
      <c r="AM96" s="11"/>
      <c r="AN96" s="11"/>
      <c r="AO96" s="11"/>
      <c r="AP96" s="11"/>
      <c r="AQ96" s="11"/>
      <c r="AR96" s="11"/>
      <c r="AS96" s="11"/>
      <c r="AT96" s="11"/>
      <c r="AU96" s="11"/>
      <c r="AV96" s="11"/>
      <c r="AW96" s="11"/>
      <c r="AX96" s="11"/>
    </row>
    <row r="97" spans="2:50" x14ac:dyDescent="0.35">
      <c r="B97" s="10"/>
      <c r="C97" s="10"/>
      <c r="D97" s="11"/>
      <c r="E97" s="11"/>
      <c r="F97" s="11"/>
      <c r="G97" s="11"/>
      <c r="H97" s="11"/>
      <c r="I97" s="11"/>
      <c r="J97" s="11"/>
      <c r="K97" s="11"/>
      <c r="L97" s="11"/>
      <c r="M97" s="11"/>
      <c r="N97" s="11"/>
      <c r="O97" s="11"/>
      <c r="P97" s="11"/>
      <c r="Q97" s="11"/>
      <c r="R97" s="11"/>
      <c r="S97" s="11"/>
      <c r="T97" s="11"/>
      <c r="U97" s="11"/>
      <c r="V97" s="11"/>
      <c r="W97" s="11"/>
      <c r="X97" s="11"/>
      <c r="Y97" s="11"/>
      <c r="Z97" s="11"/>
      <c r="AA97" s="11"/>
      <c r="AB97" s="11"/>
      <c r="AC97" s="11"/>
      <c r="AD97" s="11"/>
      <c r="AE97" s="11"/>
      <c r="AF97" s="11"/>
      <c r="AG97" s="11"/>
      <c r="AH97" s="11"/>
      <c r="AI97" s="11"/>
      <c r="AJ97" s="11"/>
      <c r="AK97" s="11"/>
      <c r="AL97" s="11"/>
      <c r="AM97" s="11"/>
      <c r="AN97" s="11"/>
      <c r="AO97" s="11"/>
      <c r="AP97" s="11"/>
      <c r="AQ97" s="11"/>
      <c r="AR97" s="11"/>
      <c r="AS97" s="11"/>
      <c r="AT97" s="11"/>
      <c r="AU97" s="11"/>
      <c r="AV97" s="11"/>
      <c r="AW97" s="11"/>
      <c r="AX97" s="11"/>
    </row>
    <row r="98" spans="2:50" x14ac:dyDescent="0.35">
      <c r="B98" s="10"/>
      <c r="C98" s="10"/>
      <c r="D98" s="11"/>
      <c r="E98" s="11"/>
      <c r="F98" s="11"/>
      <c r="G98" s="11"/>
      <c r="H98" s="11"/>
      <c r="I98" s="11"/>
      <c r="J98" s="11"/>
      <c r="K98" s="11"/>
      <c r="L98" s="11"/>
      <c r="M98" s="11"/>
      <c r="N98" s="11"/>
      <c r="O98" s="11"/>
      <c r="P98" s="11"/>
      <c r="Q98" s="11"/>
      <c r="R98" s="11"/>
      <c r="S98" s="11"/>
      <c r="T98" s="11"/>
      <c r="U98" s="11"/>
      <c r="V98" s="11"/>
      <c r="W98" s="11"/>
      <c r="X98" s="11"/>
      <c r="Y98" s="11"/>
      <c r="Z98" s="11"/>
      <c r="AA98" s="11"/>
      <c r="AB98" s="11"/>
      <c r="AC98" s="11"/>
      <c r="AD98" s="11"/>
      <c r="AE98" s="11"/>
      <c r="AF98" s="11"/>
      <c r="AG98" s="11"/>
      <c r="AH98" s="11"/>
      <c r="AI98" s="11"/>
      <c r="AJ98" s="11"/>
      <c r="AK98" s="11"/>
      <c r="AL98" s="11"/>
      <c r="AM98" s="11"/>
      <c r="AN98" s="11"/>
      <c r="AO98" s="11"/>
      <c r="AP98" s="11"/>
      <c r="AQ98" s="11"/>
      <c r="AR98" s="11"/>
      <c r="AS98" s="11"/>
      <c r="AT98" s="11"/>
      <c r="AU98" s="11"/>
      <c r="AV98" s="11"/>
      <c r="AW98" s="11"/>
      <c r="AX98" s="11"/>
    </row>
    <row r="99" spans="2:50" x14ac:dyDescent="0.35">
      <c r="B99" s="10"/>
      <c r="C99" s="10"/>
      <c r="D99" s="11"/>
      <c r="E99" s="11"/>
      <c r="F99" s="11"/>
      <c r="G99" s="11"/>
      <c r="H99" s="11"/>
      <c r="I99" s="11"/>
      <c r="J99" s="11"/>
      <c r="K99" s="11"/>
      <c r="L99" s="11"/>
      <c r="M99" s="11"/>
      <c r="N99" s="11"/>
      <c r="O99" s="11"/>
      <c r="P99" s="11"/>
      <c r="Q99" s="11"/>
      <c r="R99" s="11"/>
      <c r="S99" s="11"/>
      <c r="T99" s="11"/>
      <c r="U99" s="11"/>
      <c r="V99" s="11"/>
      <c r="W99" s="11"/>
      <c r="X99" s="11"/>
      <c r="Y99" s="11"/>
      <c r="Z99" s="11"/>
      <c r="AA99" s="11"/>
      <c r="AB99" s="11"/>
      <c r="AC99" s="11"/>
      <c r="AD99" s="11"/>
      <c r="AE99" s="11"/>
      <c r="AF99" s="11"/>
      <c r="AG99" s="11"/>
      <c r="AH99" s="11"/>
      <c r="AI99" s="11"/>
      <c r="AJ99" s="11"/>
      <c r="AK99" s="11"/>
      <c r="AL99" s="11"/>
      <c r="AM99" s="11"/>
      <c r="AN99" s="11"/>
      <c r="AO99" s="11"/>
      <c r="AP99" s="11"/>
      <c r="AQ99" s="11"/>
      <c r="AR99" s="11"/>
      <c r="AS99" s="11"/>
      <c r="AT99" s="11"/>
      <c r="AU99" s="11"/>
      <c r="AV99" s="11"/>
      <c r="AW99" s="11"/>
      <c r="AX99" s="11"/>
    </row>
    <row r="100" spans="2:50" x14ac:dyDescent="0.35">
      <c r="B100" s="10"/>
      <c r="C100" s="10"/>
      <c r="D100" s="11"/>
      <c r="E100" s="11"/>
      <c r="F100" s="11"/>
      <c r="G100" s="11"/>
      <c r="H100" s="11"/>
      <c r="I100" s="11"/>
      <c r="J100" s="11"/>
      <c r="K100" s="11"/>
      <c r="L100" s="11"/>
      <c r="M100" s="11"/>
      <c r="N100" s="11"/>
      <c r="O100" s="11"/>
      <c r="P100" s="11"/>
      <c r="Q100" s="11"/>
      <c r="R100" s="11"/>
      <c r="S100" s="11"/>
      <c r="T100" s="11"/>
      <c r="U100" s="11"/>
      <c r="V100" s="11"/>
      <c r="W100" s="11"/>
      <c r="X100" s="11"/>
      <c r="Y100" s="11"/>
      <c r="Z100" s="11"/>
      <c r="AA100" s="11"/>
      <c r="AB100" s="11"/>
      <c r="AC100" s="11"/>
      <c r="AD100" s="11"/>
      <c r="AE100" s="11"/>
      <c r="AF100" s="11"/>
      <c r="AG100" s="11"/>
      <c r="AH100" s="11"/>
      <c r="AI100" s="11"/>
      <c r="AJ100" s="11"/>
      <c r="AK100" s="11"/>
      <c r="AL100" s="11"/>
      <c r="AM100" s="11"/>
      <c r="AN100" s="11"/>
      <c r="AO100" s="11"/>
      <c r="AP100" s="11"/>
      <c r="AQ100" s="11"/>
      <c r="AR100" s="11"/>
      <c r="AS100" s="11"/>
      <c r="AT100" s="11"/>
      <c r="AU100" s="11"/>
      <c r="AV100" s="11"/>
      <c r="AW100" s="11"/>
      <c r="AX100" s="11"/>
    </row>
  </sheetData>
  <pageMargins left="0.7" right="0.7" top="0.75" bottom="0.75" header="0.3" footer="0.3"/>
  <pageSetup paperSize="9" orientation="portrait" horizontalDpi="300" verticalDpi="300"/>
  <tableParts count="1">
    <tablePart r:id="rId1"/>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C1000"/>
  <sheetViews>
    <sheetView workbookViewId="0"/>
  </sheetViews>
  <sheetFormatPr defaultColWidth="11.07421875" defaultRowHeight="15.5" x14ac:dyDescent="0.35"/>
  <cols>
    <col min="1" max="1" width="13.3828125" customWidth="1"/>
    <col min="2" max="2" width="16.69140625" customWidth="1"/>
    <col min="3" max="3" width="24.921875" bestFit="1" customWidth="1"/>
  </cols>
  <sheetData>
    <row r="1" spans="1:3" ht="20" x14ac:dyDescent="0.4">
      <c r="A1" s="21" t="s">
        <v>22</v>
      </c>
      <c r="B1" s="7"/>
    </row>
    <row r="2" spans="1:3" x14ac:dyDescent="0.35">
      <c r="A2" s="7" t="s">
        <v>9</v>
      </c>
      <c r="B2" s="7"/>
    </row>
    <row r="3" spans="1:3" x14ac:dyDescent="0.35">
      <c r="A3" s="7" t="s">
        <v>201</v>
      </c>
      <c r="B3" s="7"/>
    </row>
    <row r="4" spans="1:3" ht="20.5" customHeight="1" x14ac:dyDescent="0.35">
      <c r="A4" s="8" t="s">
        <v>202</v>
      </c>
      <c r="B4" s="8" t="s">
        <v>203</v>
      </c>
      <c r="C4" s="5" t="s">
        <v>109</v>
      </c>
    </row>
    <row r="5" spans="1:3" x14ac:dyDescent="0.35">
      <c r="A5" s="7" t="s">
        <v>204</v>
      </c>
      <c r="B5" s="7" t="s">
        <v>205</v>
      </c>
      <c r="C5" s="4">
        <v>13</v>
      </c>
    </row>
    <row r="6" spans="1:3" x14ac:dyDescent="0.35">
      <c r="A6" s="7" t="s">
        <v>206</v>
      </c>
      <c r="B6" s="7" t="s">
        <v>205</v>
      </c>
      <c r="C6" s="4">
        <v>6</v>
      </c>
    </row>
    <row r="7" spans="1:3" x14ac:dyDescent="0.35">
      <c r="A7" s="7" t="s">
        <v>204</v>
      </c>
      <c r="B7" s="7" t="s">
        <v>207</v>
      </c>
      <c r="C7" s="4">
        <v>48</v>
      </c>
    </row>
    <row r="8" spans="1:3" x14ac:dyDescent="0.35">
      <c r="A8" s="7" t="s">
        <v>206</v>
      </c>
      <c r="B8" s="7" t="s">
        <v>207</v>
      </c>
      <c r="C8" s="4">
        <v>53</v>
      </c>
    </row>
    <row r="9" spans="1:3" x14ac:dyDescent="0.35">
      <c r="A9" s="7" t="s">
        <v>204</v>
      </c>
      <c r="B9" s="7" t="s">
        <v>208</v>
      </c>
      <c r="C9" s="4">
        <v>206</v>
      </c>
    </row>
    <row r="10" spans="1:3" x14ac:dyDescent="0.35">
      <c r="A10" s="7" t="s">
        <v>206</v>
      </c>
      <c r="B10" s="7" t="s">
        <v>208</v>
      </c>
      <c r="C10" s="4">
        <v>340</v>
      </c>
    </row>
    <row r="11" spans="1:3" x14ac:dyDescent="0.35">
      <c r="A11" s="7" t="s">
        <v>204</v>
      </c>
      <c r="B11" s="7" t="s">
        <v>209</v>
      </c>
      <c r="C11" s="4">
        <v>145</v>
      </c>
    </row>
    <row r="12" spans="1:3" x14ac:dyDescent="0.35">
      <c r="A12" s="7" t="s">
        <v>206</v>
      </c>
      <c r="B12" s="7" t="s">
        <v>209</v>
      </c>
      <c r="C12" s="4">
        <v>267</v>
      </c>
    </row>
    <row r="13" spans="1:3" x14ac:dyDescent="0.35">
      <c r="A13" s="7" t="s">
        <v>204</v>
      </c>
      <c r="B13" s="7" t="s">
        <v>210</v>
      </c>
      <c r="C13" s="4">
        <v>116</v>
      </c>
    </row>
    <row r="14" spans="1:3" x14ac:dyDescent="0.35">
      <c r="A14" s="7" t="s">
        <v>206</v>
      </c>
      <c r="B14" s="7" t="s">
        <v>210</v>
      </c>
      <c r="C14" s="4">
        <v>184</v>
      </c>
    </row>
    <row r="15" spans="1:3" x14ac:dyDescent="0.35">
      <c r="A15" s="7" t="s">
        <v>204</v>
      </c>
      <c r="B15" s="7" t="s">
        <v>211</v>
      </c>
      <c r="C15" s="4">
        <v>82</v>
      </c>
    </row>
    <row r="16" spans="1:3" x14ac:dyDescent="0.35">
      <c r="A16" s="7" t="s">
        <v>206</v>
      </c>
      <c r="B16" s="7" t="s">
        <v>211</v>
      </c>
      <c r="C16" s="4">
        <v>135</v>
      </c>
    </row>
    <row r="17" spans="1:3" x14ac:dyDescent="0.35">
      <c r="A17" s="7" t="s">
        <v>204</v>
      </c>
      <c r="B17" s="7" t="s">
        <v>212</v>
      </c>
      <c r="C17" s="4">
        <v>51</v>
      </c>
    </row>
    <row r="18" spans="1:3" x14ac:dyDescent="0.35">
      <c r="A18" s="7" t="s">
        <v>206</v>
      </c>
      <c r="B18" s="7" t="s">
        <v>212</v>
      </c>
      <c r="C18" s="4">
        <v>81</v>
      </c>
    </row>
    <row r="19" spans="1:3" x14ac:dyDescent="0.35">
      <c r="A19" s="7" t="s">
        <v>204</v>
      </c>
      <c r="B19" s="7" t="s">
        <v>213</v>
      </c>
      <c r="C19" s="4">
        <v>33</v>
      </c>
    </row>
    <row r="20" spans="1:3" x14ac:dyDescent="0.35">
      <c r="A20" s="7" t="s">
        <v>206</v>
      </c>
      <c r="B20" s="7" t="s">
        <v>213</v>
      </c>
      <c r="C20" s="4">
        <v>61</v>
      </c>
    </row>
    <row r="21" spans="1:3" x14ac:dyDescent="0.35">
      <c r="A21" s="7" t="s">
        <v>204</v>
      </c>
      <c r="B21" s="7" t="s">
        <v>214</v>
      </c>
      <c r="C21" s="4">
        <v>23</v>
      </c>
    </row>
    <row r="22" spans="1:3" x14ac:dyDescent="0.35">
      <c r="A22" s="7" t="s">
        <v>206</v>
      </c>
      <c r="B22" s="7" t="s">
        <v>214</v>
      </c>
      <c r="C22" s="4">
        <v>31</v>
      </c>
    </row>
    <row r="23" spans="1:3" x14ac:dyDescent="0.35">
      <c r="A23" s="7"/>
      <c r="B23" s="7"/>
    </row>
    <row r="24" spans="1:3" x14ac:dyDescent="0.35">
      <c r="A24" s="7"/>
      <c r="B24" s="7"/>
    </row>
    <row r="25" spans="1:3" x14ac:dyDescent="0.35">
      <c r="A25" s="7"/>
      <c r="B25" s="7"/>
    </row>
    <row r="26" spans="1:3" x14ac:dyDescent="0.35">
      <c r="A26" s="7"/>
      <c r="B26" s="7"/>
    </row>
    <row r="27" spans="1:3" x14ac:dyDescent="0.35">
      <c r="A27" s="7"/>
      <c r="B27" s="7"/>
    </row>
    <row r="28" spans="1:3" x14ac:dyDescent="0.35">
      <c r="A28" s="7"/>
      <c r="B28" s="7"/>
    </row>
    <row r="29" spans="1:3" x14ac:dyDescent="0.35">
      <c r="A29" s="7"/>
      <c r="B29" s="7"/>
    </row>
    <row r="30" spans="1:3" x14ac:dyDescent="0.35">
      <c r="A30" s="7"/>
      <c r="B30" s="7"/>
    </row>
    <row r="31" spans="1:3" x14ac:dyDescent="0.35">
      <c r="A31" s="7"/>
      <c r="B31" s="7"/>
    </row>
    <row r="32" spans="1:3" x14ac:dyDescent="0.35">
      <c r="A32" s="7"/>
      <c r="B32" s="7"/>
    </row>
    <row r="33" spans="1:2" x14ac:dyDescent="0.35">
      <c r="A33" s="7"/>
      <c r="B33" s="7"/>
    </row>
    <row r="34" spans="1:2" x14ac:dyDescent="0.35">
      <c r="A34" s="7"/>
      <c r="B34" s="7"/>
    </row>
    <row r="35" spans="1:2" x14ac:dyDescent="0.35">
      <c r="A35" s="7"/>
      <c r="B35" s="7"/>
    </row>
    <row r="36" spans="1:2" x14ac:dyDescent="0.35">
      <c r="A36" s="7"/>
      <c r="B36" s="7"/>
    </row>
    <row r="37" spans="1:2" x14ac:dyDescent="0.35">
      <c r="A37" s="7"/>
      <c r="B37" s="7"/>
    </row>
    <row r="38" spans="1:2" x14ac:dyDescent="0.35">
      <c r="A38" s="7"/>
      <c r="B38" s="7"/>
    </row>
    <row r="39" spans="1:2" x14ac:dyDescent="0.35">
      <c r="A39" s="7"/>
      <c r="B39" s="7"/>
    </row>
    <row r="40" spans="1:2" x14ac:dyDescent="0.35">
      <c r="A40" s="7"/>
      <c r="B40" s="7"/>
    </row>
    <row r="41" spans="1:2" x14ac:dyDescent="0.35">
      <c r="A41" s="7"/>
      <c r="B41" s="7"/>
    </row>
    <row r="42" spans="1:2" x14ac:dyDescent="0.35">
      <c r="A42" s="7"/>
      <c r="B42" s="7"/>
    </row>
    <row r="43" spans="1:2" x14ac:dyDescent="0.35">
      <c r="A43" s="7"/>
      <c r="B43" s="7"/>
    </row>
    <row r="44" spans="1:2" x14ac:dyDescent="0.35">
      <c r="A44" s="7"/>
      <c r="B44" s="7"/>
    </row>
    <row r="45" spans="1:2" x14ac:dyDescent="0.35">
      <c r="A45" s="7"/>
      <c r="B45" s="7"/>
    </row>
    <row r="46" spans="1:2" x14ac:dyDescent="0.35">
      <c r="A46" s="7"/>
      <c r="B46" s="7"/>
    </row>
    <row r="47" spans="1:2" x14ac:dyDescent="0.35">
      <c r="A47" s="7"/>
      <c r="B47" s="7"/>
    </row>
    <row r="48" spans="1:2" x14ac:dyDescent="0.35">
      <c r="A48" s="7"/>
      <c r="B48" s="7"/>
    </row>
    <row r="49" spans="1:2" x14ac:dyDescent="0.35">
      <c r="A49" s="7"/>
      <c r="B49" s="7"/>
    </row>
    <row r="50" spans="1:2" x14ac:dyDescent="0.35">
      <c r="A50" s="7"/>
      <c r="B50" s="7"/>
    </row>
    <row r="51" spans="1:2" x14ac:dyDescent="0.35">
      <c r="A51" s="7"/>
      <c r="B51" s="7"/>
    </row>
    <row r="52" spans="1:2" x14ac:dyDescent="0.35">
      <c r="A52" s="7"/>
      <c r="B52" s="7"/>
    </row>
    <row r="53" spans="1:2" x14ac:dyDescent="0.35">
      <c r="A53" s="7"/>
      <c r="B53" s="7"/>
    </row>
    <row r="54" spans="1:2" x14ac:dyDescent="0.35">
      <c r="A54" s="7"/>
      <c r="B54" s="7"/>
    </row>
    <row r="55" spans="1:2" x14ac:dyDescent="0.35">
      <c r="A55" s="7"/>
      <c r="B55" s="7"/>
    </row>
    <row r="56" spans="1:2" x14ac:dyDescent="0.35">
      <c r="A56" s="7"/>
      <c r="B56" s="7"/>
    </row>
    <row r="57" spans="1:2" x14ac:dyDescent="0.35">
      <c r="A57" s="7"/>
      <c r="B57" s="7"/>
    </row>
    <row r="58" spans="1:2" x14ac:dyDescent="0.35">
      <c r="A58" s="7"/>
      <c r="B58" s="7"/>
    </row>
    <row r="59" spans="1:2" x14ac:dyDescent="0.35">
      <c r="A59" s="7"/>
      <c r="B59" s="7"/>
    </row>
    <row r="60" spans="1:2" x14ac:dyDescent="0.35">
      <c r="A60" s="7"/>
      <c r="B60" s="7"/>
    </row>
    <row r="61" spans="1:2" x14ac:dyDescent="0.35">
      <c r="A61" s="7"/>
      <c r="B61" s="7"/>
    </row>
    <row r="62" spans="1:2" x14ac:dyDescent="0.35">
      <c r="A62" s="7"/>
      <c r="B62" s="7"/>
    </row>
    <row r="63" spans="1:2" x14ac:dyDescent="0.35">
      <c r="A63" s="7"/>
      <c r="B63" s="7"/>
    </row>
    <row r="64" spans="1:2" x14ac:dyDescent="0.35">
      <c r="A64" s="7"/>
      <c r="B64" s="7"/>
    </row>
    <row r="65" spans="1:2" x14ac:dyDescent="0.35">
      <c r="A65" s="7"/>
      <c r="B65" s="7"/>
    </row>
    <row r="66" spans="1:2" x14ac:dyDescent="0.35">
      <c r="A66" s="7"/>
      <c r="B66" s="7"/>
    </row>
    <row r="67" spans="1:2" x14ac:dyDescent="0.35">
      <c r="A67" s="7"/>
      <c r="B67" s="7"/>
    </row>
    <row r="68" spans="1:2" x14ac:dyDescent="0.35">
      <c r="A68" s="7"/>
      <c r="B68" s="7"/>
    </row>
    <row r="69" spans="1:2" x14ac:dyDescent="0.35">
      <c r="A69" s="7"/>
      <c r="B69" s="7"/>
    </row>
    <row r="70" spans="1:2" x14ac:dyDescent="0.35">
      <c r="A70" s="7"/>
      <c r="B70" s="7"/>
    </row>
    <row r="71" spans="1:2" x14ac:dyDescent="0.35">
      <c r="A71" s="7"/>
      <c r="B71" s="7"/>
    </row>
    <row r="72" spans="1:2" x14ac:dyDescent="0.35">
      <c r="A72" s="7"/>
      <c r="B72" s="7"/>
    </row>
    <row r="73" spans="1:2" x14ac:dyDescent="0.35">
      <c r="A73" s="7"/>
      <c r="B73" s="7"/>
    </row>
    <row r="74" spans="1:2" x14ac:dyDescent="0.35">
      <c r="A74" s="7"/>
      <c r="B74" s="7"/>
    </row>
    <row r="75" spans="1:2" x14ac:dyDescent="0.35">
      <c r="A75" s="7"/>
      <c r="B75" s="7"/>
    </row>
    <row r="76" spans="1:2" x14ac:dyDescent="0.35">
      <c r="A76" s="7"/>
      <c r="B76" s="7"/>
    </row>
    <row r="77" spans="1:2" x14ac:dyDescent="0.35">
      <c r="A77" s="7"/>
      <c r="B77" s="7"/>
    </row>
    <row r="78" spans="1:2" x14ac:dyDescent="0.35">
      <c r="A78" s="7"/>
      <c r="B78" s="7"/>
    </row>
    <row r="79" spans="1:2" x14ac:dyDescent="0.35">
      <c r="A79" s="7"/>
      <c r="B79" s="7"/>
    </row>
    <row r="80" spans="1:2" x14ac:dyDescent="0.35">
      <c r="A80" s="7"/>
      <c r="B80" s="7"/>
    </row>
    <row r="81" spans="1:2" x14ac:dyDescent="0.35">
      <c r="A81" s="7"/>
      <c r="B81" s="7"/>
    </row>
    <row r="82" spans="1:2" x14ac:dyDescent="0.35">
      <c r="A82" s="7"/>
      <c r="B82" s="7"/>
    </row>
    <row r="83" spans="1:2" x14ac:dyDescent="0.35">
      <c r="A83" s="7"/>
      <c r="B83" s="7"/>
    </row>
    <row r="84" spans="1:2" x14ac:dyDescent="0.35">
      <c r="A84" s="7"/>
      <c r="B84" s="7"/>
    </row>
    <row r="85" spans="1:2" x14ac:dyDescent="0.35">
      <c r="A85" s="7"/>
      <c r="B85" s="7"/>
    </row>
    <row r="86" spans="1:2" x14ac:dyDescent="0.35">
      <c r="A86" s="7"/>
      <c r="B86" s="7"/>
    </row>
    <row r="87" spans="1:2" x14ac:dyDescent="0.35">
      <c r="A87" s="7"/>
      <c r="B87" s="7"/>
    </row>
    <row r="88" spans="1:2" x14ac:dyDescent="0.35">
      <c r="A88" s="7"/>
      <c r="B88" s="7"/>
    </row>
    <row r="89" spans="1:2" x14ac:dyDescent="0.35">
      <c r="A89" s="7"/>
      <c r="B89" s="7"/>
    </row>
    <row r="90" spans="1:2" x14ac:dyDescent="0.35">
      <c r="A90" s="7"/>
      <c r="B90" s="7"/>
    </row>
    <row r="91" spans="1:2" x14ac:dyDescent="0.35">
      <c r="A91" s="7"/>
      <c r="B91" s="7"/>
    </row>
    <row r="92" spans="1:2" x14ac:dyDescent="0.35">
      <c r="A92" s="7"/>
      <c r="B92" s="7"/>
    </row>
    <row r="93" spans="1:2" x14ac:dyDescent="0.35">
      <c r="A93" s="7"/>
      <c r="B93" s="7"/>
    </row>
    <row r="94" spans="1:2" x14ac:dyDescent="0.35">
      <c r="A94" s="7"/>
      <c r="B94" s="7"/>
    </row>
    <row r="95" spans="1:2" x14ac:dyDescent="0.35">
      <c r="A95" s="7"/>
      <c r="B95" s="7"/>
    </row>
    <row r="96" spans="1:2" x14ac:dyDescent="0.35">
      <c r="A96" s="7"/>
      <c r="B96" s="7"/>
    </row>
    <row r="97" spans="1:2" x14ac:dyDescent="0.35">
      <c r="A97" s="7"/>
      <c r="B97" s="7"/>
    </row>
    <row r="98" spans="1:2" x14ac:dyDescent="0.35">
      <c r="A98" s="7"/>
      <c r="B98" s="7"/>
    </row>
    <row r="99" spans="1:2" x14ac:dyDescent="0.35">
      <c r="A99" s="7"/>
      <c r="B99" s="7"/>
    </row>
    <row r="100" spans="1:2" x14ac:dyDescent="0.35">
      <c r="A100" s="7"/>
      <c r="B100" s="7"/>
    </row>
    <row r="101" spans="1:2" x14ac:dyDescent="0.35">
      <c r="A101" s="7"/>
      <c r="B101" s="7"/>
    </row>
    <row r="102" spans="1:2" x14ac:dyDescent="0.35">
      <c r="A102" s="7"/>
      <c r="B102" s="7"/>
    </row>
    <row r="103" spans="1:2" x14ac:dyDescent="0.35">
      <c r="A103" s="7"/>
      <c r="B103" s="7"/>
    </row>
    <row r="104" spans="1:2" x14ac:dyDescent="0.35">
      <c r="A104" s="7"/>
      <c r="B104" s="7"/>
    </row>
    <row r="105" spans="1:2" x14ac:dyDescent="0.35">
      <c r="A105" s="7"/>
      <c r="B105" s="7"/>
    </row>
    <row r="106" spans="1:2" x14ac:dyDescent="0.35">
      <c r="A106" s="7"/>
      <c r="B106" s="7"/>
    </row>
    <row r="107" spans="1:2" x14ac:dyDescent="0.35">
      <c r="A107" s="7"/>
      <c r="B107" s="7"/>
    </row>
    <row r="108" spans="1:2" x14ac:dyDescent="0.35">
      <c r="A108" s="7"/>
      <c r="B108" s="7"/>
    </row>
    <row r="109" spans="1:2" x14ac:dyDescent="0.35">
      <c r="A109" s="7"/>
      <c r="B109" s="7"/>
    </row>
    <row r="110" spans="1:2" x14ac:dyDescent="0.35">
      <c r="A110" s="7"/>
      <c r="B110" s="7"/>
    </row>
    <row r="111" spans="1:2" x14ac:dyDescent="0.35">
      <c r="A111" s="7"/>
      <c r="B111" s="7"/>
    </row>
    <row r="112" spans="1:2" x14ac:dyDescent="0.35">
      <c r="A112" s="7"/>
      <c r="B112" s="7"/>
    </row>
    <row r="113" spans="1:2" x14ac:dyDescent="0.35">
      <c r="A113" s="7"/>
      <c r="B113" s="7"/>
    </row>
    <row r="114" spans="1:2" x14ac:dyDescent="0.35">
      <c r="A114" s="7"/>
      <c r="B114" s="7"/>
    </row>
    <row r="115" spans="1:2" x14ac:dyDescent="0.35">
      <c r="A115" s="7"/>
      <c r="B115" s="7"/>
    </row>
    <row r="116" spans="1:2" x14ac:dyDescent="0.35">
      <c r="A116" s="7"/>
      <c r="B116" s="7"/>
    </row>
    <row r="117" spans="1:2" x14ac:dyDescent="0.35">
      <c r="A117" s="7"/>
      <c r="B117" s="7"/>
    </row>
    <row r="118" spans="1:2" x14ac:dyDescent="0.35">
      <c r="A118" s="7"/>
      <c r="B118" s="7"/>
    </row>
    <row r="119" spans="1:2" x14ac:dyDescent="0.35">
      <c r="A119" s="7"/>
      <c r="B119" s="7"/>
    </row>
    <row r="120" spans="1:2" x14ac:dyDescent="0.35">
      <c r="A120" s="7"/>
      <c r="B120" s="7"/>
    </row>
    <row r="121" spans="1:2" x14ac:dyDescent="0.35">
      <c r="A121" s="7"/>
      <c r="B121" s="7"/>
    </row>
    <row r="122" spans="1:2" x14ac:dyDescent="0.35">
      <c r="A122" s="7"/>
      <c r="B122" s="7"/>
    </row>
    <row r="123" spans="1:2" x14ac:dyDescent="0.35">
      <c r="A123" s="7"/>
      <c r="B123" s="7"/>
    </row>
    <row r="124" spans="1:2" x14ac:dyDescent="0.35">
      <c r="A124" s="7"/>
      <c r="B124" s="7"/>
    </row>
    <row r="125" spans="1:2" x14ac:dyDescent="0.35">
      <c r="A125" s="7"/>
      <c r="B125" s="7"/>
    </row>
    <row r="126" spans="1:2" x14ac:dyDescent="0.35">
      <c r="A126" s="7"/>
      <c r="B126" s="7"/>
    </row>
    <row r="127" spans="1:2" x14ac:dyDescent="0.35">
      <c r="A127" s="7"/>
      <c r="B127" s="7"/>
    </row>
    <row r="128" spans="1:2" x14ac:dyDescent="0.35">
      <c r="A128" s="7"/>
      <c r="B128" s="7"/>
    </row>
    <row r="129" spans="1:2" x14ac:dyDescent="0.35">
      <c r="A129" s="7"/>
      <c r="B129" s="7"/>
    </row>
    <row r="130" spans="1:2" x14ac:dyDescent="0.35">
      <c r="A130" s="7"/>
      <c r="B130" s="7"/>
    </row>
    <row r="131" spans="1:2" x14ac:dyDescent="0.35">
      <c r="A131" s="7"/>
      <c r="B131" s="7"/>
    </row>
    <row r="132" spans="1:2" x14ac:dyDescent="0.35">
      <c r="A132" s="7"/>
      <c r="B132" s="7"/>
    </row>
    <row r="133" spans="1:2" x14ac:dyDescent="0.35">
      <c r="A133" s="7"/>
      <c r="B133" s="7"/>
    </row>
    <row r="134" spans="1:2" x14ac:dyDescent="0.35">
      <c r="A134" s="7"/>
      <c r="B134" s="7"/>
    </row>
    <row r="135" spans="1:2" x14ac:dyDescent="0.35">
      <c r="A135" s="7"/>
      <c r="B135" s="7"/>
    </row>
    <row r="136" spans="1:2" x14ac:dyDescent="0.35">
      <c r="A136" s="7"/>
      <c r="B136" s="7"/>
    </row>
    <row r="137" spans="1:2" x14ac:dyDescent="0.35">
      <c r="A137" s="7"/>
      <c r="B137" s="7"/>
    </row>
    <row r="138" spans="1:2" x14ac:dyDescent="0.35">
      <c r="A138" s="7"/>
      <c r="B138" s="7"/>
    </row>
    <row r="139" spans="1:2" x14ac:dyDescent="0.35">
      <c r="A139" s="7"/>
      <c r="B139" s="7"/>
    </row>
    <row r="140" spans="1:2" x14ac:dyDescent="0.35">
      <c r="A140" s="7"/>
      <c r="B140" s="7"/>
    </row>
    <row r="141" spans="1:2" x14ac:dyDescent="0.35">
      <c r="A141" s="7"/>
      <c r="B141" s="7"/>
    </row>
    <row r="142" spans="1:2" x14ac:dyDescent="0.35">
      <c r="A142" s="7"/>
      <c r="B142" s="7"/>
    </row>
    <row r="143" spans="1:2" x14ac:dyDescent="0.35">
      <c r="A143" s="7"/>
      <c r="B143" s="7"/>
    </row>
    <row r="144" spans="1:2" x14ac:dyDescent="0.35">
      <c r="A144" s="7"/>
      <c r="B144" s="7"/>
    </row>
    <row r="145" spans="1:2" x14ac:dyDescent="0.35">
      <c r="A145" s="7"/>
      <c r="B145" s="7"/>
    </row>
    <row r="146" spans="1:2" x14ac:dyDescent="0.35">
      <c r="A146" s="7"/>
      <c r="B146" s="7"/>
    </row>
    <row r="147" spans="1:2" x14ac:dyDescent="0.35">
      <c r="A147" s="7"/>
      <c r="B147" s="7"/>
    </row>
    <row r="148" spans="1:2" x14ac:dyDescent="0.35">
      <c r="A148" s="7"/>
      <c r="B148" s="7"/>
    </row>
    <row r="149" spans="1:2" x14ac:dyDescent="0.35">
      <c r="A149" s="7"/>
      <c r="B149" s="7"/>
    </row>
    <row r="150" spans="1:2" x14ac:dyDescent="0.35">
      <c r="A150" s="7"/>
      <c r="B150" s="7"/>
    </row>
    <row r="151" spans="1:2" x14ac:dyDescent="0.35">
      <c r="A151" s="7"/>
      <c r="B151" s="7"/>
    </row>
    <row r="152" spans="1:2" x14ac:dyDescent="0.35">
      <c r="A152" s="7"/>
      <c r="B152" s="7"/>
    </row>
    <row r="153" spans="1:2" x14ac:dyDescent="0.35">
      <c r="A153" s="7"/>
      <c r="B153" s="7"/>
    </row>
    <row r="154" spans="1:2" x14ac:dyDescent="0.35">
      <c r="A154" s="7"/>
      <c r="B154" s="7"/>
    </row>
    <row r="155" spans="1:2" x14ac:dyDescent="0.35">
      <c r="A155" s="7"/>
      <c r="B155" s="7"/>
    </row>
    <row r="156" spans="1:2" x14ac:dyDescent="0.35">
      <c r="A156" s="7"/>
      <c r="B156" s="7"/>
    </row>
    <row r="157" spans="1:2" x14ac:dyDescent="0.35">
      <c r="A157" s="7"/>
      <c r="B157" s="7"/>
    </row>
    <row r="158" spans="1:2" x14ac:dyDescent="0.35">
      <c r="A158" s="7"/>
      <c r="B158" s="7"/>
    </row>
    <row r="159" spans="1:2" x14ac:dyDescent="0.35">
      <c r="A159" s="7"/>
      <c r="B159" s="7"/>
    </row>
    <row r="160" spans="1:2" x14ac:dyDescent="0.35">
      <c r="A160" s="7"/>
      <c r="B160" s="7"/>
    </row>
    <row r="161" spans="1:2" x14ac:dyDescent="0.35">
      <c r="A161" s="7"/>
      <c r="B161" s="7"/>
    </row>
    <row r="162" spans="1:2" x14ac:dyDescent="0.35">
      <c r="A162" s="7"/>
      <c r="B162" s="7"/>
    </row>
    <row r="163" spans="1:2" x14ac:dyDescent="0.35">
      <c r="A163" s="7"/>
      <c r="B163" s="7"/>
    </row>
    <row r="164" spans="1:2" x14ac:dyDescent="0.35">
      <c r="A164" s="7"/>
      <c r="B164" s="7"/>
    </row>
    <row r="165" spans="1:2" x14ac:dyDescent="0.35">
      <c r="A165" s="7"/>
      <c r="B165" s="7"/>
    </row>
    <row r="166" spans="1:2" x14ac:dyDescent="0.35">
      <c r="A166" s="7"/>
      <c r="B166" s="7"/>
    </row>
    <row r="167" spans="1:2" x14ac:dyDescent="0.35">
      <c r="A167" s="7"/>
      <c r="B167" s="7"/>
    </row>
    <row r="168" spans="1:2" x14ac:dyDescent="0.35">
      <c r="A168" s="7"/>
      <c r="B168" s="7"/>
    </row>
    <row r="169" spans="1:2" x14ac:dyDescent="0.35">
      <c r="A169" s="7"/>
      <c r="B169" s="7"/>
    </row>
    <row r="170" spans="1:2" x14ac:dyDescent="0.35">
      <c r="A170" s="7"/>
      <c r="B170" s="7"/>
    </row>
    <row r="171" spans="1:2" x14ac:dyDescent="0.35">
      <c r="A171" s="7"/>
      <c r="B171" s="7"/>
    </row>
    <row r="172" spans="1:2" x14ac:dyDescent="0.35">
      <c r="A172" s="7"/>
      <c r="B172" s="7"/>
    </row>
    <row r="173" spans="1:2" x14ac:dyDescent="0.35">
      <c r="A173" s="7"/>
      <c r="B173" s="7"/>
    </row>
    <row r="174" spans="1:2" x14ac:dyDescent="0.35">
      <c r="A174" s="7"/>
      <c r="B174" s="7"/>
    </row>
    <row r="175" spans="1:2" x14ac:dyDescent="0.35">
      <c r="A175" s="7"/>
      <c r="B175" s="7"/>
    </row>
    <row r="176" spans="1:2" x14ac:dyDescent="0.35">
      <c r="A176" s="7"/>
      <c r="B176" s="7"/>
    </row>
    <row r="177" spans="1:2" x14ac:dyDescent="0.35">
      <c r="A177" s="7"/>
      <c r="B177" s="7"/>
    </row>
    <row r="178" spans="1:2" x14ac:dyDescent="0.35">
      <c r="A178" s="7"/>
      <c r="B178" s="7"/>
    </row>
    <row r="179" spans="1:2" x14ac:dyDescent="0.35">
      <c r="A179" s="7"/>
      <c r="B179" s="7"/>
    </row>
    <row r="180" spans="1:2" x14ac:dyDescent="0.35">
      <c r="A180" s="7"/>
      <c r="B180" s="7"/>
    </row>
    <row r="181" spans="1:2" x14ac:dyDescent="0.35">
      <c r="A181" s="7"/>
      <c r="B181" s="7"/>
    </row>
    <row r="182" spans="1:2" x14ac:dyDescent="0.35">
      <c r="A182" s="7"/>
      <c r="B182" s="7"/>
    </row>
    <row r="183" spans="1:2" x14ac:dyDescent="0.35">
      <c r="A183" s="7"/>
      <c r="B183" s="7"/>
    </row>
    <row r="184" spans="1:2" x14ac:dyDescent="0.35">
      <c r="A184" s="7"/>
      <c r="B184" s="7"/>
    </row>
    <row r="185" spans="1:2" x14ac:dyDescent="0.35">
      <c r="A185" s="7"/>
      <c r="B185" s="7"/>
    </row>
    <row r="186" spans="1:2" x14ac:dyDescent="0.35">
      <c r="A186" s="7"/>
      <c r="B186" s="7"/>
    </row>
    <row r="187" spans="1:2" x14ac:dyDescent="0.35">
      <c r="A187" s="7"/>
      <c r="B187" s="7"/>
    </row>
    <row r="188" spans="1:2" x14ac:dyDescent="0.35">
      <c r="A188" s="7"/>
      <c r="B188" s="7"/>
    </row>
    <row r="189" spans="1:2" x14ac:dyDescent="0.35">
      <c r="A189" s="7"/>
      <c r="B189" s="7"/>
    </row>
    <row r="190" spans="1:2" x14ac:dyDescent="0.35">
      <c r="A190" s="7"/>
      <c r="B190" s="7"/>
    </row>
    <row r="191" spans="1:2" x14ac:dyDescent="0.35">
      <c r="A191" s="7"/>
      <c r="B191" s="7"/>
    </row>
    <row r="192" spans="1:2" x14ac:dyDescent="0.35">
      <c r="A192" s="7"/>
      <c r="B192" s="7"/>
    </row>
    <row r="193" spans="1:2" x14ac:dyDescent="0.35">
      <c r="A193" s="7"/>
      <c r="B193" s="7"/>
    </row>
    <row r="194" spans="1:2" x14ac:dyDescent="0.35">
      <c r="A194" s="7"/>
      <c r="B194" s="7"/>
    </row>
    <row r="195" spans="1:2" x14ac:dyDescent="0.35">
      <c r="A195" s="7"/>
      <c r="B195" s="7"/>
    </row>
    <row r="196" spans="1:2" x14ac:dyDescent="0.35">
      <c r="A196" s="7"/>
      <c r="B196" s="7"/>
    </row>
    <row r="197" spans="1:2" x14ac:dyDescent="0.35">
      <c r="A197" s="7"/>
      <c r="B197" s="7"/>
    </row>
    <row r="198" spans="1:2" x14ac:dyDescent="0.35">
      <c r="A198" s="7"/>
      <c r="B198" s="7"/>
    </row>
    <row r="199" spans="1:2" x14ac:dyDescent="0.35">
      <c r="A199" s="7"/>
      <c r="B199" s="7"/>
    </row>
    <row r="200" spans="1:2" x14ac:dyDescent="0.35">
      <c r="A200" s="7"/>
      <c r="B200" s="7"/>
    </row>
    <row r="201" spans="1:2" x14ac:dyDescent="0.35">
      <c r="A201" s="7"/>
      <c r="B201" s="7"/>
    </row>
    <row r="202" spans="1:2" x14ac:dyDescent="0.35">
      <c r="A202" s="7"/>
      <c r="B202" s="7"/>
    </row>
    <row r="203" spans="1:2" x14ac:dyDescent="0.35">
      <c r="A203" s="7"/>
      <c r="B203" s="7"/>
    </row>
    <row r="204" spans="1:2" x14ac:dyDescent="0.35">
      <c r="A204" s="7"/>
      <c r="B204" s="7"/>
    </row>
    <row r="205" spans="1:2" x14ac:dyDescent="0.35">
      <c r="A205" s="7"/>
      <c r="B205" s="7"/>
    </row>
    <row r="206" spans="1:2" x14ac:dyDescent="0.35">
      <c r="A206" s="7"/>
      <c r="B206" s="7"/>
    </row>
    <row r="207" spans="1:2" x14ac:dyDescent="0.35">
      <c r="A207" s="7"/>
      <c r="B207" s="7"/>
    </row>
    <row r="208" spans="1:2" x14ac:dyDescent="0.35">
      <c r="A208" s="7"/>
      <c r="B208" s="7"/>
    </row>
    <row r="209" spans="1:2" x14ac:dyDescent="0.35">
      <c r="A209" s="7"/>
      <c r="B209" s="7"/>
    </row>
    <row r="210" spans="1:2" x14ac:dyDescent="0.35">
      <c r="A210" s="7"/>
      <c r="B210" s="7"/>
    </row>
    <row r="211" spans="1:2" x14ac:dyDescent="0.35">
      <c r="A211" s="7"/>
      <c r="B211" s="7"/>
    </row>
    <row r="212" spans="1:2" x14ac:dyDescent="0.35">
      <c r="A212" s="7"/>
      <c r="B212" s="7"/>
    </row>
    <row r="213" spans="1:2" x14ac:dyDescent="0.35">
      <c r="A213" s="7"/>
      <c r="B213" s="7"/>
    </row>
    <row r="214" spans="1:2" x14ac:dyDescent="0.35">
      <c r="A214" s="7"/>
      <c r="B214" s="7"/>
    </row>
    <row r="215" spans="1:2" x14ac:dyDescent="0.35">
      <c r="A215" s="7"/>
      <c r="B215" s="7"/>
    </row>
    <row r="216" spans="1:2" x14ac:dyDescent="0.35">
      <c r="A216" s="7"/>
      <c r="B216" s="7"/>
    </row>
    <row r="217" spans="1:2" x14ac:dyDescent="0.35">
      <c r="A217" s="7"/>
      <c r="B217" s="7"/>
    </row>
    <row r="218" spans="1:2" x14ac:dyDescent="0.35">
      <c r="A218" s="7"/>
      <c r="B218" s="7"/>
    </row>
    <row r="219" spans="1:2" x14ac:dyDescent="0.35">
      <c r="A219" s="7"/>
      <c r="B219" s="7"/>
    </row>
    <row r="220" spans="1:2" x14ac:dyDescent="0.35">
      <c r="A220" s="7"/>
      <c r="B220" s="7"/>
    </row>
    <row r="221" spans="1:2" x14ac:dyDescent="0.35">
      <c r="A221" s="7"/>
      <c r="B221" s="7"/>
    </row>
    <row r="222" spans="1:2" x14ac:dyDescent="0.35">
      <c r="A222" s="7"/>
      <c r="B222" s="7"/>
    </row>
    <row r="223" spans="1:2" x14ac:dyDescent="0.35">
      <c r="A223" s="7"/>
      <c r="B223" s="7"/>
    </row>
    <row r="224" spans="1:2" x14ac:dyDescent="0.35">
      <c r="A224" s="7"/>
      <c r="B224" s="7"/>
    </row>
    <row r="225" spans="1:2" x14ac:dyDescent="0.35">
      <c r="A225" s="7"/>
      <c r="B225" s="7"/>
    </row>
    <row r="226" spans="1:2" x14ac:dyDescent="0.35">
      <c r="A226" s="7"/>
      <c r="B226" s="7"/>
    </row>
    <row r="227" spans="1:2" x14ac:dyDescent="0.35">
      <c r="A227" s="7"/>
      <c r="B227" s="7"/>
    </row>
    <row r="228" spans="1:2" x14ac:dyDescent="0.35">
      <c r="A228" s="7"/>
      <c r="B228" s="7"/>
    </row>
    <row r="229" spans="1:2" x14ac:dyDescent="0.35">
      <c r="A229" s="7"/>
      <c r="B229" s="7"/>
    </row>
    <row r="230" spans="1:2" x14ac:dyDescent="0.35">
      <c r="A230" s="7"/>
      <c r="B230" s="7"/>
    </row>
    <row r="231" spans="1:2" x14ac:dyDescent="0.35">
      <c r="A231" s="7"/>
      <c r="B231" s="7"/>
    </row>
    <row r="232" spans="1:2" x14ac:dyDescent="0.35">
      <c r="A232" s="7"/>
      <c r="B232" s="7"/>
    </row>
    <row r="233" spans="1:2" x14ac:dyDescent="0.35">
      <c r="A233" s="7"/>
      <c r="B233" s="7"/>
    </row>
    <row r="234" spans="1:2" x14ac:dyDescent="0.35">
      <c r="A234" s="7"/>
      <c r="B234" s="7"/>
    </row>
    <row r="235" spans="1:2" x14ac:dyDescent="0.35">
      <c r="A235" s="7"/>
      <c r="B235" s="7"/>
    </row>
    <row r="236" spans="1:2" x14ac:dyDescent="0.35">
      <c r="A236" s="7"/>
      <c r="B236" s="7"/>
    </row>
    <row r="237" spans="1:2" x14ac:dyDescent="0.35">
      <c r="A237" s="7"/>
      <c r="B237" s="7"/>
    </row>
    <row r="238" spans="1:2" x14ac:dyDescent="0.35">
      <c r="A238" s="7"/>
      <c r="B238" s="7"/>
    </row>
    <row r="239" spans="1:2" x14ac:dyDescent="0.35">
      <c r="A239" s="7"/>
      <c r="B239" s="7"/>
    </row>
    <row r="240" spans="1:2" x14ac:dyDescent="0.35">
      <c r="A240" s="7"/>
      <c r="B240" s="7"/>
    </row>
    <row r="241" spans="1:2" x14ac:dyDescent="0.35">
      <c r="A241" s="7"/>
      <c r="B241" s="7"/>
    </row>
    <row r="242" spans="1:2" x14ac:dyDescent="0.35">
      <c r="A242" s="7"/>
      <c r="B242" s="7"/>
    </row>
    <row r="243" spans="1:2" x14ac:dyDescent="0.35">
      <c r="A243" s="7"/>
      <c r="B243" s="7"/>
    </row>
    <row r="244" spans="1:2" x14ac:dyDescent="0.35">
      <c r="A244" s="7"/>
      <c r="B244" s="7"/>
    </row>
    <row r="245" spans="1:2" x14ac:dyDescent="0.35">
      <c r="A245" s="7"/>
      <c r="B245" s="7"/>
    </row>
    <row r="246" spans="1:2" x14ac:dyDescent="0.35">
      <c r="A246" s="7"/>
      <c r="B246" s="7"/>
    </row>
    <row r="247" spans="1:2" x14ac:dyDescent="0.35">
      <c r="A247" s="7"/>
      <c r="B247" s="7"/>
    </row>
    <row r="248" spans="1:2" x14ac:dyDescent="0.35">
      <c r="A248" s="7"/>
      <c r="B248" s="7"/>
    </row>
    <row r="249" spans="1:2" x14ac:dyDescent="0.35">
      <c r="A249" s="7"/>
      <c r="B249" s="7"/>
    </row>
    <row r="250" spans="1:2" x14ac:dyDescent="0.35">
      <c r="A250" s="7"/>
      <c r="B250" s="7"/>
    </row>
    <row r="251" spans="1:2" x14ac:dyDescent="0.35">
      <c r="A251" s="7"/>
      <c r="B251" s="7"/>
    </row>
    <row r="252" spans="1:2" x14ac:dyDescent="0.35">
      <c r="A252" s="7"/>
      <c r="B252" s="7"/>
    </row>
    <row r="253" spans="1:2" x14ac:dyDescent="0.35">
      <c r="A253" s="7"/>
      <c r="B253" s="7"/>
    </row>
    <row r="254" spans="1:2" x14ac:dyDescent="0.35">
      <c r="A254" s="7"/>
      <c r="B254" s="7"/>
    </row>
    <row r="255" spans="1:2" x14ac:dyDescent="0.35">
      <c r="A255" s="7"/>
      <c r="B255" s="7"/>
    </row>
    <row r="256" spans="1:2" x14ac:dyDescent="0.35">
      <c r="A256" s="7"/>
      <c r="B256" s="7"/>
    </row>
    <row r="257" spans="1:2" x14ac:dyDescent="0.35">
      <c r="A257" s="7"/>
      <c r="B257" s="7"/>
    </row>
    <row r="258" spans="1:2" x14ac:dyDescent="0.35">
      <c r="A258" s="7"/>
      <c r="B258" s="7"/>
    </row>
    <row r="259" spans="1:2" x14ac:dyDescent="0.35">
      <c r="A259" s="7"/>
      <c r="B259" s="7"/>
    </row>
    <row r="260" spans="1:2" x14ac:dyDescent="0.35">
      <c r="A260" s="7"/>
      <c r="B260" s="7"/>
    </row>
    <row r="261" spans="1:2" x14ac:dyDescent="0.35">
      <c r="A261" s="7"/>
      <c r="B261" s="7"/>
    </row>
    <row r="262" spans="1:2" x14ac:dyDescent="0.35">
      <c r="A262" s="7"/>
      <c r="B262" s="7"/>
    </row>
    <row r="263" spans="1:2" x14ac:dyDescent="0.35">
      <c r="A263" s="7"/>
      <c r="B263" s="7"/>
    </row>
    <row r="264" spans="1:2" x14ac:dyDescent="0.35">
      <c r="A264" s="7"/>
      <c r="B264" s="7"/>
    </row>
    <row r="265" spans="1:2" x14ac:dyDescent="0.35">
      <c r="A265" s="7"/>
      <c r="B265" s="7"/>
    </row>
    <row r="266" spans="1:2" x14ac:dyDescent="0.35">
      <c r="A266" s="7"/>
      <c r="B266" s="7"/>
    </row>
    <row r="267" spans="1:2" x14ac:dyDescent="0.35">
      <c r="A267" s="7"/>
      <c r="B267" s="7"/>
    </row>
    <row r="268" spans="1:2" x14ac:dyDescent="0.35">
      <c r="A268" s="7"/>
      <c r="B268" s="7"/>
    </row>
    <row r="269" spans="1:2" x14ac:dyDescent="0.35">
      <c r="A269" s="7"/>
      <c r="B269" s="7"/>
    </row>
    <row r="270" spans="1:2" x14ac:dyDescent="0.35">
      <c r="A270" s="7"/>
      <c r="B270" s="7"/>
    </row>
    <row r="271" spans="1:2" x14ac:dyDescent="0.35">
      <c r="A271" s="7"/>
      <c r="B271" s="7"/>
    </row>
    <row r="272" spans="1:2" x14ac:dyDescent="0.35">
      <c r="A272" s="7"/>
      <c r="B272" s="7"/>
    </row>
    <row r="273" spans="1:2" x14ac:dyDescent="0.35">
      <c r="A273" s="7"/>
      <c r="B273" s="7"/>
    </row>
    <row r="274" spans="1:2" x14ac:dyDescent="0.35">
      <c r="A274" s="7"/>
      <c r="B274" s="7"/>
    </row>
    <row r="275" spans="1:2" x14ac:dyDescent="0.35">
      <c r="A275" s="7"/>
      <c r="B275" s="7"/>
    </row>
    <row r="276" spans="1:2" x14ac:dyDescent="0.35">
      <c r="A276" s="7"/>
      <c r="B276" s="7"/>
    </row>
    <row r="277" spans="1:2" x14ac:dyDescent="0.35">
      <c r="A277" s="7"/>
      <c r="B277" s="7"/>
    </row>
    <row r="278" spans="1:2" x14ac:dyDescent="0.35">
      <c r="A278" s="7"/>
      <c r="B278" s="7"/>
    </row>
    <row r="279" spans="1:2" x14ac:dyDescent="0.35">
      <c r="A279" s="7"/>
      <c r="B279" s="7"/>
    </row>
    <row r="280" spans="1:2" x14ac:dyDescent="0.35">
      <c r="A280" s="7"/>
      <c r="B280" s="7"/>
    </row>
    <row r="281" spans="1:2" x14ac:dyDescent="0.35">
      <c r="A281" s="7"/>
      <c r="B281" s="7"/>
    </row>
    <row r="282" spans="1:2" x14ac:dyDescent="0.35">
      <c r="A282" s="7"/>
      <c r="B282" s="7"/>
    </row>
    <row r="283" spans="1:2" x14ac:dyDescent="0.35">
      <c r="A283" s="7"/>
      <c r="B283" s="7"/>
    </row>
    <row r="284" spans="1:2" x14ac:dyDescent="0.35">
      <c r="A284" s="7"/>
      <c r="B284" s="7"/>
    </row>
    <row r="285" spans="1:2" x14ac:dyDescent="0.35">
      <c r="A285" s="7"/>
      <c r="B285" s="7"/>
    </row>
    <row r="286" spans="1:2" x14ac:dyDescent="0.35">
      <c r="A286" s="7"/>
      <c r="B286" s="7"/>
    </row>
    <row r="287" spans="1:2" x14ac:dyDescent="0.35">
      <c r="A287" s="7"/>
      <c r="B287" s="7"/>
    </row>
    <row r="288" spans="1:2" x14ac:dyDescent="0.35">
      <c r="A288" s="7"/>
      <c r="B288" s="7"/>
    </row>
    <row r="289" spans="1:2" x14ac:dyDescent="0.35">
      <c r="A289" s="7"/>
      <c r="B289" s="7"/>
    </row>
    <row r="290" spans="1:2" x14ac:dyDescent="0.35">
      <c r="A290" s="7"/>
      <c r="B290" s="7"/>
    </row>
    <row r="291" spans="1:2" x14ac:dyDescent="0.35">
      <c r="A291" s="7"/>
      <c r="B291" s="7"/>
    </row>
    <row r="292" spans="1:2" x14ac:dyDescent="0.35">
      <c r="A292" s="7"/>
      <c r="B292" s="7"/>
    </row>
    <row r="293" spans="1:2" x14ac:dyDescent="0.35">
      <c r="A293" s="7"/>
      <c r="B293" s="7"/>
    </row>
    <row r="294" spans="1:2" x14ac:dyDescent="0.35">
      <c r="A294" s="7"/>
      <c r="B294" s="7"/>
    </row>
    <row r="295" spans="1:2" x14ac:dyDescent="0.35">
      <c r="A295" s="7"/>
      <c r="B295" s="7"/>
    </row>
    <row r="296" spans="1:2" x14ac:dyDescent="0.35">
      <c r="A296" s="7"/>
      <c r="B296" s="7"/>
    </row>
    <row r="297" spans="1:2" x14ac:dyDescent="0.35">
      <c r="A297" s="7"/>
      <c r="B297" s="7"/>
    </row>
    <row r="298" spans="1:2" x14ac:dyDescent="0.35">
      <c r="A298" s="7"/>
      <c r="B298" s="7"/>
    </row>
    <row r="299" spans="1:2" x14ac:dyDescent="0.35">
      <c r="A299" s="7"/>
      <c r="B299" s="7"/>
    </row>
    <row r="300" spans="1:2" x14ac:dyDescent="0.35">
      <c r="A300" s="7"/>
      <c r="B300" s="7"/>
    </row>
    <row r="301" spans="1:2" x14ac:dyDescent="0.35">
      <c r="A301" s="7"/>
      <c r="B301" s="7"/>
    </row>
    <row r="302" spans="1:2" x14ac:dyDescent="0.35">
      <c r="A302" s="7"/>
      <c r="B302" s="7"/>
    </row>
    <row r="303" spans="1:2" x14ac:dyDescent="0.35">
      <c r="A303" s="7"/>
      <c r="B303" s="7"/>
    </row>
    <row r="304" spans="1:2" x14ac:dyDescent="0.35">
      <c r="A304" s="7"/>
      <c r="B304" s="7"/>
    </row>
    <row r="305" spans="1:2" x14ac:dyDescent="0.35">
      <c r="A305" s="7"/>
      <c r="B305" s="7"/>
    </row>
    <row r="306" spans="1:2" x14ac:dyDescent="0.35">
      <c r="A306" s="7"/>
      <c r="B306" s="7"/>
    </row>
    <row r="307" spans="1:2" x14ac:dyDescent="0.35">
      <c r="A307" s="7"/>
      <c r="B307" s="7"/>
    </row>
    <row r="308" spans="1:2" x14ac:dyDescent="0.35">
      <c r="A308" s="7"/>
      <c r="B308" s="7"/>
    </row>
    <row r="309" spans="1:2" x14ac:dyDescent="0.35">
      <c r="A309" s="7"/>
      <c r="B309" s="7"/>
    </row>
    <row r="310" spans="1:2" x14ac:dyDescent="0.35">
      <c r="A310" s="7"/>
      <c r="B310" s="7"/>
    </row>
    <row r="311" spans="1:2" x14ac:dyDescent="0.35">
      <c r="A311" s="7"/>
      <c r="B311" s="7"/>
    </row>
    <row r="312" spans="1:2" x14ac:dyDescent="0.35">
      <c r="A312" s="7"/>
      <c r="B312" s="7"/>
    </row>
    <row r="313" spans="1:2" x14ac:dyDescent="0.35">
      <c r="A313" s="7"/>
      <c r="B313" s="7"/>
    </row>
    <row r="314" spans="1:2" x14ac:dyDescent="0.35">
      <c r="A314" s="7"/>
      <c r="B314" s="7"/>
    </row>
    <row r="315" spans="1:2" x14ac:dyDescent="0.35">
      <c r="A315" s="7"/>
      <c r="B315" s="7"/>
    </row>
    <row r="316" spans="1:2" x14ac:dyDescent="0.35">
      <c r="A316" s="7"/>
      <c r="B316" s="7"/>
    </row>
    <row r="317" spans="1:2" x14ac:dyDescent="0.35">
      <c r="A317" s="7"/>
      <c r="B317" s="7"/>
    </row>
    <row r="318" spans="1:2" x14ac:dyDescent="0.35">
      <c r="A318" s="7"/>
      <c r="B318" s="7"/>
    </row>
    <row r="319" spans="1:2" x14ac:dyDescent="0.35">
      <c r="A319" s="7"/>
      <c r="B319" s="7"/>
    </row>
    <row r="320" spans="1:2" x14ac:dyDescent="0.35">
      <c r="A320" s="7"/>
      <c r="B320" s="7"/>
    </row>
    <row r="321" spans="1:2" x14ac:dyDescent="0.35">
      <c r="A321" s="7"/>
      <c r="B321" s="7"/>
    </row>
    <row r="322" spans="1:2" x14ac:dyDescent="0.35">
      <c r="A322" s="7"/>
      <c r="B322" s="7"/>
    </row>
    <row r="323" spans="1:2" x14ac:dyDescent="0.35">
      <c r="A323" s="7"/>
      <c r="B323" s="7"/>
    </row>
    <row r="324" spans="1:2" x14ac:dyDescent="0.35">
      <c r="A324" s="7"/>
      <c r="B324" s="7"/>
    </row>
    <row r="325" spans="1:2" x14ac:dyDescent="0.35">
      <c r="A325" s="7"/>
      <c r="B325" s="7"/>
    </row>
    <row r="326" spans="1:2" x14ac:dyDescent="0.35">
      <c r="A326" s="7"/>
      <c r="B326" s="7"/>
    </row>
    <row r="327" spans="1:2" x14ac:dyDescent="0.35">
      <c r="A327" s="7"/>
      <c r="B327" s="7"/>
    </row>
    <row r="328" spans="1:2" x14ac:dyDescent="0.35">
      <c r="A328" s="7"/>
      <c r="B328" s="7"/>
    </row>
    <row r="329" spans="1:2" x14ac:dyDescent="0.35">
      <c r="A329" s="7"/>
      <c r="B329" s="7"/>
    </row>
    <row r="330" spans="1:2" x14ac:dyDescent="0.35">
      <c r="A330" s="7"/>
      <c r="B330" s="7"/>
    </row>
    <row r="331" spans="1:2" x14ac:dyDescent="0.35">
      <c r="A331" s="7"/>
      <c r="B331" s="7"/>
    </row>
    <row r="332" spans="1:2" x14ac:dyDescent="0.35">
      <c r="A332" s="7"/>
      <c r="B332" s="7"/>
    </row>
    <row r="333" spans="1:2" x14ac:dyDescent="0.35">
      <c r="A333" s="7"/>
      <c r="B333" s="7"/>
    </row>
    <row r="334" spans="1:2" x14ac:dyDescent="0.35">
      <c r="A334" s="7"/>
      <c r="B334" s="7"/>
    </row>
    <row r="335" spans="1:2" x14ac:dyDescent="0.35">
      <c r="A335" s="7"/>
      <c r="B335" s="7"/>
    </row>
    <row r="336" spans="1:2" x14ac:dyDescent="0.35">
      <c r="A336" s="7"/>
      <c r="B336" s="7"/>
    </row>
    <row r="337" spans="1:2" x14ac:dyDescent="0.35">
      <c r="A337" s="7"/>
      <c r="B337" s="7"/>
    </row>
    <row r="338" spans="1:2" x14ac:dyDescent="0.35">
      <c r="A338" s="7"/>
      <c r="B338" s="7"/>
    </row>
    <row r="339" spans="1:2" x14ac:dyDescent="0.35">
      <c r="A339" s="7"/>
      <c r="B339" s="7"/>
    </row>
    <row r="340" spans="1:2" x14ac:dyDescent="0.35">
      <c r="A340" s="7"/>
      <c r="B340" s="7"/>
    </row>
    <row r="341" spans="1:2" x14ac:dyDescent="0.35">
      <c r="A341" s="7"/>
      <c r="B341" s="7"/>
    </row>
    <row r="342" spans="1:2" x14ac:dyDescent="0.35">
      <c r="A342" s="7"/>
      <c r="B342" s="7"/>
    </row>
    <row r="343" spans="1:2" x14ac:dyDescent="0.35">
      <c r="A343" s="7"/>
      <c r="B343" s="7"/>
    </row>
    <row r="344" spans="1:2" x14ac:dyDescent="0.35">
      <c r="A344" s="7"/>
      <c r="B344" s="7"/>
    </row>
    <row r="345" spans="1:2" x14ac:dyDescent="0.35">
      <c r="A345" s="7"/>
      <c r="B345" s="7"/>
    </row>
    <row r="346" spans="1:2" x14ac:dyDescent="0.35">
      <c r="A346" s="7"/>
      <c r="B346" s="7"/>
    </row>
    <row r="347" spans="1:2" x14ac:dyDescent="0.35">
      <c r="A347" s="7"/>
      <c r="B347" s="7"/>
    </row>
    <row r="348" spans="1:2" x14ac:dyDescent="0.35">
      <c r="A348" s="7"/>
      <c r="B348" s="7"/>
    </row>
    <row r="349" spans="1:2" x14ac:dyDescent="0.35">
      <c r="A349" s="7"/>
      <c r="B349" s="7"/>
    </row>
    <row r="350" spans="1:2" x14ac:dyDescent="0.35">
      <c r="A350" s="7"/>
      <c r="B350" s="7"/>
    </row>
    <row r="351" spans="1:2" x14ac:dyDescent="0.35">
      <c r="A351" s="7"/>
      <c r="B351" s="7"/>
    </row>
    <row r="352" spans="1:2" x14ac:dyDescent="0.35">
      <c r="A352" s="7"/>
      <c r="B352" s="7"/>
    </row>
    <row r="353" spans="1:2" x14ac:dyDescent="0.35">
      <c r="A353" s="7"/>
      <c r="B353" s="7"/>
    </row>
    <row r="354" spans="1:2" x14ac:dyDescent="0.35">
      <c r="A354" s="7"/>
      <c r="B354" s="7"/>
    </row>
    <row r="355" spans="1:2" x14ac:dyDescent="0.35">
      <c r="A355" s="7"/>
      <c r="B355" s="7"/>
    </row>
    <row r="356" spans="1:2" x14ac:dyDescent="0.35">
      <c r="A356" s="7"/>
      <c r="B356" s="7"/>
    </row>
    <row r="357" spans="1:2" x14ac:dyDescent="0.35">
      <c r="A357" s="7"/>
      <c r="B357" s="7"/>
    </row>
    <row r="358" spans="1:2" x14ac:dyDescent="0.35">
      <c r="A358" s="7"/>
      <c r="B358" s="7"/>
    </row>
    <row r="359" spans="1:2" x14ac:dyDescent="0.35">
      <c r="A359" s="7"/>
      <c r="B359" s="7"/>
    </row>
    <row r="360" spans="1:2" x14ac:dyDescent="0.35">
      <c r="A360" s="7"/>
      <c r="B360" s="7"/>
    </row>
    <row r="361" spans="1:2" x14ac:dyDescent="0.35">
      <c r="A361" s="7"/>
      <c r="B361" s="7"/>
    </row>
    <row r="362" spans="1:2" x14ac:dyDescent="0.35">
      <c r="A362" s="7"/>
      <c r="B362" s="7"/>
    </row>
    <row r="363" spans="1:2" x14ac:dyDescent="0.35">
      <c r="A363" s="7"/>
      <c r="B363" s="7"/>
    </row>
    <row r="364" spans="1:2" x14ac:dyDescent="0.35">
      <c r="A364" s="7"/>
      <c r="B364" s="7"/>
    </row>
    <row r="365" spans="1:2" x14ac:dyDescent="0.35">
      <c r="A365" s="7"/>
      <c r="B365" s="7"/>
    </row>
    <row r="366" spans="1:2" x14ac:dyDescent="0.35">
      <c r="A366" s="7"/>
      <c r="B366" s="7"/>
    </row>
    <row r="367" spans="1:2" x14ac:dyDescent="0.35">
      <c r="A367" s="7"/>
      <c r="B367" s="7"/>
    </row>
    <row r="368" spans="1:2" x14ac:dyDescent="0.35">
      <c r="A368" s="7"/>
      <c r="B368" s="7"/>
    </row>
    <row r="369" spans="1:2" x14ac:dyDescent="0.35">
      <c r="A369" s="7"/>
      <c r="B369" s="7"/>
    </row>
    <row r="370" spans="1:2" x14ac:dyDescent="0.35">
      <c r="A370" s="7"/>
      <c r="B370" s="7"/>
    </row>
    <row r="371" spans="1:2" x14ac:dyDescent="0.35">
      <c r="A371" s="7"/>
      <c r="B371" s="7"/>
    </row>
    <row r="372" spans="1:2" x14ac:dyDescent="0.35">
      <c r="A372" s="7"/>
      <c r="B372" s="7"/>
    </row>
    <row r="373" spans="1:2" x14ac:dyDescent="0.35">
      <c r="A373" s="7"/>
      <c r="B373" s="7"/>
    </row>
    <row r="374" spans="1:2" x14ac:dyDescent="0.35">
      <c r="A374" s="7"/>
      <c r="B374" s="7"/>
    </row>
    <row r="375" spans="1:2" x14ac:dyDescent="0.35">
      <c r="A375" s="7"/>
      <c r="B375" s="7"/>
    </row>
    <row r="376" spans="1:2" x14ac:dyDescent="0.35">
      <c r="A376" s="7"/>
      <c r="B376" s="7"/>
    </row>
    <row r="377" spans="1:2" x14ac:dyDescent="0.35">
      <c r="A377" s="7"/>
      <c r="B377" s="7"/>
    </row>
    <row r="378" spans="1:2" x14ac:dyDescent="0.35">
      <c r="A378" s="7"/>
      <c r="B378" s="7"/>
    </row>
    <row r="379" spans="1:2" x14ac:dyDescent="0.35">
      <c r="A379" s="7"/>
      <c r="B379" s="7"/>
    </row>
    <row r="380" spans="1:2" x14ac:dyDescent="0.35">
      <c r="A380" s="7"/>
      <c r="B380" s="7"/>
    </row>
    <row r="381" spans="1:2" x14ac:dyDescent="0.35">
      <c r="A381" s="7"/>
      <c r="B381" s="7"/>
    </row>
    <row r="382" spans="1:2" x14ac:dyDescent="0.35">
      <c r="A382" s="7"/>
      <c r="B382" s="7"/>
    </row>
    <row r="383" spans="1:2" x14ac:dyDescent="0.35">
      <c r="A383" s="7"/>
      <c r="B383" s="7"/>
    </row>
    <row r="384" spans="1:2" x14ac:dyDescent="0.35">
      <c r="A384" s="7"/>
      <c r="B384" s="7"/>
    </row>
    <row r="385" spans="1:2" x14ac:dyDescent="0.35">
      <c r="A385" s="7"/>
      <c r="B385" s="7"/>
    </row>
    <row r="386" spans="1:2" x14ac:dyDescent="0.35">
      <c r="A386" s="7"/>
      <c r="B386" s="7"/>
    </row>
    <row r="387" spans="1:2" x14ac:dyDescent="0.35">
      <c r="A387" s="7"/>
      <c r="B387" s="7"/>
    </row>
    <row r="388" spans="1:2" x14ac:dyDescent="0.35">
      <c r="A388" s="7"/>
      <c r="B388" s="7"/>
    </row>
    <row r="389" spans="1:2" x14ac:dyDescent="0.35">
      <c r="A389" s="7"/>
      <c r="B389" s="7"/>
    </row>
    <row r="390" spans="1:2" x14ac:dyDescent="0.35">
      <c r="A390" s="7"/>
      <c r="B390" s="7"/>
    </row>
    <row r="391" spans="1:2" x14ac:dyDescent="0.35">
      <c r="A391" s="7"/>
      <c r="B391" s="7"/>
    </row>
    <row r="392" spans="1:2" x14ac:dyDescent="0.35">
      <c r="A392" s="7"/>
      <c r="B392" s="7"/>
    </row>
    <row r="393" spans="1:2" x14ac:dyDescent="0.35">
      <c r="A393" s="7"/>
      <c r="B393" s="7"/>
    </row>
    <row r="394" spans="1:2" x14ac:dyDescent="0.35">
      <c r="A394" s="7"/>
      <c r="B394" s="7"/>
    </row>
    <row r="395" spans="1:2" x14ac:dyDescent="0.35">
      <c r="A395" s="7"/>
      <c r="B395" s="7"/>
    </row>
    <row r="396" spans="1:2" x14ac:dyDescent="0.35">
      <c r="A396" s="7"/>
      <c r="B396" s="7"/>
    </row>
    <row r="397" spans="1:2" x14ac:dyDescent="0.35">
      <c r="A397" s="7"/>
      <c r="B397" s="7"/>
    </row>
    <row r="398" spans="1:2" x14ac:dyDescent="0.35">
      <c r="A398" s="7"/>
      <c r="B398" s="7"/>
    </row>
    <row r="399" spans="1:2" x14ac:dyDescent="0.35">
      <c r="A399" s="7"/>
      <c r="B399" s="7"/>
    </row>
    <row r="400" spans="1:2" x14ac:dyDescent="0.35">
      <c r="A400" s="7"/>
      <c r="B400" s="7"/>
    </row>
    <row r="401" spans="1:2" x14ac:dyDescent="0.35">
      <c r="A401" s="7"/>
      <c r="B401" s="7"/>
    </row>
    <row r="402" spans="1:2" x14ac:dyDescent="0.35">
      <c r="A402" s="7"/>
      <c r="B402" s="7"/>
    </row>
    <row r="403" spans="1:2" x14ac:dyDescent="0.35">
      <c r="A403" s="7"/>
      <c r="B403" s="7"/>
    </row>
    <row r="404" spans="1:2" x14ac:dyDescent="0.35">
      <c r="A404" s="7"/>
      <c r="B404" s="7"/>
    </row>
    <row r="405" spans="1:2" x14ac:dyDescent="0.35">
      <c r="A405" s="7"/>
      <c r="B405" s="7"/>
    </row>
    <row r="406" spans="1:2" x14ac:dyDescent="0.35">
      <c r="A406" s="7"/>
      <c r="B406" s="7"/>
    </row>
    <row r="407" spans="1:2" x14ac:dyDescent="0.35">
      <c r="A407" s="7"/>
      <c r="B407" s="7"/>
    </row>
    <row r="408" spans="1:2" x14ac:dyDescent="0.35">
      <c r="A408" s="7"/>
      <c r="B408" s="7"/>
    </row>
    <row r="409" spans="1:2" x14ac:dyDescent="0.35">
      <c r="A409" s="7"/>
      <c r="B409" s="7"/>
    </row>
    <row r="410" spans="1:2" x14ac:dyDescent="0.35">
      <c r="A410" s="7"/>
      <c r="B410" s="7"/>
    </row>
    <row r="411" spans="1:2" x14ac:dyDescent="0.35">
      <c r="A411" s="7"/>
      <c r="B411" s="7"/>
    </row>
    <row r="412" spans="1:2" x14ac:dyDescent="0.35">
      <c r="A412" s="7"/>
      <c r="B412" s="7"/>
    </row>
    <row r="413" spans="1:2" x14ac:dyDescent="0.35">
      <c r="A413" s="7"/>
      <c r="B413" s="7"/>
    </row>
    <row r="414" spans="1:2" x14ac:dyDescent="0.35">
      <c r="A414" s="7"/>
      <c r="B414" s="7"/>
    </row>
    <row r="415" spans="1:2" x14ac:dyDescent="0.35">
      <c r="A415" s="7"/>
      <c r="B415" s="7"/>
    </row>
    <row r="416" spans="1:2" x14ac:dyDescent="0.35">
      <c r="A416" s="7"/>
      <c r="B416" s="7"/>
    </row>
    <row r="417" spans="1:2" x14ac:dyDescent="0.35">
      <c r="A417" s="7"/>
      <c r="B417" s="7"/>
    </row>
    <row r="418" spans="1:2" x14ac:dyDescent="0.35">
      <c r="A418" s="7"/>
      <c r="B418" s="7"/>
    </row>
    <row r="419" spans="1:2" x14ac:dyDescent="0.35">
      <c r="A419" s="7"/>
      <c r="B419" s="7"/>
    </row>
    <row r="420" spans="1:2" x14ac:dyDescent="0.35">
      <c r="A420" s="7"/>
      <c r="B420" s="7"/>
    </row>
    <row r="421" spans="1:2" x14ac:dyDescent="0.35">
      <c r="A421" s="7"/>
      <c r="B421" s="7"/>
    </row>
    <row r="422" spans="1:2" x14ac:dyDescent="0.35">
      <c r="A422" s="7"/>
      <c r="B422" s="7"/>
    </row>
    <row r="423" spans="1:2" x14ac:dyDescent="0.35">
      <c r="A423" s="7"/>
      <c r="B423" s="7"/>
    </row>
    <row r="424" spans="1:2" x14ac:dyDescent="0.35">
      <c r="A424" s="7"/>
      <c r="B424" s="7"/>
    </row>
    <row r="425" spans="1:2" x14ac:dyDescent="0.35">
      <c r="A425" s="7"/>
      <c r="B425" s="7"/>
    </row>
    <row r="426" spans="1:2" x14ac:dyDescent="0.35">
      <c r="A426" s="7"/>
      <c r="B426" s="7"/>
    </row>
    <row r="427" spans="1:2" x14ac:dyDescent="0.35">
      <c r="A427" s="7"/>
      <c r="B427" s="7"/>
    </row>
    <row r="428" spans="1:2" x14ac:dyDescent="0.35">
      <c r="A428" s="7"/>
      <c r="B428" s="7"/>
    </row>
    <row r="429" spans="1:2" x14ac:dyDescent="0.35">
      <c r="A429" s="7"/>
      <c r="B429" s="7"/>
    </row>
    <row r="430" spans="1:2" x14ac:dyDescent="0.35">
      <c r="A430" s="7"/>
      <c r="B430" s="7"/>
    </row>
    <row r="431" spans="1:2" x14ac:dyDescent="0.35">
      <c r="A431" s="7"/>
      <c r="B431" s="7"/>
    </row>
    <row r="432" spans="1:2" x14ac:dyDescent="0.35">
      <c r="A432" s="7"/>
      <c r="B432" s="7"/>
    </row>
    <row r="433" spans="1:2" x14ac:dyDescent="0.35">
      <c r="A433" s="7"/>
      <c r="B433" s="7"/>
    </row>
    <row r="434" spans="1:2" x14ac:dyDescent="0.35">
      <c r="A434" s="7"/>
      <c r="B434" s="7"/>
    </row>
    <row r="435" spans="1:2" x14ac:dyDescent="0.35">
      <c r="A435" s="7"/>
      <c r="B435" s="7"/>
    </row>
    <row r="436" spans="1:2" x14ac:dyDescent="0.35">
      <c r="A436" s="7"/>
      <c r="B436" s="7"/>
    </row>
    <row r="437" spans="1:2" x14ac:dyDescent="0.35">
      <c r="A437" s="7"/>
      <c r="B437" s="7"/>
    </row>
    <row r="438" spans="1:2" x14ac:dyDescent="0.35">
      <c r="A438" s="7"/>
      <c r="B438" s="7"/>
    </row>
    <row r="439" spans="1:2" x14ac:dyDescent="0.35">
      <c r="A439" s="7"/>
      <c r="B439" s="7"/>
    </row>
    <row r="440" spans="1:2" x14ac:dyDescent="0.35">
      <c r="A440" s="7"/>
      <c r="B440" s="7"/>
    </row>
    <row r="441" spans="1:2" x14ac:dyDescent="0.35">
      <c r="A441" s="7"/>
      <c r="B441" s="7"/>
    </row>
    <row r="442" spans="1:2" x14ac:dyDescent="0.35">
      <c r="A442" s="7"/>
      <c r="B442" s="7"/>
    </row>
    <row r="443" spans="1:2" x14ac:dyDescent="0.35">
      <c r="A443" s="7"/>
      <c r="B443" s="7"/>
    </row>
    <row r="444" spans="1:2" x14ac:dyDescent="0.35">
      <c r="A444" s="7"/>
      <c r="B444" s="7"/>
    </row>
    <row r="445" spans="1:2" x14ac:dyDescent="0.35">
      <c r="A445" s="7"/>
      <c r="B445" s="7"/>
    </row>
    <row r="446" spans="1:2" x14ac:dyDescent="0.35">
      <c r="A446" s="7"/>
      <c r="B446" s="7"/>
    </row>
    <row r="447" spans="1:2" x14ac:dyDescent="0.35">
      <c r="A447" s="7"/>
      <c r="B447" s="7"/>
    </row>
    <row r="448" spans="1:2" x14ac:dyDescent="0.35">
      <c r="A448" s="7"/>
      <c r="B448" s="7"/>
    </row>
    <row r="449" spans="1:2" x14ac:dyDescent="0.35">
      <c r="A449" s="7"/>
      <c r="B449" s="7"/>
    </row>
    <row r="450" spans="1:2" x14ac:dyDescent="0.35">
      <c r="A450" s="7"/>
      <c r="B450" s="7"/>
    </row>
    <row r="451" spans="1:2" x14ac:dyDescent="0.35">
      <c r="A451" s="7"/>
      <c r="B451" s="7"/>
    </row>
    <row r="452" spans="1:2" x14ac:dyDescent="0.35">
      <c r="A452" s="7"/>
      <c r="B452" s="7"/>
    </row>
    <row r="453" spans="1:2" x14ac:dyDescent="0.35">
      <c r="A453" s="7"/>
      <c r="B453" s="7"/>
    </row>
    <row r="454" spans="1:2" x14ac:dyDescent="0.35">
      <c r="A454" s="7"/>
      <c r="B454" s="7"/>
    </row>
    <row r="455" spans="1:2" x14ac:dyDescent="0.35">
      <c r="A455" s="7"/>
      <c r="B455" s="7"/>
    </row>
    <row r="456" spans="1:2" x14ac:dyDescent="0.35">
      <c r="A456" s="7"/>
      <c r="B456" s="7"/>
    </row>
    <row r="457" spans="1:2" x14ac:dyDescent="0.35">
      <c r="A457" s="7"/>
      <c r="B457" s="7"/>
    </row>
    <row r="458" spans="1:2" x14ac:dyDescent="0.35">
      <c r="A458" s="7"/>
      <c r="B458" s="7"/>
    </row>
    <row r="459" spans="1:2" x14ac:dyDescent="0.35">
      <c r="A459" s="7"/>
      <c r="B459" s="7"/>
    </row>
    <row r="460" spans="1:2" x14ac:dyDescent="0.35">
      <c r="A460" s="7"/>
      <c r="B460" s="7"/>
    </row>
    <row r="461" spans="1:2" x14ac:dyDescent="0.35">
      <c r="A461" s="7"/>
      <c r="B461" s="7"/>
    </row>
    <row r="462" spans="1:2" x14ac:dyDescent="0.35">
      <c r="A462" s="7"/>
      <c r="B462" s="7"/>
    </row>
    <row r="463" spans="1:2" x14ac:dyDescent="0.35">
      <c r="A463" s="7"/>
      <c r="B463" s="7"/>
    </row>
    <row r="464" spans="1:2" x14ac:dyDescent="0.35">
      <c r="A464" s="7"/>
      <c r="B464" s="7"/>
    </row>
    <row r="465" spans="1:2" x14ac:dyDescent="0.35">
      <c r="A465" s="7"/>
      <c r="B465" s="7"/>
    </row>
    <row r="466" spans="1:2" x14ac:dyDescent="0.35">
      <c r="A466" s="7"/>
      <c r="B466" s="7"/>
    </row>
    <row r="467" spans="1:2" x14ac:dyDescent="0.35">
      <c r="A467" s="7"/>
      <c r="B467" s="7"/>
    </row>
    <row r="468" spans="1:2" x14ac:dyDescent="0.35">
      <c r="A468" s="7"/>
      <c r="B468" s="7"/>
    </row>
    <row r="469" spans="1:2" x14ac:dyDescent="0.35">
      <c r="A469" s="7"/>
      <c r="B469" s="7"/>
    </row>
    <row r="470" spans="1:2" x14ac:dyDescent="0.35">
      <c r="A470" s="7"/>
      <c r="B470" s="7"/>
    </row>
    <row r="471" spans="1:2" x14ac:dyDescent="0.35">
      <c r="A471" s="7"/>
      <c r="B471" s="7"/>
    </row>
    <row r="472" spans="1:2" x14ac:dyDescent="0.35">
      <c r="A472" s="7"/>
      <c r="B472" s="7"/>
    </row>
    <row r="473" spans="1:2" x14ac:dyDescent="0.35">
      <c r="A473" s="7"/>
      <c r="B473" s="7"/>
    </row>
    <row r="474" spans="1:2" x14ac:dyDescent="0.35">
      <c r="A474" s="7"/>
      <c r="B474" s="7"/>
    </row>
    <row r="475" spans="1:2" x14ac:dyDescent="0.35">
      <c r="A475" s="7"/>
      <c r="B475" s="7"/>
    </row>
    <row r="476" spans="1:2" x14ac:dyDescent="0.35">
      <c r="A476" s="7"/>
      <c r="B476" s="7"/>
    </row>
    <row r="477" spans="1:2" x14ac:dyDescent="0.35">
      <c r="A477" s="7"/>
      <c r="B477" s="7"/>
    </row>
    <row r="478" spans="1:2" x14ac:dyDescent="0.35">
      <c r="A478" s="7"/>
      <c r="B478" s="7"/>
    </row>
    <row r="479" spans="1:2" x14ac:dyDescent="0.35">
      <c r="A479" s="7"/>
      <c r="B479" s="7"/>
    </row>
    <row r="480" spans="1:2" x14ac:dyDescent="0.35">
      <c r="A480" s="7"/>
      <c r="B480" s="7"/>
    </row>
    <row r="481" spans="1:2" x14ac:dyDescent="0.35">
      <c r="A481" s="7"/>
      <c r="B481" s="7"/>
    </row>
    <row r="482" spans="1:2" x14ac:dyDescent="0.35">
      <c r="A482" s="7"/>
      <c r="B482" s="7"/>
    </row>
    <row r="483" spans="1:2" x14ac:dyDescent="0.35">
      <c r="A483" s="7"/>
      <c r="B483" s="7"/>
    </row>
    <row r="484" spans="1:2" x14ac:dyDescent="0.35">
      <c r="A484" s="7"/>
      <c r="B484" s="7"/>
    </row>
    <row r="485" spans="1:2" x14ac:dyDescent="0.35">
      <c r="A485" s="7"/>
      <c r="B485" s="7"/>
    </row>
    <row r="486" spans="1:2" x14ac:dyDescent="0.35">
      <c r="A486" s="7"/>
      <c r="B486" s="7"/>
    </row>
    <row r="487" spans="1:2" x14ac:dyDescent="0.35">
      <c r="A487" s="7"/>
      <c r="B487" s="7"/>
    </row>
    <row r="488" spans="1:2" x14ac:dyDescent="0.35">
      <c r="A488" s="7"/>
      <c r="B488" s="7"/>
    </row>
    <row r="489" spans="1:2" x14ac:dyDescent="0.35">
      <c r="A489" s="7"/>
      <c r="B489" s="7"/>
    </row>
    <row r="490" spans="1:2" x14ac:dyDescent="0.35">
      <c r="A490" s="7"/>
      <c r="B490" s="7"/>
    </row>
    <row r="491" spans="1:2" x14ac:dyDescent="0.35">
      <c r="A491" s="7"/>
      <c r="B491" s="7"/>
    </row>
    <row r="492" spans="1:2" x14ac:dyDescent="0.35">
      <c r="A492" s="7"/>
      <c r="B492" s="7"/>
    </row>
    <row r="493" spans="1:2" x14ac:dyDescent="0.35">
      <c r="A493" s="7"/>
      <c r="B493" s="7"/>
    </row>
    <row r="494" spans="1:2" x14ac:dyDescent="0.35">
      <c r="A494" s="7"/>
      <c r="B494" s="7"/>
    </row>
    <row r="495" spans="1:2" x14ac:dyDescent="0.35">
      <c r="A495" s="7"/>
      <c r="B495" s="7"/>
    </row>
    <row r="496" spans="1:2" x14ac:dyDescent="0.35">
      <c r="A496" s="7"/>
      <c r="B496" s="7"/>
    </row>
    <row r="497" spans="1:2" x14ac:dyDescent="0.35">
      <c r="A497" s="7"/>
      <c r="B497" s="7"/>
    </row>
    <row r="498" spans="1:2" x14ac:dyDescent="0.35">
      <c r="A498" s="7"/>
      <c r="B498" s="7"/>
    </row>
    <row r="499" spans="1:2" x14ac:dyDescent="0.35">
      <c r="A499" s="7"/>
      <c r="B499" s="7"/>
    </row>
    <row r="500" spans="1:2" x14ac:dyDescent="0.35">
      <c r="A500" s="7"/>
      <c r="B500" s="7"/>
    </row>
    <row r="501" spans="1:2" x14ac:dyDescent="0.35">
      <c r="A501" s="7"/>
      <c r="B501" s="7"/>
    </row>
    <row r="502" spans="1:2" x14ac:dyDescent="0.35">
      <c r="A502" s="7"/>
      <c r="B502" s="7"/>
    </row>
    <row r="503" spans="1:2" x14ac:dyDescent="0.35">
      <c r="A503" s="7"/>
      <c r="B503" s="7"/>
    </row>
    <row r="504" spans="1:2" x14ac:dyDescent="0.35">
      <c r="A504" s="7"/>
      <c r="B504" s="7"/>
    </row>
    <row r="505" spans="1:2" x14ac:dyDescent="0.35">
      <c r="A505" s="7"/>
      <c r="B505" s="7"/>
    </row>
    <row r="506" spans="1:2" x14ac:dyDescent="0.35">
      <c r="A506" s="7"/>
      <c r="B506" s="7"/>
    </row>
    <row r="507" spans="1:2" x14ac:dyDescent="0.35">
      <c r="A507" s="7"/>
      <c r="B507" s="7"/>
    </row>
    <row r="508" spans="1:2" x14ac:dyDescent="0.35">
      <c r="A508" s="7"/>
      <c r="B508" s="7"/>
    </row>
    <row r="509" spans="1:2" x14ac:dyDescent="0.35">
      <c r="A509" s="7"/>
      <c r="B509" s="7"/>
    </row>
    <row r="510" spans="1:2" x14ac:dyDescent="0.35">
      <c r="A510" s="7"/>
      <c r="B510" s="7"/>
    </row>
    <row r="511" spans="1:2" x14ac:dyDescent="0.35">
      <c r="A511" s="7"/>
      <c r="B511" s="7"/>
    </row>
    <row r="512" spans="1:2" x14ac:dyDescent="0.35">
      <c r="A512" s="7"/>
      <c r="B512" s="7"/>
    </row>
    <row r="513" spans="1:2" x14ac:dyDescent="0.35">
      <c r="A513" s="7"/>
      <c r="B513" s="7"/>
    </row>
    <row r="514" spans="1:2" x14ac:dyDescent="0.35">
      <c r="A514" s="7"/>
      <c r="B514" s="7"/>
    </row>
    <row r="515" spans="1:2" x14ac:dyDescent="0.35">
      <c r="A515" s="7"/>
      <c r="B515" s="7"/>
    </row>
    <row r="516" spans="1:2" x14ac:dyDescent="0.35">
      <c r="A516" s="7"/>
      <c r="B516" s="7"/>
    </row>
    <row r="517" spans="1:2" x14ac:dyDescent="0.35">
      <c r="A517" s="7"/>
      <c r="B517" s="7"/>
    </row>
    <row r="518" spans="1:2" x14ac:dyDescent="0.35">
      <c r="A518" s="7"/>
      <c r="B518" s="7"/>
    </row>
    <row r="519" spans="1:2" x14ac:dyDescent="0.35">
      <c r="A519" s="7"/>
      <c r="B519" s="7"/>
    </row>
    <row r="520" spans="1:2" x14ac:dyDescent="0.35">
      <c r="A520" s="7"/>
      <c r="B520" s="7"/>
    </row>
    <row r="521" spans="1:2" x14ac:dyDescent="0.35">
      <c r="A521" s="7"/>
      <c r="B521" s="7"/>
    </row>
    <row r="522" spans="1:2" x14ac:dyDescent="0.35">
      <c r="A522" s="7"/>
      <c r="B522" s="7"/>
    </row>
    <row r="523" spans="1:2" x14ac:dyDescent="0.35">
      <c r="A523" s="7"/>
      <c r="B523" s="7"/>
    </row>
    <row r="524" spans="1:2" x14ac:dyDescent="0.35">
      <c r="A524" s="7"/>
      <c r="B524" s="7"/>
    </row>
    <row r="525" spans="1:2" x14ac:dyDescent="0.35">
      <c r="A525" s="7"/>
      <c r="B525" s="7"/>
    </row>
    <row r="526" spans="1:2" x14ac:dyDescent="0.35">
      <c r="A526" s="7"/>
      <c r="B526" s="7"/>
    </row>
    <row r="527" spans="1:2" x14ac:dyDescent="0.35">
      <c r="A527" s="7"/>
      <c r="B527" s="7"/>
    </row>
    <row r="528" spans="1:2" x14ac:dyDescent="0.35">
      <c r="A528" s="7"/>
      <c r="B528" s="7"/>
    </row>
    <row r="529" spans="1:2" x14ac:dyDescent="0.35">
      <c r="A529" s="7"/>
      <c r="B529" s="7"/>
    </row>
    <row r="530" spans="1:2" x14ac:dyDescent="0.35">
      <c r="A530" s="7"/>
      <c r="B530" s="7"/>
    </row>
    <row r="531" spans="1:2" x14ac:dyDescent="0.35">
      <c r="A531" s="7"/>
      <c r="B531" s="7"/>
    </row>
    <row r="532" spans="1:2" x14ac:dyDescent="0.35">
      <c r="A532" s="7"/>
      <c r="B532" s="7"/>
    </row>
    <row r="533" spans="1:2" x14ac:dyDescent="0.35">
      <c r="A533" s="7"/>
      <c r="B533" s="7"/>
    </row>
    <row r="534" spans="1:2" x14ac:dyDescent="0.35">
      <c r="A534" s="7"/>
      <c r="B534" s="7"/>
    </row>
    <row r="535" spans="1:2" x14ac:dyDescent="0.35">
      <c r="A535" s="7"/>
      <c r="B535" s="7"/>
    </row>
    <row r="536" spans="1:2" x14ac:dyDescent="0.35">
      <c r="A536" s="7"/>
      <c r="B536" s="7"/>
    </row>
    <row r="537" spans="1:2" x14ac:dyDescent="0.35">
      <c r="A537" s="7"/>
      <c r="B537" s="7"/>
    </row>
    <row r="538" spans="1:2" x14ac:dyDescent="0.35">
      <c r="A538" s="7"/>
      <c r="B538" s="7"/>
    </row>
    <row r="539" spans="1:2" x14ac:dyDescent="0.35">
      <c r="A539" s="7"/>
      <c r="B539" s="7"/>
    </row>
    <row r="540" spans="1:2" x14ac:dyDescent="0.35">
      <c r="A540" s="7"/>
      <c r="B540" s="7"/>
    </row>
    <row r="541" spans="1:2" x14ac:dyDescent="0.35">
      <c r="A541" s="7"/>
      <c r="B541" s="7"/>
    </row>
    <row r="542" spans="1:2" x14ac:dyDescent="0.35">
      <c r="A542" s="7"/>
      <c r="B542" s="7"/>
    </row>
    <row r="543" spans="1:2" x14ac:dyDescent="0.35">
      <c r="A543" s="7"/>
      <c r="B543" s="7"/>
    </row>
    <row r="544" spans="1:2" x14ac:dyDescent="0.35">
      <c r="A544" s="7"/>
      <c r="B544" s="7"/>
    </row>
    <row r="545" spans="1:2" x14ac:dyDescent="0.35">
      <c r="A545" s="7"/>
      <c r="B545" s="7"/>
    </row>
    <row r="546" spans="1:2" x14ac:dyDescent="0.35">
      <c r="A546" s="7"/>
      <c r="B546" s="7"/>
    </row>
    <row r="547" spans="1:2" x14ac:dyDescent="0.35">
      <c r="A547" s="7"/>
      <c r="B547" s="7"/>
    </row>
    <row r="548" spans="1:2" x14ac:dyDescent="0.35">
      <c r="A548" s="7"/>
      <c r="B548" s="7"/>
    </row>
    <row r="549" spans="1:2" x14ac:dyDescent="0.35">
      <c r="A549" s="7"/>
      <c r="B549" s="7"/>
    </row>
    <row r="550" spans="1:2" x14ac:dyDescent="0.35">
      <c r="A550" s="7"/>
      <c r="B550" s="7"/>
    </row>
    <row r="551" spans="1:2" x14ac:dyDescent="0.35">
      <c r="A551" s="7"/>
      <c r="B551" s="7"/>
    </row>
    <row r="552" spans="1:2" x14ac:dyDescent="0.35">
      <c r="A552" s="7"/>
      <c r="B552" s="7"/>
    </row>
    <row r="553" spans="1:2" x14ac:dyDescent="0.35">
      <c r="A553" s="7"/>
      <c r="B553" s="7"/>
    </row>
    <row r="554" spans="1:2" x14ac:dyDescent="0.35">
      <c r="A554" s="7"/>
      <c r="B554" s="7"/>
    </row>
    <row r="555" spans="1:2" x14ac:dyDescent="0.35">
      <c r="A555" s="7"/>
      <c r="B555" s="7"/>
    </row>
    <row r="556" spans="1:2" x14ac:dyDescent="0.35">
      <c r="A556" s="7"/>
      <c r="B556" s="7"/>
    </row>
    <row r="557" spans="1:2" x14ac:dyDescent="0.35">
      <c r="A557" s="7"/>
      <c r="B557" s="7"/>
    </row>
    <row r="558" spans="1:2" x14ac:dyDescent="0.35">
      <c r="A558" s="7"/>
      <c r="B558" s="7"/>
    </row>
    <row r="559" spans="1:2" x14ac:dyDescent="0.35">
      <c r="A559" s="7"/>
      <c r="B559" s="7"/>
    </row>
    <row r="560" spans="1:2" x14ac:dyDescent="0.35">
      <c r="A560" s="7"/>
      <c r="B560" s="7"/>
    </row>
    <row r="561" spans="1:2" x14ac:dyDescent="0.35">
      <c r="A561" s="7"/>
      <c r="B561" s="7"/>
    </row>
    <row r="562" spans="1:2" x14ac:dyDescent="0.35">
      <c r="A562" s="7"/>
      <c r="B562" s="7"/>
    </row>
    <row r="563" spans="1:2" x14ac:dyDescent="0.35">
      <c r="A563" s="7"/>
      <c r="B563" s="7"/>
    </row>
    <row r="564" spans="1:2" x14ac:dyDescent="0.35">
      <c r="A564" s="7"/>
      <c r="B564" s="7"/>
    </row>
    <row r="565" spans="1:2" x14ac:dyDescent="0.35">
      <c r="A565" s="7"/>
      <c r="B565" s="7"/>
    </row>
    <row r="566" spans="1:2" x14ac:dyDescent="0.35">
      <c r="A566" s="7"/>
      <c r="B566" s="7"/>
    </row>
    <row r="567" spans="1:2" x14ac:dyDescent="0.35">
      <c r="A567" s="7"/>
      <c r="B567" s="7"/>
    </row>
    <row r="568" spans="1:2" x14ac:dyDescent="0.35">
      <c r="A568" s="7"/>
      <c r="B568" s="7"/>
    </row>
    <row r="569" spans="1:2" x14ac:dyDescent="0.35">
      <c r="A569" s="7"/>
      <c r="B569" s="7"/>
    </row>
    <row r="570" spans="1:2" x14ac:dyDescent="0.35">
      <c r="A570" s="7"/>
      <c r="B570" s="7"/>
    </row>
    <row r="571" spans="1:2" x14ac:dyDescent="0.35">
      <c r="A571" s="7"/>
      <c r="B571" s="7"/>
    </row>
    <row r="572" spans="1:2" x14ac:dyDescent="0.35">
      <c r="A572" s="7"/>
      <c r="B572" s="7"/>
    </row>
    <row r="573" spans="1:2" x14ac:dyDescent="0.35">
      <c r="A573" s="7"/>
      <c r="B573" s="7"/>
    </row>
    <row r="574" spans="1:2" x14ac:dyDescent="0.35">
      <c r="A574" s="7"/>
      <c r="B574" s="7"/>
    </row>
    <row r="575" spans="1:2" x14ac:dyDescent="0.35">
      <c r="A575" s="7"/>
      <c r="B575" s="7"/>
    </row>
    <row r="576" spans="1:2" x14ac:dyDescent="0.35">
      <c r="A576" s="7"/>
      <c r="B576" s="7"/>
    </row>
    <row r="577" spans="1:2" x14ac:dyDescent="0.35">
      <c r="A577" s="7"/>
      <c r="B577" s="7"/>
    </row>
    <row r="578" spans="1:2" x14ac:dyDescent="0.35">
      <c r="A578" s="7"/>
      <c r="B578" s="7"/>
    </row>
    <row r="579" spans="1:2" x14ac:dyDescent="0.35">
      <c r="A579" s="7"/>
      <c r="B579" s="7"/>
    </row>
    <row r="580" spans="1:2" x14ac:dyDescent="0.35">
      <c r="A580" s="7"/>
      <c r="B580" s="7"/>
    </row>
    <row r="581" spans="1:2" x14ac:dyDescent="0.35">
      <c r="A581" s="7"/>
      <c r="B581" s="7"/>
    </row>
    <row r="582" spans="1:2" x14ac:dyDescent="0.35">
      <c r="A582" s="7"/>
      <c r="B582" s="7"/>
    </row>
    <row r="583" spans="1:2" x14ac:dyDescent="0.35">
      <c r="A583" s="7"/>
      <c r="B583" s="7"/>
    </row>
    <row r="584" spans="1:2" x14ac:dyDescent="0.35">
      <c r="A584" s="7"/>
      <c r="B584" s="7"/>
    </row>
    <row r="585" spans="1:2" x14ac:dyDescent="0.35">
      <c r="A585" s="7"/>
      <c r="B585" s="7"/>
    </row>
    <row r="586" spans="1:2" x14ac:dyDescent="0.35">
      <c r="A586" s="7"/>
      <c r="B586" s="7"/>
    </row>
    <row r="587" spans="1:2" x14ac:dyDescent="0.35">
      <c r="A587" s="7"/>
      <c r="B587" s="7"/>
    </row>
    <row r="588" spans="1:2" x14ac:dyDescent="0.35">
      <c r="A588" s="7"/>
      <c r="B588" s="7"/>
    </row>
    <row r="589" spans="1:2" x14ac:dyDescent="0.35">
      <c r="A589" s="7"/>
      <c r="B589" s="7"/>
    </row>
    <row r="590" spans="1:2" x14ac:dyDescent="0.35">
      <c r="A590" s="7"/>
      <c r="B590" s="7"/>
    </row>
    <row r="591" spans="1:2" x14ac:dyDescent="0.35">
      <c r="A591" s="7"/>
      <c r="B591" s="7"/>
    </row>
    <row r="592" spans="1:2" x14ac:dyDescent="0.35">
      <c r="A592" s="7"/>
      <c r="B592" s="7"/>
    </row>
    <row r="593" spans="1:2" x14ac:dyDescent="0.35">
      <c r="A593" s="7"/>
      <c r="B593" s="7"/>
    </row>
    <row r="594" spans="1:2" x14ac:dyDescent="0.35">
      <c r="A594" s="7"/>
      <c r="B594" s="7"/>
    </row>
    <row r="595" spans="1:2" x14ac:dyDescent="0.35">
      <c r="A595" s="7"/>
      <c r="B595" s="7"/>
    </row>
    <row r="596" spans="1:2" x14ac:dyDescent="0.35">
      <c r="A596" s="7"/>
      <c r="B596" s="7"/>
    </row>
    <row r="597" spans="1:2" x14ac:dyDescent="0.35">
      <c r="A597" s="7"/>
      <c r="B597" s="7"/>
    </row>
    <row r="598" spans="1:2" x14ac:dyDescent="0.35">
      <c r="A598" s="7"/>
      <c r="B598" s="7"/>
    </row>
    <row r="599" spans="1:2" x14ac:dyDescent="0.35">
      <c r="A599" s="7"/>
      <c r="B599" s="7"/>
    </row>
    <row r="600" spans="1:2" x14ac:dyDescent="0.35">
      <c r="A600" s="7"/>
      <c r="B600" s="7"/>
    </row>
    <row r="601" spans="1:2" x14ac:dyDescent="0.35">
      <c r="A601" s="7"/>
      <c r="B601" s="7"/>
    </row>
    <row r="602" spans="1:2" x14ac:dyDescent="0.35">
      <c r="A602" s="7"/>
      <c r="B602" s="7"/>
    </row>
    <row r="603" spans="1:2" x14ac:dyDescent="0.35">
      <c r="A603" s="7"/>
      <c r="B603" s="7"/>
    </row>
    <row r="604" spans="1:2" x14ac:dyDescent="0.35">
      <c r="A604" s="7"/>
      <c r="B604" s="7"/>
    </row>
    <row r="605" spans="1:2" x14ac:dyDescent="0.35">
      <c r="A605" s="7"/>
      <c r="B605" s="7"/>
    </row>
    <row r="606" spans="1:2" x14ac:dyDescent="0.35">
      <c r="A606" s="7"/>
      <c r="B606" s="7"/>
    </row>
    <row r="607" spans="1:2" x14ac:dyDescent="0.35">
      <c r="A607" s="7"/>
      <c r="B607" s="7"/>
    </row>
    <row r="608" spans="1:2" x14ac:dyDescent="0.35">
      <c r="A608" s="7"/>
      <c r="B608" s="7"/>
    </row>
    <row r="609" spans="1:2" x14ac:dyDescent="0.35">
      <c r="A609" s="7"/>
      <c r="B609" s="7"/>
    </row>
    <row r="610" spans="1:2" x14ac:dyDescent="0.35">
      <c r="A610" s="7"/>
      <c r="B610" s="7"/>
    </row>
    <row r="611" spans="1:2" x14ac:dyDescent="0.35">
      <c r="A611" s="7"/>
      <c r="B611" s="7"/>
    </row>
    <row r="612" spans="1:2" x14ac:dyDescent="0.35">
      <c r="A612" s="7"/>
      <c r="B612" s="7"/>
    </row>
    <row r="613" spans="1:2" x14ac:dyDescent="0.35">
      <c r="A613" s="7"/>
      <c r="B613" s="7"/>
    </row>
    <row r="614" spans="1:2" x14ac:dyDescent="0.35">
      <c r="A614" s="7"/>
      <c r="B614" s="7"/>
    </row>
    <row r="615" spans="1:2" x14ac:dyDescent="0.35">
      <c r="A615" s="7"/>
      <c r="B615" s="7"/>
    </row>
    <row r="616" spans="1:2" x14ac:dyDescent="0.35">
      <c r="A616" s="7"/>
      <c r="B616" s="7"/>
    </row>
    <row r="617" spans="1:2" x14ac:dyDescent="0.35">
      <c r="A617" s="7"/>
      <c r="B617" s="7"/>
    </row>
    <row r="618" spans="1:2" x14ac:dyDescent="0.35">
      <c r="A618" s="7"/>
      <c r="B618" s="7"/>
    </row>
    <row r="619" spans="1:2" x14ac:dyDescent="0.35">
      <c r="A619" s="7"/>
      <c r="B619" s="7"/>
    </row>
    <row r="620" spans="1:2" x14ac:dyDescent="0.35">
      <c r="A620" s="7"/>
      <c r="B620" s="7"/>
    </row>
    <row r="621" spans="1:2" x14ac:dyDescent="0.35">
      <c r="A621" s="7"/>
      <c r="B621" s="7"/>
    </row>
    <row r="622" spans="1:2" x14ac:dyDescent="0.35">
      <c r="A622" s="7"/>
      <c r="B622" s="7"/>
    </row>
    <row r="623" spans="1:2" x14ac:dyDescent="0.35">
      <c r="A623" s="7"/>
      <c r="B623" s="7"/>
    </row>
    <row r="624" spans="1:2" x14ac:dyDescent="0.35">
      <c r="A624" s="7"/>
      <c r="B624" s="7"/>
    </row>
    <row r="625" spans="1:2" x14ac:dyDescent="0.35">
      <c r="A625" s="7"/>
      <c r="B625" s="7"/>
    </row>
    <row r="626" spans="1:2" x14ac:dyDescent="0.35">
      <c r="A626" s="7"/>
      <c r="B626" s="7"/>
    </row>
    <row r="627" spans="1:2" x14ac:dyDescent="0.35">
      <c r="A627" s="7"/>
      <c r="B627" s="7"/>
    </row>
    <row r="628" spans="1:2" x14ac:dyDescent="0.35">
      <c r="A628" s="7"/>
      <c r="B628" s="7"/>
    </row>
    <row r="629" spans="1:2" x14ac:dyDescent="0.35">
      <c r="A629" s="7"/>
      <c r="B629" s="7"/>
    </row>
    <row r="630" spans="1:2" x14ac:dyDescent="0.35">
      <c r="A630" s="7"/>
      <c r="B630" s="7"/>
    </row>
    <row r="631" spans="1:2" x14ac:dyDescent="0.35">
      <c r="A631" s="7"/>
      <c r="B631" s="7"/>
    </row>
    <row r="632" spans="1:2" x14ac:dyDescent="0.35">
      <c r="A632" s="7"/>
      <c r="B632" s="7"/>
    </row>
    <row r="633" spans="1:2" x14ac:dyDescent="0.35">
      <c r="A633" s="7"/>
      <c r="B633" s="7"/>
    </row>
    <row r="634" spans="1:2" x14ac:dyDescent="0.35">
      <c r="A634" s="7"/>
      <c r="B634" s="7"/>
    </row>
    <row r="635" spans="1:2" x14ac:dyDescent="0.35">
      <c r="A635" s="7"/>
      <c r="B635" s="7"/>
    </row>
    <row r="636" spans="1:2" x14ac:dyDescent="0.35">
      <c r="A636" s="7"/>
      <c r="B636" s="7"/>
    </row>
    <row r="637" spans="1:2" x14ac:dyDescent="0.35">
      <c r="A637" s="7"/>
      <c r="B637" s="7"/>
    </row>
    <row r="638" spans="1:2" x14ac:dyDescent="0.35">
      <c r="A638" s="7"/>
      <c r="B638" s="7"/>
    </row>
    <row r="639" spans="1:2" x14ac:dyDescent="0.35">
      <c r="A639" s="7"/>
      <c r="B639" s="7"/>
    </row>
    <row r="640" spans="1:2" x14ac:dyDescent="0.35">
      <c r="A640" s="7"/>
      <c r="B640" s="7"/>
    </row>
    <row r="641" spans="1:2" x14ac:dyDescent="0.35">
      <c r="A641" s="7"/>
      <c r="B641" s="7"/>
    </row>
    <row r="642" spans="1:2" x14ac:dyDescent="0.35">
      <c r="A642" s="7"/>
      <c r="B642" s="7"/>
    </row>
    <row r="643" spans="1:2" x14ac:dyDescent="0.35">
      <c r="A643" s="7"/>
      <c r="B643" s="7"/>
    </row>
    <row r="644" spans="1:2" x14ac:dyDescent="0.35">
      <c r="A644" s="7"/>
      <c r="B644" s="7"/>
    </row>
    <row r="645" spans="1:2" x14ac:dyDescent="0.35">
      <c r="A645" s="7"/>
      <c r="B645" s="7"/>
    </row>
    <row r="646" spans="1:2" x14ac:dyDescent="0.35">
      <c r="A646" s="7"/>
      <c r="B646" s="7"/>
    </row>
    <row r="647" spans="1:2" x14ac:dyDescent="0.35">
      <c r="A647" s="7"/>
      <c r="B647" s="7"/>
    </row>
    <row r="648" spans="1:2" x14ac:dyDescent="0.35">
      <c r="A648" s="7"/>
      <c r="B648" s="7"/>
    </row>
    <row r="649" spans="1:2" x14ac:dyDescent="0.35">
      <c r="A649" s="7"/>
      <c r="B649" s="7"/>
    </row>
    <row r="650" spans="1:2" x14ac:dyDescent="0.35">
      <c r="A650" s="7"/>
      <c r="B650" s="7"/>
    </row>
    <row r="651" spans="1:2" x14ac:dyDescent="0.35">
      <c r="A651" s="7"/>
      <c r="B651" s="7"/>
    </row>
    <row r="652" spans="1:2" x14ac:dyDescent="0.35">
      <c r="A652" s="7"/>
      <c r="B652" s="7"/>
    </row>
    <row r="653" spans="1:2" x14ac:dyDescent="0.35">
      <c r="A653" s="7"/>
      <c r="B653" s="7"/>
    </row>
    <row r="654" spans="1:2" x14ac:dyDescent="0.35">
      <c r="A654" s="7"/>
      <c r="B654" s="7"/>
    </row>
    <row r="655" spans="1:2" x14ac:dyDescent="0.35">
      <c r="A655" s="7"/>
      <c r="B655" s="7"/>
    </row>
    <row r="656" spans="1:2" x14ac:dyDescent="0.35">
      <c r="A656" s="7"/>
      <c r="B656" s="7"/>
    </row>
    <row r="657" spans="1:2" x14ac:dyDescent="0.35">
      <c r="A657" s="7"/>
      <c r="B657" s="7"/>
    </row>
    <row r="658" spans="1:2" x14ac:dyDescent="0.35">
      <c r="A658" s="7"/>
      <c r="B658" s="7"/>
    </row>
    <row r="659" spans="1:2" x14ac:dyDescent="0.35">
      <c r="A659" s="7"/>
      <c r="B659" s="7"/>
    </row>
    <row r="660" spans="1:2" x14ac:dyDescent="0.35">
      <c r="A660" s="7"/>
      <c r="B660" s="7"/>
    </row>
    <row r="661" spans="1:2" x14ac:dyDescent="0.35">
      <c r="A661" s="7"/>
      <c r="B661" s="7"/>
    </row>
    <row r="662" spans="1:2" x14ac:dyDescent="0.35">
      <c r="A662" s="7"/>
      <c r="B662" s="7"/>
    </row>
    <row r="663" spans="1:2" x14ac:dyDescent="0.35">
      <c r="A663" s="7"/>
      <c r="B663" s="7"/>
    </row>
    <row r="664" spans="1:2" x14ac:dyDescent="0.35">
      <c r="A664" s="7"/>
      <c r="B664" s="7"/>
    </row>
    <row r="665" spans="1:2" x14ac:dyDescent="0.35">
      <c r="A665" s="7"/>
      <c r="B665" s="7"/>
    </row>
    <row r="666" spans="1:2" x14ac:dyDescent="0.35">
      <c r="A666" s="7"/>
      <c r="B666" s="7"/>
    </row>
    <row r="667" spans="1:2" x14ac:dyDescent="0.35">
      <c r="A667" s="7"/>
      <c r="B667" s="7"/>
    </row>
    <row r="668" spans="1:2" x14ac:dyDescent="0.35">
      <c r="A668" s="7"/>
      <c r="B668" s="7"/>
    </row>
    <row r="669" spans="1:2" x14ac:dyDescent="0.35">
      <c r="A669" s="7"/>
      <c r="B669" s="7"/>
    </row>
    <row r="670" spans="1:2" x14ac:dyDescent="0.35">
      <c r="A670" s="7"/>
      <c r="B670" s="7"/>
    </row>
    <row r="671" spans="1:2" x14ac:dyDescent="0.35">
      <c r="A671" s="7"/>
      <c r="B671" s="7"/>
    </row>
    <row r="672" spans="1:2" x14ac:dyDescent="0.35">
      <c r="A672" s="7"/>
      <c r="B672" s="7"/>
    </row>
    <row r="673" spans="1:2" x14ac:dyDescent="0.35">
      <c r="A673" s="7"/>
      <c r="B673" s="7"/>
    </row>
    <row r="674" spans="1:2" x14ac:dyDescent="0.35">
      <c r="A674" s="7"/>
      <c r="B674" s="7"/>
    </row>
    <row r="675" spans="1:2" x14ac:dyDescent="0.35">
      <c r="A675" s="7"/>
      <c r="B675" s="7"/>
    </row>
    <row r="676" spans="1:2" x14ac:dyDescent="0.35">
      <c r="A676" s="7"/>
      <c r="B676" s="7"/>
    </row>
    <row r="677" spans="1:2" x14ac:dyDescent="0.35">
      <c r="A677" s="7"/>
      <c r="B677" s="7"/>
    </row>
    <row r="678" spans="1:2" x14ac:dyDescent="0.35">
      <c r="A678" s="7"/>
      <c r="B678" s="7"/>
    </row>
    <row r="679" spans="1:2" x14ac:dyDescent="0.35">
      <c r="A679" s="7"/>
      <c r="B679" s="7"/>
    </row>
    <row r="680" spans="1:2" x14ac:dyDescent="0.35">
      <c r="A680" s="7"/>
      <c r="B680" s="7"/>
    </row>
    <row r="681" spans="1:2" x14ac:dyDescent="0.35">
      <c r="A681" s="7"/>
      <c r="B681" s="7"/>
    </row>
    <row r="682" spans="1:2" x14ac:dyDescent="0.35">
      <c r="A682" s="7"/>
      <c r="B682" s="7"/>
    </row>
    <row r="683" spans="1:2" x14ac:dyDescent="0.35">
      <c r="A683" s="7"/>
      <c r="B683" s="7"/>
    </row>
    <row r="684" spans="1:2" x14ac:dyDescent="0.35">
      <c r="A684" s="7"/>
      <c r="B684" s="7"/>
    </row>
    <row r="685" spans="1:2" x14ac:dyDescent="0.35">
      <c r="A685" s="7"/>
      <c r="B685" s="7"/>
    </row>
    <row r="686" spans="1:2" x14ac:dyDescent="0.35">
      <c r="A686" s="7"/>
      <c r="B686" s="7"/>
    </row>
    <row r="687" spans="1:2" x14ac:dyDescent="0.35">
      <c r="A687" s="7"/>
      <c r="B687" s="7"/>
    </row>
    <row r="688" spans="1:2" x14ac:dyDescent="0.35">
      <c r="A688" s="7"/>
      <c r="B688" s="7"/>
    </row>
    <row r="689" spans="1:2" x14ac:dyDescent="0.35">
      <c r="A689" s="7"/>
      <c r="B689" s="7"/>
    </row>
    <row r="690" spans="1:2" x14ac:dyDescent="0.35">
      <c r="A690" s="7"/>
      <c r="B690" s="7"/>
    </row>
    <row r="691" spans="1:2" x14ac:dyDescent="0.35">
      <c r="A691" s="7"/>
      <c r="B691" s="7"/>
    </row>
    <row r="692" spans="1:2" x14ac:dyDescent="0.35">
      <c r="A692" s="7"/>
      <c r="B692" s="7"/>
    </row>
    <row r="693" spans="1:2" x14ac:dyDescent="0.35">
      <c r="A693" s="7"/>
      <c r="B693" s="7"/>
    </row>
    <row r="694" spans="1:2" x14ac:dyDescent="0.35">
      <c r="A694" s="7"/>
      <c r="B694" s="7"/>
    </row>
    <row r="695" spans="1:2" x14ac:dyDescent="0.35">
      <c r="A695" s="7"/>
      <c r="B695" s="7"/>
    </row>
    <row r="696" spans="1:2" x14ac:dyDescent="0.35">
      <c r="A696" s="7"/>
      <c r="B696" s="7"/>
    </row>
    <row r="697" spans="1:2" x14ac:dyDescent="0.35">
      <c r="A697" s="7"/>
      <c r="B697" s="7"/>
    </row>
    <row r="698" spans="1:2" x14ac:dyDescent="0.35">
      <c r="A698" s="7"/>
      <c r="B698" s="7"/>
    </row>
    <row r="699" spans="1:2" x14ac:dyDescent="0.35">
      <c r="A699" s="7"/>
      <c r="B699" s="7"/>
    </row>
    <row r="700" spans="1:2" x14ac:dyDescent="0.35">
      <c r="A700" s="7"/>
      <c r="B700" s="7"/>
    </row>
    <row r="701" spans="1:2" x14ac:dyDescent="0.35">
      <c r="A701" s="7"/>
      <c r="B701" s="7"/>
    </row>
    <row r="702" spans="1:2" x14ac:dyDescent="0.35">
      <c r="A702" s="7"/>
      <c r="B702" s="7"/>
    </row>
    <row r="703" spans="1:2" x14ac:dyDescent="0.35">
      <c r="A703" s="7"/>
      <c r="B703" s="7"/>
    </row>
    <row r="704" spans="1:2" x14ac:dyDescent="0.35">
      <c r="A704" s="7"/>
      <c r="B704" s="7"/>
    </row>
    <row r="705" spans="1:2" x14ac:dyDescent="0.35">
      <c r="A705" s="7"/>
      <c r="B705" s="7"/>
    </row>
    <row r="706" spans="1:2" x14ac:dyDescent="0.35">
      <c r="A706" s="7"/>
      <c r="B706" s="7"/>
    </row>
    <row r="707" spans="1:2" x14ac:dyDescent="0.35">
      <c r="A707" s="7"/>
      <c r="B707" s="7"/>
    </row>
    <row r="708" spans="1:2" x14ac:dyDescent="0.35">
      <c r="A708" s="7"/>
      <c r="B708" s="7"/>
    </row>
    <row r="709" spans="1:2" x14ac:dyDescent="0.35">
      <c r="A709" s="7"/>
      <c r="B709" s="7"/>
    </row>
    <row r="710" spans="1:2" x14ac:dyDescent="0.35">
      <c r="A710" s="7"/>
      <c r="B710" s="7"/>
    </row>
    <row r="711" spans="1:2" x14ac:dyDescent="0.35">
      <c r="A711" s="7"/>
      <c r="B711" s="7"/>
    </row>
    <row r="712" spans="1:2" x14ac:dyDescent="0.35">
      <c r="A712" s="7"/>
      <c r="B712" s="7"/>
    </row>
    <row r="713" spans="1:2" x14ac:dyDescent="0.35">
      <c r="A713" s="7"/>
      <c r="B713" s="7"/>
    </row>
    <row r="714" spans="1:2" x14ac:dyDescent="0.35">
      <c r="A714" s="7"/>
      <c r="B714" s="7"/>
    </row>
    <row r="715" spans="1:2" x14ac:dyDescent="0.35">
      <c r="A715" s="7"/>
      <c r="B715" s="7"/>
    </row>
    <row r="716" spans="1:2" x14ac:dyDescent="0.35">
      <c r="A716" s="7"/>
      <c r="B716" s="7"/>
    </row>
    <row r="717" spans="1:2" x14ac:dyDescent="0.35">
      <c r="A717" s="7"/>
      <c r="B717" s="7"/>
    </row>
    <row r="718" spans="1:2" x14ac:dyDescent="0.35">
      <c r="A718" s="7"/>
      <c r="B718" s="7"/>
    </row>
    <row r="719" spans="1:2" x14ac:dyDescent="0.35">
      <c r="A719" s="7"/>
      <c r="B719" s="7"/>
    </row>
    <row r="720" spans="1:2" x14ac:dyDescent="0.35">
      <c r="A720" s="7"/>
      <c r="B720" s="7"/>
    </row>
    <row r="721" spans="1:2" x14ac:dyDescent="0.35">
      <c r="A721" s="7"/>
      <c r="B721" s="7"/>
    </row>
    <row r="722" spans="1:2" x14ac:dyDescent="0.35">
      <c r="A722" s="7"/>
      <c r="B722" s="7"/>
    </row>
    <row r="723" spans="1:2" x14ac:dyDescent="0.35">
      <c r="A723" s="7"/>
      <c r="B723" s="7"/>
    </row>
    <row r="724" spans="1:2" x14ac:dyDescent="0.35">
      <c r="A724" s="7"/>
      <c r="B724" s="7"/>
    </row>
    <row r="725" spans="1:2" x14ac:dyDescent="0.35">
      <c r="A725" s="7"/>
      <c r="B725" s="7"/>
    </row>
    <row r="726" spans="1:2" x14ac:dyDescent="0.35">
      <c r="A726" s="7"/>
      <c r="B726" s="7"/>
    </row>
    <row r="727" spans="1:2" x14ac:dyDescent="0.35">
      <c r="A727" s="7"/>
      <c r="B727" s="7"/>
    </row>
    <row r="728" spans="1:2" x14ac:dyDescent="0.35">
      <c r="A728" s="7"/>
      <c r="B728" s="7"/>
    </row>
    <row r="729" spans="1:2" x14ac:dyDescent="0.35">
      <c r="A729" s="7"/>
      <c r="B729" s="7"/>
    </row>
    <row r="730" spans="1:2" x14ac:dyDescent="0.35">
      <c r="A730" s="7"/>
      <c r="B730" s="7"/>
    </row>
    <row r="731" spans="1:2" x14ac:dyDescent="0.35">
      <c r="A731" s="7"/>
      <c r="B731" s="7"/>
    </row>
    <row r="732" spans="1:2" x14ac:dyDescent="0.35">
      <c r="A732" s="7"/>
      <c r="B732" s="7"/>
    </row>
    <row r="733" spans="1:2" x14ac:dyDescent="0.35">
      <c r="A733" s="7"/>
      <c r="B733" s="7"/>
    </row>
    <row r="734" spans="1:2" x14ac:dyDescent="0.35">
      <c r="A734" s="7"/>
      <c r="B734" s="7"/>
    </row>
    <row r="735" spans="1:2" x14ac:dyDescent="0.35">
      <c r="A735" s="7"/>
      <c r="B735" s="7"/>
    </row>
    <row r="736" spans="1:2" x14ac:dyDescent="0.35">
      <c r="A736" s="7"/>
      <c r="B736" s="7"/>
    </row>
    <row r="737" spans="1:2" x14ac:dyDescent="0.35">
      <c r="A737" s="7"/>
      <c r="B737" s="7"/>
    </row>
    <row r="738" spans="1:2" x14ac:dyDescent="0.35">
      <c r="A738" s="7"/>
      <c r="B738" s="7"/>
    </row>
    <row r="739" spans="1:2" x14ac:dyDescent="0.35">
      <c r="A739" s="7"/>
      <c r="B739" s="7"/>
    </row>
    <row r="740" spans="1:2" x14ac:dyDescent="0.35">
      <c r="A740" s="7"/>
      <c r="B740" s="7"/>
    </row>
    <row r="741" spans="1:2" x14ac:dyDescent="0.35">
      <c r="A741" s="7"/>
      <c r="B741" s="7"/>
    </row>
    <row r="742" spans="1:2" x14ac:dyDescent="0.35">
      <c r="A742" s="7"/>
      <c r="B742" s="7"/>
    </row>
    <row r="743" spans="1:2" x14ac:dyDescent="0.35">
      <c r="A743" s="7"/>
      <c r="B743" s="7"/>
    </row>
    <row r="744" spans="1:2" x14ac:dyDescent="0.35">
      <c r="A744" s="7"/>
      <c r="B744" s="7"/>
    </row>
    <row r="745" spans="1:2" x14ac:dyDescent="0.35">
      <c r="A745" s="7"/>
      <c r="B745" s="7"/>
    </row>
    <row r="746" spans="1:2" x14ac:dyDescent="0.35">
      <c r="A746" s="7"/>
      <c r="B746" s="7"/>
    </row>
    <row r="747" spans="1:2" x14ac:dyDescent="0.35">
      <c r="A747" s="7"/>
      <c r="B747" s="7"/>
    </row>
    <row r="748" spans="1:2" x14ac:dyDescent="0.35">
      <c r="A748" s="7"/>
      <c r="B748" s="7"/>
    </row>
    <row r="749" spans="1:2" x14ac:dyDescent="0.35">
      <c r="A749" s="7"/>
      <c r="B749" s="7"/>
    </row>
    <row r="750" spans="1:2" x14ac:dyDescent="0.35">
      <c r="A750" s="7"/>
      <c r="B750" s="7"/>
    </row>
    <row r="751" spans="1:2" x14ac:dyDescent="0.35">
      <c r="A751" s="7"/>
      <c r="B751" s="7"/>
    </row>
    <row r="752" spans="1:2" x14ac:dyDescent="0.35">
      <c r="A752" s="7"/>
      <c r="B752" s="7"/>
    </row>
    <row r="753" spans="1:2" x14ac:dyDescent="0.35">
      <c r="A753" s="7"/>
      <c r="B753" s="7"/>
    </row>
    <row r="754" spans="1:2" x14ac:dyDescent="0.35">
      <c r="A754" s="7"/>
      <c r="B754" s="7"/>
    </row>
    <row r="755" spans="1:2" x14ac:dyDescent="0.35">
      <c r="A755" s="7"/>
      <c r="B755" s="7"/>
    </row>
    <row r="756" spans="1:2" x14ac:dyDescent="0.35">
      <c r="A756" s="7"/>
      <c r="B756" s="7"/>
    </row>
    <row r="757" spans="1:2" x14ac:dyDescent="0.35">
      <c r="A757" s="7"/>
      <c r="B757" s="7"/>
    </row>
    <row r="758" spans="1:2" x14ac:dyDescent="0.35">
      <c r="A758" s="7"/>
      <c r="B758" s="7"/>
    </row>
    <row r="759" spans="1:2" x14ac:dyDescent="0.35">
      <c r="A759" s="7"/>
      <c r="B759" s="7"/>
    </row>
    <row r="760" spans="1:2" x14ac:dyDescent="0.35">
      <c r="A760" s="7"/>
      <c r="B760" s="7"/>
    </row>
    <row r="761" spans="1:2" x14ac:dyDescent="0.35">
      <c r="A761" s="7"/>
      <c r="B761" s="7"/>
    </row>
    <row r="762" spans="1:2" x14ac:dyDescent="0.35">
      <c r="A762" s="7"/>
      <c r="B762" s="7"/>
    </row>
    <row r="763" spans="1:2" x14ac:dyDescent="0.35">
      <c r="A763" s="7"/>
      <c r="B763" s="7"/>
    </row>
    <row r="764" spans="1:2" x14ac:dyDescent="0.35">
      <c r="A764" s="7"/>
      <c r="B764" s="7"/>
    </row>
    <row r="765" spans="1:2" x14ac:dyDescent="0.35">
      <c r="A765" s="7"/>
      <c r="B765" s="7"/>
    </row>
    <row r="766" spans="1:2" x14ac:dyDescent="0.35">
      <c r="A766" s="7"/>
      <c r="B766" s="7"/>
    </row>
    <row r="767" spans="1:2" x14ac:dyDescent="0.35">
      <c r="A767" s="7"/>
      <c r="B767" s="7"/>
    </row>
    <row r="768" spans="1:2" x14ac:dyDescent="0.35">
      <c r="A768" s="7"/>
      <c r="B768" s="7"/>
    </row>
    <row r="769" spans="1:2" x14ac:dyDescent="0.35">
      <c r="A769" s="7"/>
      <c r="B769" s="7"/>
    </row>
    <row r="770" spans="1:2" x14ac:dyDescent="0.35">
      <c r="A770" s="7"/>
      <c r="B770" s="7"/>
    </row>
    <row r="771" spans="1:2" x14ac:dyDescent="0.35">
      <c r="A771" s="7"/>
      <c r="B771" s="7"/>
    </row>
    <row r="772" spans="1:2" x14ac:dyDescent="0.35">
      <c r="A772" s="7"/>
      <c r="B772" s="7"/>
    </row>
    <row r="773" spans="1:2" x14ac:dyDescent="0.35">
      <c r="A773" s="7"/>
      <c r="B773" s="7"/>
    </row>
    <row r="774" spans="1:2" x14ac:dyDescent="0.35">
      <c r="A774" s="7"/>
      <c r="B774" s="7"/>
    </row>
    <row r="775" spans="1:2" x14ac:dyDescent="0.35">
      <c r="A775" s="7"/>
      <c r="B775" s="7"/>
    </row>
    <row r="776" spans="1:2" x14ac:dyDescent="0.35">
      <c r="A776" s="7"/>
      <c r="B776" s="7"/>
    </row>
    <row r="777" spans="1:2" x14ac:dyDescent="0.35">
      <c r="A777" s="7"/>
      <c r="B777" s="7"/>
    </row>
    <row r="778" spans="1:2" x14ac:dyDescent="0.35">
      <c r="A778" s="7"/>
      <c r="B778" s="7"/>
    </row>
    <row r="779" spans="1:2" x14ac:dyDescent="0.35">
      <c r="A779" s="7"/>
      <c r="B779" s="7"/>
    </row>
    <row r="780" spans="1:2" x14ac:dyDescent="0.35">
      <c r="A780" s="7"/>
      <c r="B780" s="7"/>
    </row>
    <row r="781" spans="1:2" x14ac:dyDescent="0.35">
      <c r="A781" s="7"/>
      <c r="B781" s="7"/>
    </row>
    <row r="782" spans="1:2" x14ac:dyDescent="0.35">
      <c r="A782" s="7"/>
      <c r="B782" s="7"/>
    </row>
    <row r="783" spans="1:2" x14ac:dyDescent="0.35">
      <c r="A783" s="7"/>
      <c r="B783" s="7"/>
    </row>
    <row r="784" spans="1:2" x14ac:dyDescent="0.35">
      <c r="A784" s="7"/>
      <c r="B784" s="7"/>
    </row>
    <row r="785" spans="1:2" x14ac:dyDescent="0.35">
      <c r="A785" s="7"/>
      <c r="B785" s="7"/>
    </row>
    <row r="786" spans="1:2" x14ac:dyDescent="0.35">
      <c r="A786" s="7"/>
      <c r="B786" s="7"/>
    </row>
    <row r="787" spans="1:2" x14ac:dyDescent="0.35">
      <c r="A787" s="7"/>
      <c r="B787" s="7"/>
    </row>
    <row r="788" spans="1:2" x14ac:dyDescent="0.35">
      <c r="A788" s="7"/>
      <c r="B788" s="7"/>
    </row>
    <row r="789" spans="1:2" x14ac:dyDescent="0.35">
      <c r="A789" s="7"/>
      <c r="B789" s="7"/>
    </row>
    <row r="790" spans="1:2" x14ac:dyDescent="0.35">
      <c r="A790" s="7"/>
      <c r="B790" s="7"/>
    </row>
    <row r="791" spans="1:2" x14ac:dyDescent="0.35">
      <c r="A791" s="7"/>
      <c r="B791" s="7"/>
    </row>
    <row r="792" spans="1:2" x14ac:dyDescent="0.35">
      <c r="A792" s="7"/>
      <c r="B792" s="7"/>
    </row>
    <row r="793" spans="1:2" x14ac:dyDescent="0.35">
      <c r="A793" s="7"/>
      <c r="B793" s="7"/>
    </row>
    <row r="794" spans="1:2" x14ac:dyDescent="0.35">
      <c r="A794" s="7"/>
      <c r="B794" s="7"/>
    </row>
    <row r="795" spans="1:2" x14ac:dyDescent="0.35">
      <c r="A795" s="7"/>
      <c r="B795" s="7"/>
    </row>
    <row r="796" spans="1:2" x14ac:dyDescent="0.35">
      <c r="A796" s="7"/>
      <c r="B796" s="7"/>
    </row>
    <row r="797" spans="1:2" x14ac:dyDescent="0.35">
      <c r="A797" s="7"/>
      <c r="B797" s="7"/>
    </row>
    <row r="798" spans="1:2" x14ac:dyDescent="0.35">
      <c r="A798" s="7"/>
      <c r="B798" s="7"/>
    </row>
    <row r="799" spans="1:2" x14ac:dyDescent="0.35">
      <c r="A799" s="7"/>
      <c r="B799" s="7"/>
    </row>
    <row r="800" spans="1:2" x14ac:dyDescent="0.35">
      <c r="A800" s="7"/>
      <c r="B800" s="7"/>
    </row>
    <row r="801" spans="1:2" x14ac:dyDescent="0.35">
      <c r="A801" s="7"/>
      <c r="B801" s="7"/>
    </row>
    <row r="802" spans="1:2" x14ac:dyDescent="0.35">
      <c r="A802" s="7"/>
      <c r="B802" s="7"/>
    </row>
    <row r="803" spans="1:2" x14ac:dyDescent="0.35">
      <c r="A803" s="7"/>
      <c r="B803" s="7"/>
    </row>
    <row r="804" spans="1:2" x14ac:dyDescent="0.35">
      <c r="A804" s="7"/>
      <c r="B804" s="7"/>
    </row>
    <row r="805" spans="1:2" x14ac:dyDescent="0.35">
      <c r="A805" s="7"/>
      <c r="B805" s="7"/>
    </row>
    <row r="806" spans="1:2" x14ac:dyDescent="0.35">
      <c r="A806" s="7"/>
      <c r="B806" s="7"/>
    </row>
    <row r="807" spans="1:2" x14ac:dyDescent="0.35">
      <c r="A807" s="7"/>
      <c r="B807" s="7"/>
    </row>
    <row r="808" spans="1:2" x14ac:dyDescent="0.35">
      <c r="A808" s="7"/>
      <c r="B808" s="7"/>
    </row>
    <row r="809" spans="1:2" x14ac:dyDescent="0.35">
      <c r="A809" s="7"/>
      <c r="B809" s="7"/>
    </row>
    <row r="810" spans="1:2" x14ac:dyDescent="0.35">
      <c r="A810" s="7"/>
      <c r="B810" s="7"/>
    </row>
    <row r="811" spans="1:2" x14ac:dyDescent="0.35">
      <c r="A811" s="7"/>
      <c r="B811" s="7"/>
    </row>
    <row r="812" spans="1:2" x14ac:dyDescent="0.35">
      <c r="A812" s="7"/>
      <c r="B812" s="7"/>
    </row>
    <row r="813" spans="1:2" x14ac:dyDescent="0.35">
      <c r="A813" s="7"/>
      <c r="B813" s="7"/>
    </row>
    <row r="814" spans="1:2" x14ac:dyDescent="0.35">
      <c r="A814" s="7"/>
      <c r="B814" s="7"/>
    </row>
    <row r="815" spans="1:2" x14ac:dyDescent="0.35">
      <c r="A815" s="7"/>
      <c r="B815" s="7"/>
    </row>
    <row r="816" spans="1:2" x14ac:dyDescent="0.35">
      <c r="A816" s="7"/>
      <c r="B816" s="7"/>
    </row>
    <row r="817" spans="1:2" x14ac:dyDescent="0.35">
      <c r="A817" s="7"/>
      <c r="B817" s="7"/>
    </row>
    <row r="818" spans="1:2" x14ac:dyDescent="0.35">
      <c r="A818" s="7"/>
      <c r="B818" s="7"/>
    </row>
    <row r="819" spans="1:2" x14ac:dyDescent="0.35">
      <c r="A819" s="7"/>
      <c r="B819" s="7"/>
    </row>
    <row r="820" spans="1:2" x14ac:dyDescent="0.35">
      <c r="A820" s="7"/>
      <c r="B820" s="7"/>
    </row>
    <row r="821" spans="1:2" x14ac:dyDescent="0.35">
      <c r="A821" s="7"/>
      <c r="B821" s="7"/>
    </row>
    <row r="822" spans="1:2" x14ac:dyDescent="0.35">
      <c r="A822" s="7"/>
      <c r="B822" s="7"/>
    </row>
    <row r="823" spans="1:2" x14ac:dyDescent="0.35">
      <c r="A823" s="7"/>
      <c r="B823" s="7"/>
    </row>
    <row r="824" spans="1:2" x14ac:dyDescent="0.35">
      <c r="A824" s="7"/>
      <c r="B824" s="7"/>
    </row>
    <row r="825" spans="1:2" x14ac:dyDescent="0.35">
      <c r="A825" s="7"/>
      <c r="B825" s="7"/>
    </row>
    <row r="826" spans="1:2" x14ac:dyDescent="0.35">
      <c r="A826" s="7"/>
      <c r="B826" s="7"/>
    </row>
    <row r="827" spans="1:2" x14ac:dyDescent="0.35">
      <c r="A827" s="7"/>
      <c r="B827" s="7"/>
    </row>
    <row r="828" spans="1:2" x14ac:dyDescent="0.35">
      <c r="A828" s="7"/>
      <c r="B828" s="7"/>
    </row>
    <row r="829" spans="1:2" x14ac:dyDescent="0.35">
      <c r="A829" s="7"/>
      <c r="B829" s="7"/>
    </row>
    <row r="830" spans="1:2" x14ac:dyDescent="0.35">
      <c r="A830" s="7"/>
      <c r="B830" s="7"/>
    </row>
    <row r="831" spans="1:2" x14ac:dyDescent="0.35">
      <c r="A831" s="7"/>
      <c r="B831" s="7"/>
    </row>
    <row r="832" spans="1:2" x14ac:dyDescent="0.35">
      <c r="A832" s="7"/>
      <c r="B832" s="7"/>
    </row>
    <row r="833" spans="1:2" x14ac:dyDescent="0.35">
      <c r="A833" s="7"/>
      <c r="B833" s="7"/>
    </row>
    <row r="834" spans="1:2" x14ac:dyDescent="0.35">
      <c r="A834" s="7"/>
      <c r="B834" s="7"/>
    </row>
    <row r="835" spans="1:2" x14ac:dyDescent="0.35">
      <c r="A835" s="7"/>
      <c r="B835" s="7"/>
    </row>
    <row r="836" spans="1:2" x14ac:dyDescent="0.35">
      <c r="A836" s="7"/>
      <c r="B836" s="7"/>
    </row>
    <row r="837" spans="1:2" x14ac:dyDescent="0.35">
      <c r="A837" s="7"/>
      <c r="B837" s="7"/>
    </row>
    <row r="838" spans="1:2" x14ac:dyDescent="0.35">
      <c r="A838" s="7"/>
      <c r="B838" s="7"/>
    </row>
    <row r="839" spans="1:2" x14ac:dyDescent="0.35">
      <c r="A839" s="7"/>
      <c r="B839" s="7"/>
    </row>
    <row r="840" spans="1:2" x14ac:dyDescent="0.35">
      <c r="A840" s="7"/>
      <c r="B840" s="7"/>
    </row>
    <row r="841" spans="1:2" x14ac:dyDescent="0.35">
      <c r="A841" s="7"/>
      <c r="B841" s="7"/>
    </row>
    <row r="842" spans="1:2" x14ac:dyDescent="0.35">
      <c r="A842" s="7"/>
      <c r="B842" s="7"/>
    </row>
    <row r="843" spans="1:2" x14ac:dyDescent="0.35">
      <c r="A843" s="7"/>
      <c r="B843" s="7"/>
    </row>
    <row r="844" spans="1:2" x14ac:dyDescent="0.35">
      <c r="A844" s="7"/>
      <c r="B844" s="7"/>
    </row>
    <row r="845" spans="1:2" x14ac:dyDescent="0.35">
      <c r="A845" s="7"/>
      <c r="B845" s="7"/>
    </row>
    <row r="846" spans="1:2" x14ac:dyDescent="0.35">
      <c r="A846" s="7"/>
      <c r="B846" s="7"/>
    </row>
    <row r="847" spans="1:2" x14ac:dyDescent="0.35">
      <c r="A847" s="7"/>
      <c r="B847" s="7"/>
    </row>
    <row r="848" spans="1:2" x14ac:dyDescent="0.35">
      <c r="A848" s="7"/>
      <c r="B848" s="7"/>
    </row>
    <row r="849" spans="1:2" x14ac:dyDescent="0.35">
      <c r="A849" s="7"/>
      <c r="B849" s="7"/>
    </row>
    <row r="850" spans="1:2" x14ac:dyDescent="0.35">
      <c r="A850" s="7"/>
      <c r="B850" s="7"/>
    </row>
    <row r="851" spans="1:2" x14ac:dyDescent="0.35">
      <c r="A851" s="7"/>
      <c r="B851" s="7"/>
    </row>
    <row r="852" spans="1:2" x14ac:dyDescent="0.35">
      <c r="A852" s="7"/>
      <c r="B852" s="7"/>
    </row>
    <row r="853" spans="1:2" x14ac:dyDescent="0.35">
      <c r="A853" s="7"/>
      <c r="B853" s="7"/>
    </row>
    <row r="854" spans="1:2" x14ac:dyDescent="0.35">
      <c r="A854" s="7"/>
      <c r="B854" s="7"/>
    </row>
    <row r="855" spans="1:2" x14ac:dyDescent="0.35">
      <c r="A855" s="7"/>
      <c r="B855" s="7"/>
    </row>
    <row r="856" spans="1:2" x14ac:dyDescent="0.35">
      <c r="A856" s="7"/>
      <c r="B856" s="7"/>
    </row>
    <row r="857" spans="1:2" x14ac:dyDescent="0.35">
      <c r="A857" s="7"/>
      <c r="B857" s="7"/>
    </row>
    <row r="858" spans="1:2" x14ac:dyDescent="0.35">
      <c r="A858" s="7"/>
      <c r="B858" s="7"/>
    </row>
    <row r="859" spans="1:2" x14ac:dyDescent="0.35">
      <c r="A859" s="7"/>
      <c r="B859" s="7"/>
    </row>
    <row r="860" spans="1:2" x14ac:dyDescent="0.35">
      <c r="A860" s="7"/>
      <c r="B860" s="7"/>
    </row>
    <row r="861" spans="1:2" x14ac:dyDescent="0.35">
      <c r="A861" s="7"/>
      <c r="B861" s="7"/>
    </row>
    <row r="862" spans="1:2" x14ac:dyDescent="0.35">
      <c r="A862" s="7"/>
      <c r="B862" s="7"/>
    </row>
    <row r="863" spans="1:2" x14ac:dyDescent="0.35">
      <c r="A863" s="7"/>
      <c r="B863" s="7"/>
    </row>
    <row r="864" spans="1:2" x14ac:dyDescent="0.35">
      <c r="A864" s="7"/>
      <c r="B864" s="7"/>
    </row>
    <row r="865" spans="1:2" x14ac:dyDescent="0.35">
      <c r="A865" s="7"/>
      <c r="B865" s="7"/>
    </row>
    <row r="866" spans="1:2" x14ac:dyDescent="0.35">
      <c r="A866" s="7"/>
      <c r="B866" s="7"/>
    </row>
    <row r="867" spans="1:2" x14ac:dyDescent="0.35">
      <c r="A867" s="7"/>
      <c r="B867" s="7"/>
    </row>
    <row r="868" spans="1:2" x14ac:dyDescent="0.35">
      <c r="A868" s="7"/>
      <c r="B868" s="7"/>
    </row>
    <row r="869" spans="1:2" x14ac:dyDescent="0.35">
      <c r="A869" s="7"/>
      <c r="B869" s="7"/>
    </row>
    <row r="870" spans="1:2" x14ac:dyDescent="0.35">
      <c r="A870" s="7"/>
      <c r="B870" s="7"/>
    </row>
    <row r="871" spans="1:2" x14ac:dyDescent="0.35">
      <c r="A871" s="7"/>
      <c r="B871" s="7"/>
    </row>
    <row r="872" spans="1:2" x14ac:dyDescent="0.35">
      <c r="A872" s="7"/>
      <c r="B872" s="7"/>
    </row>
    <row r="873" spans="1:2" x14ac:dyDescent="0.35">
      <c r="A873" s="7"/>
      <c r="B873" s="7"/>
    </row>
    <row r="874" spans="1:2" x14ac:dyDescent="0.35">
      <c r="A874" s="7"/>
      <c r="B874" s="7"/>
    </row>
    <row r="875" spans="1:2" x14ac:dyDescent="0.35">
      <c r="A875" s="7"/>
      <c r="B875" s="7"/>
    </row>
    <row r="876" spans="1:2" x14ac:dyDescent="0.35">
      <c r="A876" s="7"/>
      <c r="B876" s="7"/>
    </row>
    <row r="877" spans="1:2" x14ac:dyDescent="0.35">
      <c r="A877" s="7"/>
      <c r="B877" s="7"/>
    </row>
    <row r="878" spans="1:2" x14ac:dyDescent="0.35">
      <c r="A878" s="7"/>
      <c r="B878" s="7"/>
    </row>
    <row r="879" spans="1:2" x14ac:dyDescent="0.35">
      <c r="A879" s="7"/>
      <c r="B879" s="7"/>
    </row>
    <row r="880" spans="1:2" x14ac:dyDescent="0.35">
      <c r="A880" s="7"/>
      <c r="B880" s="7"/>
    </row>
    <row r="881" spans="1:2" x14ac:dyDescent="0.35">
      <c r="A881" s="7"/>
      <c r="B881" s="7"/>
    </row>
    <row r="882" spans="1:2" x14ac:dyDescent="0.35">
      <c r="A882" s="7"/>
      <c r="B882" s="7"/>
    </row>
    <row r="883" spans="1:2" x14ac:dyDescent="0.35">
      <c r="A883" s="7"/>
      <c r="B883" s="7"/>
    </row>
    <row r="884" spans="1:2" x14ac:dyDescent="0.35">
      <c r="A884" s="7"/>
      <c r="B884" s="7"/>
    </row>
    <row r="885" spans="1:2" x14ac:dyDescent="0.35">
      <c r="A885" s="7"/>
      <c r="B885" s="7"/>
    </row>
    <row r="886" spans="1:2" x14ac:dyDescent="0.35">
      <c r="A886" s="7"/>
      <c r="B886" s="7"/>
    </row>
    <row r="887" spans="1:2" x14ac:dyDescent="0.35">
      <c r="A887" s="7"/>
      <c r="B887" s="7"/>
    </row>
    <row r="888" spans="1:2" x14ac:dyDescent="0.35">
      <c r="A888" s="7"/>
      <c r="B888" s="7"/>
    </row>
    <row r="889" spans="1:2" x14ac:dyDescent="0.35">
      <c r="A889" s="7"/>
      <c r="B889" s="7"/>
    </row>
    <row r="890" spans="1:2" x14ac:dyDescent="0.35">
      <c r="A890" s="7"/>
      <c r="B890" s="7"/>
    </row>
    <row r="891" spans="1:2" x14ac:dyDescent="0.35">
      <c r="A891" s="7"/>
      <c r="B891" s="7"/>
    </row>
    <row r="892" spans="1:2" x14ac:dyDescent="0.35">
      <c r="A892" s="7"/>
      <c r="B892" s="7"/>
    </row>
    <row r="893" spans="1:2" x14ac:dyDescent="0.35">
      <c r="A893" s="7"/>
      <c r="B893" s="7"/>
    </row>
    <row r="894" spans="1:2" x14ac:dyDescent="0.35">
      <c r="A894" s="7"/>
      <c r="B894" s="7"/>
    </row>
    <row r="895" spans="1:2" x14ac:dyDescent="0.35">
      <c r="A895" s="7"/>
      <c r="B895" s="7"/>
    </row>
    <row r="896" spans="1:2" x14ac:dyDescent="0.35">
      <c r="A896" s="7"/>
      <c r="B896" s="7"/>
    </row>
    <row r="897" spans="1:2" x14ac:dyDescent="0.35">
      <c r="A897" s="7"/>
      <c r="B897" s="7"/>
    </row>
    <row r="898" spans="1:2" x14ac:dyDescent="0.35">
      <c r="A898" s="7"/>
      <c r="B898" s="7"/>
    </row>
    <row r="899" spans="1:2" x14ac:dyDescent="0.35">
      <c r="A899" s="7"/>
      <c r="B899" s="7"/>
    </row>
    <row r="900" spans="1:2" x14ac:dyDescent="0.35">
      <c r="A900" s="7"/>
      <c r="B900" s="7"/>
    </row>
    <row r="901" spans="1:2" x14ac:dyDescent="0.35">
      <c r="A901" s="7"/>
      <c r="B901" s="7"/>
    </row>
    <row r="902" spans="1:2" x14ac:dyDescent="0.35">
      <c r="A902" s="7"/>
      <c r="B902" s="7"/>
    </row>
    <row r="903" spans="1:2" x14ac:dyDescent="0.35">
      <c r="A903" s="7"/>
      <c r="B903" s="7"/>
    </row>
    <row r="904" spans="1:2" x14ac:dyDescent="0.35">
      <c r="A904" s="7"/>
      <c r="B904" s="7"/>
    </row>
    <row r="905" spans="1:2" x14ac:dyDescent="0.35">
      <c r="A905" s="7"/>
      <c r="B905" s="7"/>
    </row>
    <row r="906" spans="1:2" x14ac:dyDescent="0.35">
      <c r="A906" s="7"/>
      <c r="B906" s="7"/>
    </row>
    <row r="907" spans="1:2" x14ac:dyDescent="0.35">
      <c r="A907" s="7"/>
      <c r="B907" s="7"/>
    </row>
    <row r="908" spans="1:2" x14ac:dyDescent="0.35">
      <c r="A908" s="7"/>
      <c r="B908" s="7"/>
    </row>
    <row r="909" spans="1:2" x14ac:dyDescent="0.35">
      <c r="A909" s="7"/>
      <c r="B909" s="7"/>
    </row>
    <row r="910" spans="1:2" x14ac:dyDescent="0.35">
      <c r="A910" s="7"/>
      <c r="B910" s="7"/>
    </row>
    <row r="911" spans="1:2" x14ac:dyDescent="0.35">
      <c r="A911" s="7"/>
      <c r="B911" s="7"/>
    </row>
    <row r="912" spans="1:2" x14ac:dyDescent="0.35">
      <c r="A912" s="7"/>
      <c r="B912" s="7"/>
    </row>
    <row r="913" spans="1:2" x14ac:dyDescent="0.35">
      <c r="A913" s="7"/>
      <c r="B913" s="7"/>
    </row>
    <row r="914" spans="1:2" x14ac:dyDescent="0.35">
      <c r="A914" s="7"/>
      <c r="B914" s="7"/>
    </row>
    <row r="915" spans="1:2" x14ac:dyDescent="0.35">
      <c r="A915" s="7"/>
      <c r="B915" s="7"/>
    </row>
    <row r="916" spans="1:2" x14ac:dyDescent="0.35">
      <c r="A916" s="7"/>
      <c r="B916" s="7"/>
    </row>
    <row r="917" spans="1:2" x14ac:dyDescent="0.35">
      <c r="A917" s="7"/>
      <c r="B917" s="7"/>
    </row>
    <row r="918" spans="1:2" x14ac:dyDescent="0.35">
      <c r="A918" s="7"/>
      <c r="B918" s="7"/>
    </row>
    <row r="919" spans="1:2" x14ac:dyDescent="0.35">
      <c r="A919" s="7"/>
      <c r="B919" s="7"/>
    </row>
    <row r="920" spans="1:2" x14ac:dyDescent="0.35">
      <c r="A920" s="7"/>
      <c r="B920" s="7"/>
    </row>
    <row r="921" spans="1:2" x14ac:dyDescent="0.35">
      <c r="A921" s="7"/>
      <c r="B921" s="7"/>
    </row>
    <row r="922" spans="1:2" x14ac:dyDescent="0.35">
      <c r="A922" s="7"/>
      <c r="B922" s="7"/>
    </row>
    <row r="923" spans="1:2" x14ac:dyDescent="0.35">
      <c r="A923" s="7"/>
      <c r="B923" s="7"/>
    </row>
    <row r="924" spans="1:2" x14ac:dyDescent="0.35">
      <c r="A924" s="7"/>
      <c r="B924" s="7"/>
    </row>
    <row r="925" spans="1:2" x14ac:dyDescent="0.35">
      <c r="A925" s="7"/>
      <c r="B925" s="7"/>
    </row>
    <row r="926" spans="1:2" x14ac:dyDescent="0.35">
      <c r="A926" s="7"/>
      <c r="B926" s="7"/>
    </row>
    <row r="927" spans="1:2" x14ac:dyDescent="0.35">
      <c r="A927" s="7"/>
      <c r="B927" s="7"/>
    </row>
    <row r="928" spans="1:2" x14ac:dyDescent="0.35">
      <c r="A928" s="7"/>
      <c r="B928" s="7"/>
    </row>
    <row r="929" spans="1:2" x14ac:dyDescent="0.35">
      <c r="A929" s="7"/>
      <c r="B929" s="7"/>
    </row>
    <row r="930" spans="1:2" x14ac:dyDescent="0.35">
      <c r="A930" s="7"/>
      <c r="B930" s="7"/>
    </row>
    <row r="931" spans="1:2" x14ac:dyDescent="0.35">
      <c r="A931" s="7"/>
      <c r="B931" s="7"/>
    </row>
    <row r="932" spans="1:2" x14ac:dyDescent="0.35">
      <c r="A932" s="7"/>
      <c r="B932" s="7"/>
    </row>
    <row r="933" spans="1:2" x14ac:dyDescent="0.35">
      <c r="A933" s="7"/>
      <c r="B933" s="7"/>
    </row>
    <row r="934" spans="1:2" x14ac:dyDescent="0.35">
      <c r="A934" s="7"/>
      <c r="B934" s="7"/>
    </row>
    <row r="935" spans="1:2" x14ac:dyDescent="0.35">
      <c r="A935" s="7"/>
      <c r="B935" s="7"/>
    </row>
    <row r="936" spans="1:2" x14ac:dyDescent="0.35">
      <c r="A936" s="7"/>
      <c r="B936" s="7"/>
    </row>
    <row r="937" spans="1:2" x14ac:dyDescent="0.35">
      <c r="A937" s="7"/>
      <c r="B937" s="7"/>
    </row>
    <row r="938" spans="1:2" x14ac:dyDescent="0.35">
      <c r="A938" s="7"/>
      <c r="B938" s="7"/>
    </row>
    <row r="939" spans="1:2" x14ac:dyDescent="0.35">
      <c r="A939" s="7"/>
      <c r="B939" s="7"/>
    </row>
    <row r="940" spans="1:2" x14ac:dyDescent="0.35">
      <c r="A940" s="7"/>
      <c r="B940" s="7"/>
    </row>
    <row r="941" spans="1:2" x14ac:dyDescent="0.35">
      <c r="A941" s="7"/>
      <c r="B941" s="7"/>
    </row>
    <row r="942" spans="1:2" x14ac:dyDescent="0.35">
      <c r="A942" s="7"/>
      <c r="B942" s="7"/>
    </row>
    <row r="943" spans="1:2" x14ac:dyDescent="0.35">
      <c r="A943" s="7"/>
      <c r="B943" s="7"/>
    </row>
    <row r="944" spans="1:2" x14ac:dyDescent="0.35">
      <c r="A944" s="7"/>
      <c r="B944" s="7"/>
    </row>
    <row r="945" spans="1:2" x14ac:dyDescent="0.35">
      <c r="A945" s="7"/>
      <c r="B945" s="7"/>
    </row>
    <row r="946" spans="1:2" x14ac:dyDescent="0.35">
      <c r="A946" s="7"/>
      <c r="B946" s="7"/>
    </row>
    <row r="947" spans="1:2" x14ac:dyDescent="0.35">
      <c r="A947" s="7"/>
      <c r="B947" s="7"/>
    </row>
    <row r="948" spans="1:2" x14ac:dyDescent="0.35">
      <c r="A948" s="7"/>
      <c r="B948" s="7"/>
    </row>
    <row r="949" spans="1:2" x14ac:dyDescent="0.35">
      <c r="A949" s="7"/>
      <c r="B949" s="7"/>
    </row>
    <row r="950" spans="1:2" x14ac:dyDescent="0.35">
      <c r="A950" s="7"/>
      <c r="B950" s="7"/>
    </row>
    <row r="951" spans="1:2" x14ac:dyDescent="0.35">
      <c r="A951" s="7"/>
      <c r="B951" s="7"/>
    </row>
    <row r="952" spans="1:2" x14ac:dyDescent="0.35">
      <c r="A952" s="7"/>
      <c r="B952" s="7"/>
    </row>
    <row r="953" spans="1:2" x14ac:dyDescent="0.35">
      <c r="A953" s="7"/>
      <c r="B953" s="7"/>
    </row>
    <row r="954" spans="1:2" x14ac:dyDescent="0.35">
      <c r="A954" s="7"/>
      <c r="B954" s="7"/>
    </row>
    <row r="955" spans="1:2" x14ac:dyDescent="0.35">
      <c r="A955" s="7"/>
      <c r="B955" s="7"/>
    </row>
    <row r="956" spans="1:2" x14ac:dyDescent="0.35">
      <c r="A956" s="7"/>
      <c r="B956" s="7"/>
    </row>
    <row r="957" spans="1:2" x14ac:dyDescent="0.35">
      <c r="A957" s="7"/>
      <c r="B957" s="7"/>
    </row>
    <row r="958" spans="1:2" x14ac:dyDescent="0.35">
      <c r="A958" s="7"/>
      <c r="B958" s="7"/>
    </row>
    <row r="959" spans="1:2" x14ac:dyDescent="0.35">
      <c r="A959" s="7"/>
      <c r="B959" s="7"/>
    </row>
    <row r="960" spans="1:2" x14ac:dyDescent="0.35">
      <c r="A960" s="7"/>
      <c r="B960" s="7"/>
    </row>
    <row r="961" spans="1:2" x14ac:dyDescent="0.35">
      <c r="A961" s="7"/>
      <c r="B961" s="7"/>
    </row>
    <row r="962" spans="1:2" x14ac:dyDescent="0.35">
      <c r="A962" s="7"/>
      <c r="B962" s="7"/>
    </row>
    <row r="963" spans="1:2" x14ac:dyDescent="0.35">
      <c r="A963" s="7"/>
      <c r="B963" s="7"/>
    </row>
    <row r="964" spans="1:2" x14ac:dyDescent="0.35">
      <c r="A964" s="7"/>
      <c r="B964" s="7"/>
    </row>
    <row r="965" spans="1:2" x14ac:dyDescent="0.35">
      <c r="A965" s="7"/>
      <c r="B965" s="7"/>
    </row>
    <row r="966" spans="1:2" x14ac:dyDescent="0.35">
      <c r="A966" s="7"/>
      <c r="B966" s="7"/>
    </row>
    <row r="967" spans="1:2" x14ac:dyDescent="0.35">
      <c r="A967" s="7"/>
      <c r="B967" s="7"/>
    </row>
    <row r="968" spans="1:2" x14ac:dyDescent="0.35">
      <c r="A968" s="7"/>
      <c r="B968" s="7"/>
    </row>
    <row r="969" spans="1:2" x14ac:dyDescent="0.35">
      <c r="A969" s="7"/>
      <c r="B969" s="7"/>
    </row>
    <row r="970" spans="1:2" x14ac:dyDescent="0.35">
      <c r="A970" s="7"/>
      <c r="B970" s="7"/>
    </row>
    <row r="971" spans="1:2" x14ac:dyDescent="0.35">
      <c r="A971" s="7"/>
      <c r="B971" s="7"/>
    </row>
    <row r="972" spans="1:2" x14ac:dyDescent="0.35">
      <c r="A972" s="7"/>
      <c r="B972" s="7"/>
    </row>
    <row r="973" spans="1:2" x14ac:dyDescent="0.35">
      <c r="A973" s="7"/>
      <c r="B973" s="7"/>
    </row>
    <row r="974" spans="1:2" x14ac:dyDescent="0.35">
      <c r="A974" s="7"/>
      <c r="B974" s="7"/>
    </row>
    <row r="975" spans="1:2" x14ac:dyDescent="0.35">
      <c r="A975" s="7"/>
      <c r="B975" s="7"/>
    </row>
    <row r="976" spans="1:2" x14ac:dyDescent="0.35">
      <c r="A976" s="7"/>
      <c r="B976" s="7"/>
    </row>
    <row r="977" spans="1:2" x14ac:dyDescent="0.35">
      <c r="A977" s="7"/>
      <c r="B977" s="7"/>
    </row>
    <row r="978" spans="1:2" x14ac:dyDescent="0.35">
      <c r="A978" s="7"/>
      <c r="B978" s="7"/>
    </row>
    <row r="979" spans="1:2" x14ac:dyDescent="0.35">
      <c r="A979" s="7"/>
      <c r="B979" s="7"/>
    </row>
    <row r="980" spans="1:2" x14ac:dyDescent="0.35">
      <c r="A980" s="7"/>
      <c r="B980" s="7"/>
    </row>
    <row r="981" spans="1:2" x14ac:dyDescent="0.35">
      <c r="A981" s="7"/>
      <c r="B981" s="7"/>
    </row>
    <row r="982" spans="1:2" x14ac:dyDescent="0.35">
      <c r="A982" s="7"/>
      <c r="B982" s="7"/>
    </row>
    <row r="983" spans="1:2" x14ac:dyDescent="0.35">
      <c r="A983" s="7"/>
      <c r="B983" s="7"/>
    </row>
    <row r="984" spans="1:2" x14ac:dyDescent="0.35">
      <c r="A984" s="7"/>
      <c r="B984" s="7"/>
    </row>
    <row r="985" spans="1:2" x14ac:dyDescent="0.35">
      <c r="A985" s="7"/>
      <c r="B985" s="7"/>
    </row>
    <row r="986" spans="1:2" x14ac:dyDescent="0.35">
      <c r="A986" s="7"/>
      <c r="B986" s="7"/>
    </row>
    <row r="987" spans="1:2" x14ac:dyDescent="0.35">
      <c r="A987" s="7"/>
      <c r="B987" s="7"/>
    </row>
    <row r="988" spans="1:2" x14ac:dyDescent="0.35">
      <c r="A988" s="7"/>
      <c r="B988" s="7"/>
    </row>
    <row r="989" spans="1:2" x14ac:dyDescent="0.35">
      <c r="A989" s="7"/>
      <c r="B989" s="7"/>
    </row>
    <row r="990" spans="1:2" x14ac:dyDescent="0.35">
      <c r="A990" s="7"/>
      <c r="B990" s="7"/>
    </row>
    <row r="991" spans="1:2" x14ac:dyDescent="0.35">
      <c r="A991" s="7"/>
      <c r="B991" s="7"/>
    </row>
    <row r="992" spans="1:2" x14ac:dyDescent="0.35">
      <c r="A992" s="7"/>
      <c r="B992" s="7"/>
    </row>
    <row r="993" spans="1:2" x14ac:dyDescent="0.35">
      <c r="A993" s="7"/>
      <c r="B993" s="7"/>
    </row>
    <row r="994" spans="1:2" x14ac:dyDescent="0.35">
      <c r="A994" s="7"/>
      <c r="B994" s="7"/>
    </row>
    <row r="995" spans="1:2" x14ac:dyDescent="0.35">
      <c r="A995" s="7"/>
      <c r="B995" s="7"/>
    </row>
    <row r="996" spans="1:2" x14ac:dyDescent="0.35">
      <c r="A996" s="7"/>
      <c r="B996" s="7"/>
    </row>
    <row r="997" spans="1:2" x14ac:dyDescent="0.35">
      <c r="A997" s="7"/>
      <c r="B997" s="7"/>
    </row>
    <row r="998" spans="1:2" x14ac:dyDescent="0.35">
      <c r="A998" s="7"/>
      <c r="B998" s="7"/>
    </row>
    <row r="999" spans="1:2" x14ac:dyDescent="0.35">
      <c r="A999" s="7"/>
      <c r="B999" s="7"/>
    </row>
    <row r="1000" spans="1:2" x14ac:dyDescent="0.35">
      <c r="A1000" s="7"/>
      <c r="B1000" s="7"/>
    </row>
  </sheetData>
  <pageMargins left="0.7" right="0.7" top="0.75" bottom="0.75" header="0.3" footer="0.3"/>
  <pageSetup paperSize="9" orientation="portrait" horizontalDpi="300" verticalDpi="300"/>
  <tableParts count="1">
    <tablePart r:id="rId1"/>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G1000"/>
  <sheetViews>
    <sheetView workbookViewId="0"/>
  </sheetViews>
  <sheetFormatPr defaultColWidth="11.07421875" defaultRowHeight="15.5" x14ac:dyDescent="0.35"/>
  <cols>
    <col min="1" max="1" width="13.4609375" customWidth="1"/>
    <col min="2" max="7" width="16.69140625" customWidth="1"/>
  </cols>
  <sheetData>
    <row r="1" spans="1:7" ht="20" x14ac:dyDescent="0.4">
      <c r="A1" s="21" t="s">
        <v>24</v>
      </c>
      <c r="B1" s="7"/>
    </row>
    <row r="2" spans="1:7" x14ac:dyDescent="0.35">
      <c r="A2" s="7" t="s">
        <v>9</v>
      </c>
      <c r="B2" s="7"/>
    </row>
    <row r="3" spans="1:7" x14ac:dyDescent="0.35">
      <c r="A3" s="7" t="s">
        <v>201</v>
      </c>
      <c r="B3" s="7"/>
    </row>
    <row r="4" spans="1:7" ht="31" x14ac:dyDescent="0.35">
      <c r="A4" s="8" t="s">
        <v>202</v>
      </c>
      <c r="B4" s="8" t="s">
        <v>203</v>
      </c>
      <c r="C4" s="5" t="s">
        <v>109</v>
      </c>
      <c r="D4" s="5" t="s">
        <v>136</v>
      </c>
      <c r="E4" s="5" t="s">
        <v>215</v>
      </c>
      <c r="F4" s="5" t="s">
        <v>138</v>
      </c>
      <c r="G4" s="5" t="s">
        <v>139</v>
      </c>
    </row>
    <row r="5" spans="1:7" x14ac:dyDescent="0.35">
      <c r="A5" s="7" t="s">
        <v>204</v>
      </c>
      <c r="B5" s="7" t="s">
        <v>205</v>
      </c>
      <c r="C5" s="4">
        <v>13</v>
      </c>
      <c r="D5" s="10">
        <v>515557</v>
      </c>
      <c r="E5" s="4" t="s">
        <v>216</v>
      </c>
      <c r="F5" s="4" t="s">
        <v>217</v>
      </c>
      <c r="G5" s="4" t="s">
        <v>218</v>
      </c>
    </row>
    <row r="6" spans="1:7" x14ac:dyDescent="0.35">
      <c r="A6" s="7" t="s">
        <v>206</v>
      </c>
      <c r="B6" s="7" t="s">
        <v>205</v>
      </c>
      <c r="C6" s="4">
        <v>6</v>
      </c>
      <c r="D6" s="10">
        <v>538936</v>
      </c>
      <c r="E6" s="4" t="s">
        <v>219</v>
      </c>
      <c r="F6" s="4" t="s">
        <v>220</v>
      </c>
      <c r="G6" s="4" t="s">
        <v>221</v>
      </c>
    </row>
    <row r="7" spans="1:7" x14ac:dyDescent="0.35">
      <c r="A7" s="7" t="s">
        <v>204</v>
      </c>
      <c r="B7" s="7" t="s">
        <v>207</v>
      </c>
      <c r="C7" s="4">
        <v>48</v>
      </c>
      <c r="D7" s="10">
        <v>521547</v>
      </c>
      <c r="E7" s="4" t="s">
        <v>222</v>
      </c>
      <c r="F7" s="4" t="s">
        <v>223</v>
      </c>
      <c r="G7" s="4" t="s">
        <v>224</v>
      </c>
    </row>
    <row r="8" spans="1:7" x14ac:dyDescent="0.35">
      <c r="A8" s="7" t="s">
        <v>206</v>
      </c>
      <c r="B8" s="7" t="s">
        <v>207</v>
      </c>
      <c r="C8" s="4">
        <v>53</v>
      </c>
      <c r="D8" s="10">
        <v>547144</v>
      </c>
      <c r="E8" s="4" t="s">
        <v>225</v>
      </c>
      <c r="F8" s="4" t="s">
        <v>226</v>
      </c>
      <c r="G8" s="4" t="s">
        <v>227</v>
      </c>
    </row>
    <row r="9" spans="1:7" x14ac:dyDescent="0.35">
      <c r="A9" s="7" t="s">
        <v>204</v>
      </c>
      <c r="B9" s="7" t="s">
        <v>208</v>
      </c>
      <c r="C9" s="4">
        <v>206</v>
      </c>
      <c r="D9" s="10">
        <v>772632</v>
      </c>
      <c r="E9" s="4" t="s">
        <v>228</v>
      </c>
      <c r="F9" s="4" t="s">
        <v>229</v>
      </c>
      <c r="G9" s="4" t="s">
        <v>230</v>
      </c>
    </row>
    <row r="10" spans="1:7" x14ac:dyDescent="0.35">
      <c r="A10" s="7" t="s">
        <v>206</v>
      </c>
      <c r="B10" s="7" t="s">
        <v>208</v>
      </c>
      <c r="C10" s="4">
        <v>340</v>
      </c>
      <c r="D10" s="10">
        <v>735975</v>
      </c>
      <c r="E10" s="4" t="s">
        <v>231</v>
      </c>
      <c r="F10" s="4" t="s">
        <v>232</v>
      </c>
      <c r="G10" s="4" t="s">
        <v>233</v>
      </c>
    </row>
    <row r="11" spans="1:7" x14ac:dyDescent="0.35">
      <c r="A11" s="7" t="s">
        <v>204</v>
      </c>
      <c r="B11" s="7" t="s">
        <v>209</v>
      </c>
      <c r="C11" s="4">
        <v>145</v>
      </c>
      <c r="D11" s="10">
        <v>796437</v>
      </c>
      <c r="E11" s="4" t="s">
        <v>234</v>
      </c>
      <c r="F11" s="4" t="s">
        <v>235</v>
      </c>
      <c r="G11" s="4" t="s">
        <v>236</v>
      </c>
    </row>
    <row r="12" spans="1:7" x14ac:dyDescent="0.35">
      <c r="A12" s="7" t="s">
        <v>206</v>
      </c>
      <c r="B12" s="7" t="s">
        <v>209</v>
      </c>
      <c r="C12" s="4">
        <v>267</v>
      </c>
      <c r="D12" s="10">
        <v>740935</v>
      </c>
      <c r="E12" s="4" t="s">
        <v>237</v>
      </c>
      <c r="F12" s="4" t="s">
        <v>238</v>
      </c>
      <c r="G12" s="4" t="s">
        <v>239</v>
      </c>
    </row>
    <row r="13" spans="1:7" x14ac:dyDescent="0.35">
      <c r="A13" s="7" t="s">
        <v>204</v>
      </c>
      <c r="B13" s="7" t="s">
        <v>210</v>
      </c>
      <c r="C13" s="4">
        <v>116</v>
      </c>
      <c r="D13" s="10">
        <v>662913</v>
      </c>
      <c r="E13" s="4" t="s">
        <v>163</v>
      </c>
      <c r="F13" s="4" t="s">
        <v>240</v>
      </c>
      <c r="G13" s="4" t="s">
        <v>241</v>
      </c>
    </row>
    <row r="14" spans="1:7" x14ac:dyDescent="0.35">
      <c r="A14" s="7" t="s">
        <v>206</v>
      </c>
      <c r="B14" s="7" t="s">
        <v>210</v>
      </c>
      <c r="C14" s="4">
        <v>184</v>
      </c>
      <c r="D14" s="10">
        <v>606060</v>
      </c>
      <c r="E14" s="4" t="s">
        <v>242</v>
      </c>
      <c r="F14" s="4" t="s">
        <v>243</v>
      </c>
      <c r="G14" s="4" t="s">
        <v>244</v>
      </c>
    </row>
    <row r="15" spans="1:7" x14ac:dyDescent="0.35">
      <c r="A15" s="7" t="s">
        <v>204</v>
      </c>
      <c r="B15" s="7" t="s">
        <v>211</v>
      </c>
      <c r="C15" s="4">
        <v>82</v>
      </c>
      <c r="D15" s="10">
        <v>561646</v>
      </c>
      <c r="E15" s="4" t="s">
        <v>245</v>
      </c>
      <c r="F15" s="4" t="s">
        <v>246</v>
      </c>
      <c r="G15" s="4" t="s">
        <v>247</v>
      </c>
    </row>
    <row r="16" spans="1:7" x14ac:dyDescent="0.35">
      <c r="A16" s="7" t="s">
        <v>206</v>
      </c>
      <c r="B16" s="7" t="s">
        <v>211</v>
      </c>
      <c r="C16" s="4">
        <v>135</v>
      </c>
      <c r="D16" s="10">
        <v>525872</v>
      </c>
      <c r="E16" s="4" t="s">
        <v>248</v>
      </c>
      <c r="F16" s="4" t="s">
        <v>249</v>
      </c>
      <c r="G16" s="4" t="s">
        <v>242</v>
      </c>
    </row>
    <row r="17" spans="1:7" x14ac:dyDescent="0.35">
      <c r="A17" s="7" t="s">
        <v>204</v>
      </c>
      <c r="B17" s="7" t="s">
        <v>212</v>
      </c>
      <c r="C17" s="4">
        <v>51</v>
      </c>
      <c r="D17" s="10">
        <v>410196</v>
      </c>
      <c r="E17" s="4" t="s">
        <v>250</v>
      </c>
      <c r="F17" s="4" t="s">
        <v>251</v>
      </c>
      <c r="G17" s="4" t="s">
        <v>252</v>
      </c>
    </row>
    <row r="18" spans="1:7" x14ac:dyDescent="0.35">
      <c r="A18" s="7" t="s">
        <v>206</v>
      </c>
      <c r="B18" s="7" t="s">
        <v>212</v>
      </c>
      <c r="C18" s="4">
        <v>81</v>
      </c>
      <c r="D18" s="10">
        <v>377470</v>
      </c>
      <c r="E18" s="4" t="s">
        <v>249</v>
      </c>
      <c r="F18" s="4" t="s">
        <v>253</v>
      </c>
      <c r="G18" s="4" t="s">
        <v>228</v>
      </c>
    </row>
    <row r="19" spans="1:7" x14ac:dyDescent="0.35">
      <c r="A19" s="7" t="s">
        <v>204</v>
      </c>
      <c r="B19" s="7" t="s">
        <v>213</v>
      </c>
      <c r="C19" s="4">
        <v>33</v>
      </c>
      <c r="D19" s="10">
        <v>264539</v>
      </c>
      <c r="E19" s="4" t="s">
        <v>254</v>
      </c>
      <c r="F19" s="4" t="s">
        <v>255</v>
      </c>
      <c r="G19" s="4" t="s">
        <v>163</v>
      </c>
    </row>
    <row r="20" spans="1:7" x14ac:dyDescent="0.35">
      <c r="A20" s="7" t="s">
        <v>206</v>
      </c>
      <c r="B20" s="7" t="s">
        <v>213</v>
      </c>
      <c r="C20" s="4">
        <v>61</v>
      </c>
      <c r="D20" s="10">
        <v>220518</v>
      </c>
      <c r="E20" s="4" t="s">
        <v>256</v>
      </c>
      <c r="F20" s="4" t="s">
        <v>257</v>
      </c>
      <c r="G20" s="4" t="s">
        <v>258</v>
      </c>
    </row>
    <row r="21" spans="1:7" x14ac:dyDescent="0.35">
      <c r="A21" s="7" t="s">
        <v>204</v>
      </c>
      <c r="B21" s="7" t="s">
        <v>214</v>
      </c>
      <c r="C21" s="4">
        <v>23</v>
      </c>
      <c r="D21" s="10">
        <v>174743</v>
      </c>
      <c r="E21" s="4" t="s">
        <v>259</v>
      </c>
      <c r="F21" s="4" t="s">
        <v>260</v>
      </c>
      <c r="G21" s="4" t="s">
        <v>261</v>
      </c>
    </row>
    <row r="22" spans="1:7" x14ac:dyDescent="0.35">
      <c r="A22" s="7" t="s">
        <v>206</v>
      </c>
      <c r="B22" s="7" t="s">
        <v>214</v>
      </c>
      <c r="C22" s="4">
        <v>31</v>
      </c>
      <c r="D22" s="10">
        <v>116616</v>
      </c>
      <c r="E22" s="4" t="s">
        <v>262</v>
      </c>
      <c r="F22" s="4" t="s">
        <v>247</v>
      </c>
      <c r="G22" s="4" t="s">
        <v>263</v>
      </c>
    </row>
    <row r="23" spans="1:7" x14ac:dyDescent="0.35">
      <c r="A23" s="7"/>
      <c r="B23" s="7"/>
      <c r="D23" s="10"/>
    </row>
    <row r="24" spans="1:7" x14ac:dyDescent="0.35">
      <c r="A24" s="7"/>
      <c r="B24" s="7"/>
      <c r="D24" s="10"/>
    </row>
    <row r="25" spans="1:7" x14ac:dyDescent="0.35">
      <c r="A25" s="7"/>
      <c r="B25" s="7"/>
      <c r="D25" s="10"/>
    </row>
    <row r="26" spans="1:7" x14ac:dyDescent="0.35">
      <c r="A26" s="7"/>
      <c r="B26" s="7"/>
      <c r="D26" s="10"/>
    </row>
    <row r="27" spans="1:7" x14ac:dyDescent="0.35">
      <c r="A27" s="7"/>
      <c r="B27" s="7"/>
      <c r="D27" s="10"/>
    </row>
    <row r="28" spans="1:7" x14ac:dyDescent="0.35">
      <c r="A28" s="7"/>
      <c r="B28" s="7"/>
      <c r="D28" s="10"/>
    </row>
    <row r="29" spans="1:7" x14ac:dyDescent="0.35">
      <c r="A29" s="7"/>
      <c r="B29" s="7"/>
      <c r="D29" s="10"/>
    </row>
    <row r="30" spans="1:7" x14ac:dyDescent="0.35">
      <c r="A30" s="7"/>
      <c r="B30" s="7"/>
      <c r="D30" s="10"/>
    </row>
    <row r="31" spans="1:7" x14ac:dyDescent="0.35">
      <c r="A31" s="7"/>
      <c r="B31" s="7"/>
      <c r="D31" s="10"/>
    </row>
    <row r="32" spans="1:7" x14ac:dyDescent="0.35">
      <c r="A32" s="7"/>
      <c r="B32" s="7"/>
      <c r="D32" s="10"/>
    </row>
    <row r="33" spans="1:4" x14ac:dyDescent="0.35">
      <c r="A33" s="7"/>
      <c r="B33" s="7"/>
      <c r="D33" s="10"/>
    </row>
    <row r="34" spans="1:4" x14ac:dyDescent="0.35">
      <c r="A34" s="7"/>
      <c r="B34" s="7"/>
      <c r="D34" s="10"/>
    </row>
    <row r="35" spans="1:4" x14ac:dyDescent="0.35">
      <c r="A35" s="7"/>
      <c r="B35" s="7"/>
      <c r="D35" s="10"/>
    </row>
    <row r="36" spans="1:4" x14ac:dyDescent="0.35">
      <c r="A36" s="7"/>
      <c r="B36" s="7"/>
      <c r="D36" s="10"/>
    </row>
    <row r="37" spans="1:4" x14ac:dyDescent="0.35">
      <c r="A37" s="7"/>
      <c r="B37" s="7"/>
      <c r="D37" s="10"/>
    </row>
    <row r="38" spans="1:4" x14ac:dyDescent="0.35">
      <c r="A38" s="7"/>
      <c r="B38" s="7"/>
      <c r="D38" s="10"/>
    </row>
    <row r="39" spans="1:4" x14ac:dyDescent="0.35">
      <c r="A39" s="7"/>
      <c r="B39" s="7"/>
      <c r="D39" s="10"/>
    </row>
    <row r="40" spans="1:4" x14ac:dyDescent="0.35">
      <c r="A40" s="7"/>
      <c r="B40" s="7"/>
      <c r="D40" s="10"/>
    </row>
    <row r="41" spans="1:4" x14ac:dyDescent="0.35">
      <c r="A41" s="7"/>
      <c r="B41" s="7"/>
      <c r="D41" s="10"/>
    </row>
    <row r="42" spans="1:4" x14ac:dyDescent="0.35">
      <c r="A42" s="7"/>
      <c r="B42" s="7"/>
      <c r="D42" s="10"/>
    </row>
    <row r="43" spans="1:4" x14ac:dyDescent="0.35">
      <c r="A43" s="7"/>
      <c r="B43" s="7"/>
      <c r="D43" s="10"/>
    </row>
    <row r="44" spans="1:4" x14ac:dyDescent="0.35">
      <c r="A44" s="7"/>
      <c r="B44" s="7"/>
      <c r="D44" s="10"/>
    </row>
    <row r="45" spans="1:4" x14ac:dyDescent="0.35">
      <c r="A45" s="7"/>
      <c r="B45" s="7"/>
      <c r="D45" s="10"/>
    </row>
    <row r="46" spans="1:4" x14ac:dyDescent="0.35">
      <c r="A46" s="7"/>
      <c r="B46" s="7"/>
      <c r="D46" s="10"/>
    </row>
    <row r="47" spans="1:4" x14ac:dyDescent="0.35">
      <c r="A47" s="7"/>
      <c r="B47" s="7"/>
      <c r="D47" s="10"/>
    </row>
    <row r="48" spans="1:4" x14ac:dyDescent="0.35">
      <c r="A48" s="7"/>
      <c r="B48" s="7"/>
      <c r="D48" s="10"/>
    </row>
    <row r="49" spans="1:4" x14ac:dyDescent="0.35">
      <c r="A49" s="7"/>
      <c r="B49" s="7"/>
      <c r="D49" s="10"/>
    </row>
    <row r="50" spans="1:4" x14ac:dyDescent="0.35">
      <c r="A50" s="7"/>
      <c r="B50" s="7"/>
      <c r="D50" s="10"/>
    </row>
    <row r="51" spans="1:4" x14ac:dyDescent="0.35">
      <c r="A51" s="7"/>
      <c r="B51" s="7"/>
      <c r="D51" s="10"/>
    </row>
    <row r="52" spans="1:4" x14ac:dyDescent="0.35">
      <c r="A52" s="7"/>
      <c r="B52" s="7"/>
      <c r="D52" s="10"/>
    </row>
    <row r="53" spans="1:4" x14ac:dyDescent="0.35">
      <c r="A53" s="7"/>
      <c r="B53" s="7"/>
      <c r="D53" s="10"/>
    </row>
    <row r="54" spans="1:4" x14ac:dyDescent="0.35">
      <c r="A54" s="7"/>
      <c r="B54" s="7"/>
      <c r="D54" s="10"/>
    </row>
    <row r="55" spans="1:4" x14ac:dyDescent="0.35">
      <c r="A55" s="7"/>
      <c r="B55" s="7"/>
      <c r="D55" s="10"/>
    </row>
    <row r="56" spans="1:4" x14ac:dyDescent="0.35">
      <c r="A56" s="7"/>
      <c r="B56" s="7"/>
      <c r="D56" s="10"/>
    </row>
    <row r="57" spans="1:4" x14ac:dyDescent="0.35">
      <c r="A57" s="7"/>
      <c r="B57" s="7"/>
      <c r="D57" s="10"/>
    </row>
    <row r="58" spans="1:4" x14ac:dyDescent="0.35">
      <c r="A58" s="7"/>
      <c r="B58" s="7"/>
      <c r="D58" s="10"/>
    </row>
    <row r="59" spans="1:4" x14ac:dyDescent="0.35">
      <c r="A59" s="7"/>
      <c r="B59" s="7"/>
      <c r="D59" s="10"/>
    </row>
    <row r="60" spans="1:4" x14ac:dyDescent="0.35">
      <c r="A60" s="7"/>
      <c r="B60" s="7"/>
      <c r="D60" s="10"/>
    </row>
    <row r="61" spans="1:4" x14ac:dyDescent="0.35">
      <c r="A61" s="7"/>
      <c r="B61" s="7"/>
      <c r="D61" s="10"/>
    </row>
    <row r="62" spans="1:4" x14ac:dyDescent="0.35">
      <c r="A62" s="7"/>
      <c r="B62" s="7"/>
      <c r="D62" s="10"/>
    </row>
    <row r="63" spans="1:4" x14ac:dyDescent="0.35">
      <c r="A63" s="7"/>
      <c r="B63" s="7"/>
      <c r="D63" s="10"/>
    </row>
    <row r="64" spans="1:4" x14ac:dyDescent="0.35">
      <c r="A64" s="7"/>
      <c r="B64" s="7"/>
      <c r="D64" s="10"/>
    </row>
    <row r="65" spans="1:4" x14ac:dyDescent="0.35">
      <c r="A65" s="7"/>
      <c r="B65" s="7"/>
      <c r="D65" s="10"/>
    </row>
    <row r="66" spans="1:4" x14ac:dyDescent="0.35">
      <c r="A66" s="7"/>
      <c r="B66" s="7"/>
      <c r="D66" s="10"/>
    </row>
    <row r="67" spans="1:4" x14ac:dyDescent="0.35">
      <c r="A67" s="7"/>
      <c r="B67" s="7"/>
      <c r="D67" s="10"/>
    </row>
    <row r="68" spans="1:4" x14ac:dyDescent="0.35">
      <c r="A68" s="7"/>
      <c r="B68" s="7"/>
      <c r="D68" s="10"/>
    </row>
    <row r="69" spans="1:4" x14ac:dyDescent="0.35">
      <c r="A69" s="7"/>
      <c r="B69" s="7"/>
      <c r="D69" s="10"/>
    </row>
    <row r="70" spans="1:4" x14ac:dyDescent="0.35">
      <c r="A70" s="7"/>
      <c r="B70" s="7"/>
      <c r="D70" s="10"/>
    </row>
    <row r="71" spans="1:4" x14ac:dyDescent="0.35">
      <c r="A71" s="7"/>
      <c r="B71" s="7"/>
      <c r="D71" s="10"/>
    </row>
    <row r="72" spans="1:4" x14ac:dyDescent="0.35">
      <c r="A72" s="7"/>
      <c r="B72" s="7"/>
      <c r="D72" s="10"/>
    </row>
    <row r="73" spans="1:4" x14ac:dyDescent="0.35">
      <c r="A73" s="7"/>
      <c r="B73" s="7"/>
      <c r="D73" s="10"/>
    </row>
    <row r="74" spans="1:4" x14ac:dyDescent="0.35">
      <c r="A74" s="7"/>
      <c r="B74" s="7"/>
      <c r="D74" s="10"/>
    </row>
    <row r="75" spans="1:4" x14ac:dyDescent="0.35">
      <c r="A75" s="7"/>
      <c r="B75" s="7"/>
      <c r="D75" s="10"/>
    </row>
    <row r="76" spans="1:4" x14ac:dyDescent="0.35">
      <c r="A76" s="7"/>
      <c r="B76" s="7"/>
      <c r="D76" s="10"/>
    </row>
    <row r="77" spans="1:4" x14ac:dyDescent="0.35">
      <c r="A77" s="7"/>
      <c r="B77" s="7"/>
      <c r="D77" s="10"/>
    </row>
    <row r="78" spans="1:4" x14ac:dyDescent="0.35">
      <c r="A78" s="7"/>
      <c r="B78" s="7"/>
      <c r="D78" s="10"/>
    </row>
    <row r="79" spans="1:4" x14ac:dyDescent="0.35">
      <c r="A79" s="7"/>
      <c r="B79" s="7"/>
      <c r="D79" s="10"/>
    </row>
    <row r="80" spans="1:4" x14ac:dyDescent="0.35">
      <c r="A80" s="7"/>
      <c r="B80" s="7"/>
      <c r="D80" s="10"/>
    </row>
    <row r="81" spans="1:4" x14ac:dyDescent="0.35">
      <c r="A81" s="7"/>
      <c r="B81" s="7"/>
      <c r="D81" s="10"/>
    </row>
    <row r="82" spans="1:4" x14ac:dyDescent="0.35">
      <c r="A82" s="7"/>
      <c r="B82" s="7"/>
      <c r="D82" s="10"/>
    </row>
    <row r="83" spans="1:4" x14ac:dyDescent="0.35">
      <c r="A83" s="7"/>
      <c r="B83" s="7"/>
      <c r="D83" s="10"/>
    </row>
    <row r="84" spans="1:4" x14ac:dyDescent="0.35">
      <c r="A84" s="7"/>
      <c r="B84" s="7"/>
      <c r="D84" s="10"/>
    </row>
    <row r="85" spans="1:4" x14ac:dyDescent="0.35">
      <c r="A85" s="7"/>
      <c r="B85" s="7"/>
      <c r="D85" s="10"/>
    </row>
    <row r="86" spans="1:4" x14ac:dyDescent="0.35">
      <c r="A86" s="7"/>
      <c r="B86" s="7"/>
      <c r="D86" s="10"/>
    </row>
    <row r="87" spans="1:4" x14ac:dyDescent="0.35">
      <c r="A87" s="7"/>
      <c r="B87" s="7"/>
      <c r="D87" s="10"/>
    </row>
    <row r="88" spans="1:4" x14ac:dyDescent="0.35">
      <c r="A88" s="7"/>
      <c r="B88" s="7"/>
      <c r="D88" s="10"/>
    </row>
    <row r="89" spans="1:4" x14ac:dyDescent="0.35">
      <c r="A89" s="7"/>
      <c r="B89" s="7"/>
      <c r="D89" s="10"/>
    </row>
    <row r="90" spans="1:4" x14ac:dyDescent="0.35">
      <c r="A90" s="7"/>
      <c r="B90" s="7"/>
      <c r="D90" s="10"/>
    </row>
    <row r="91" spans="1:4" x14ac:dyDescent="0.35">
      <c r="A91" s="7"/>
      <c r="B91" s="7"/>
      <c r="D91" s="10"/>
    </row>
    <row r="92" spans="1:4" x14ac:dyDescent="0.35">
      <c r="A92" s="7"/>
      <c r="B92" s="7"/>
      <c r="D92" s="10"/>
    </row>
    <row r="93" spans="1:4" x14ac:dyDescent="0.35">
      <c r="A93" s="7"/>
      <c r="B93" s="7"/>
      <c r="D93" s="10"/>
    </row>
    <row r="94" spans="1:4" x14ac:dyDescent="0.35">
      <c r="A94" s="7"/>
      <c r="B94" s="7"/>
      <c r="D94" s="10"/>
    </row>
    <row r="95" spans="1:4" x14ac:dyDescent="0.35">
      <c r="A95" s="7"/>
      <c r="B95" s="7"/>
      <c r="D95" s="10"/>
    </row>
    <row r="96" spans="1:4" x14ac:dyDescent="0.35">
      <c r="A96" s="7"/>
      <c r="B96" s="7"/>
      <c r="D96" s="10"/>
    </row>
    <row r="97" spans="1:4" x14ac:dyDescent="0.35">
      <c r="A97" s="7"/>
      <c r="B97" s="7"/>
      <c r="D97" s="10"/>
    </row>
    <row r="98" spans="1:4" x14ac:dyDescent="0.35">
      <c r="A98" s="7"/>
      <c r="B98" s="7"/>
      <c r="D98" s="10"/>
    </row>
    <row r="99" spans="1:4" x14ac:dyDescent="0.35">
      <c r="A99" s="7"/>
      <c r="B99" s="7"/>
      <c r="D99" s="10"/>
    </row>
    <row r="100" spans="1:4" x14ac:dyDescent="0.35">
      <c r="A100" s="7"/>
      <c r="B100" s="7"/>
      <c r="D100" s="10"/>
    </row>
    <row r="101" spans="1:4" x14ac:dyDescent="0.35">
      <c r="A101" s="7"/>
      <c r="B101" s="7"/>
    </row>
    <row r="102" spans="1:4" x14ac:dyDescent="0.35">
      <c r="A102" s="7"/>
      <c r="B102" s="7"/>
    </row>
    <row r="103" spans="1:4" x14ac:dyDescent="0.35">
      <c r="A103" s="7"/>
      <c r="B103" s="7"/>
    </row>
    <row r="104" spans="1:4" x14ac:dyDescent="0.35">
      <c r="A104" s="7"/>
      <c r="B104" s="7"/>
    </row>
    <row r="105" spans="1:4" x14ac:dyDescent="0.35">
      <c r="A105" s="7"/>
      <c r="B105" s="7"/>
    </row>
    <row r="106" spans="1:4" x14ac:dyDescent="0.35">
      <c r="A106" s="7"/>
      <c r="B106" s="7"/>
    </row>
    <row r="107" spans="1:4" x14ac:dyDescent="0.35">
      <c r="A107" s="7"/>
      <c r="B107" s="7"/>
    </row>
    <row r="108" spans="1:4" x14ac:dyDescent="0.35">
      <c r="A108" s="7"/>
      <c r="B108" s="7"/>
    </row>
    <row r="109" spans="1:4" x14ac:dyDescent="0.35">
      <c r="A109" s="7"/>
      <c r="B109" s="7"/>
    </row>
    <row r="110" spans="1:4" x14ac:dyDescent="0.35">
      <c r="A110" s="7"/>
      <c r="B110" s="7"/>
    </row>
    <row r="111" spans="1:4" x14ac:dyDescent="0.35">
      <c r="A111" s="7"/>
      <c r="B111" s="7"/>
    </row>
    <row r="112" spans="1:4" x14ac:dyDescent="0.35">
      <c r="A112" s="7"/>
      <c r="B112" s="7"/>
    </row>
    <row r="113" spans="1:2" x14ac:dyDescent="0.35">
      <c r="A113" s="7"/>
      <c r="B113" s="7"/>
    </row>
    <row r="114" spans="1:2" x14ac:dyDescent="0.35">
      <c r="A114" s="7"/>
      <c r="B114" s="7"/>
    </row>
    <row r="115" spans="1:2" x14ac:dyDescent="0.35">
      <c r="A115" s="7"/>
      <c r="B115" s="7"/>
    </row>
    <row r="116" spans="1:2" x14ac:dyDescent="0.35">
      <c r="A116" s="7"/>
      <c r="B116" s="7"/>
    </row>
    <row r="117" spans="1:2" x14ac:dyDescent="0.35">
      <c r="A117" s="7"/>
      <c r="B117" s="7"/>
    </row>
    <row r="118" spans="1:2" x14ac:dyDescent="0.35">
      <c r="A118" s="7"/>
      <c r="B118" s="7"/>
    </row>
    <row r="119" spans="1:2" x14ac:dyDescent="0.35">
      <c r="A119" s="7"/>
      <c r="B119" s="7"/>
    </row>
    <row r="120" spans="1:2" x14ac:dyDescent="0.35">
      <c r="A120" s="7"/>
      <c r="B120" s="7"/>
    </row>
    <row r="121" spans="1:2" x14ac:dyDescent="0.35">
      <c r="A121" s="7"/>
      <c r="B121" s="7"/>
    </row>
    <row r="122" spans="1:2" x14ac:dyDescent="0.35">
      <c r="A122" s="7"/>
      <c r="B122" s="7"/>
    </row>
    <row r="123" spans="1:2" x14ac:dyDescent="0.35">
      <c r="A123" s="7"/>
      <c r="B123" s="7"/>
    </row>
    <row r="124" spans="1:2" x14ac:dyDescent="0.35">
      <c r="A124" s="7"/>
      <c r="B124" s="7"/>
    </row>
    <row r="125" spans="1:2" x14ac:dyDescent="0.35">
      <c r="A125" s="7"/>
      <c r="B125" s="7"/>
    </row>
    <row r="126" spans="1:2" x14ac:dyDescent="0.35">
      <c r="A126" s="7"/>
      <c r="B126" s="7"/>
    </row>
    <row r="127" spans="1:2" x14ac:dyDescent="0.35">
      <c r="A127" s="7"/>
      <c r="B127" s="7"/>
    </row>
    <row r="128" spans="1:2" x14ac:dyDescent="0.35">
      <c r="A128" s="7"/>
      <c r="B128" s="7"/>
    </row>
    <row r="129" spans="1:2" x14ac:dyDescent="0.35">
      <c r="A129" s="7"/>
      <c r="B129" s="7"/>
    </row>
    <row r="130" spans="1:2" x14ac:dyDescent="0.35">
      <c r="A130" s="7"/>
      <c r="B130" s="7"/>
    </row>
    <row r="131" spans="1:2" x14ac:dyDescent="0.35">
      <c r="A131" s="7"/>
      <c r="B131" s="7"/>
    </row>
    <row r="132" spans="1:2" x14ac:dyDescent="0.35">
      <c r="A132" s="7"/>
      <c r="B132" s="7"/>
    </row>
    <row r="133" spans="1:2" x14ac:dyDescent="0.35">
      <c r="A133" s="7"/>
      <c r="B133" s="7"/>
    </row>
    <row r="134" spans="1:2" x14ac:dyDescent="0.35">
      <c r="A134" s="7"/>
      <c r="B134" s="7"/>
    </row>
    <row r="135" spans="1:2" x14ac:dyDescent="0.35">
      <c r="A135" s="7"/>
      <c r="B135" s="7"/>
    </row>
    <row r="136" spans="1:2" x14ac:dyDescent="0.35">
      <c r="A136" s="7"/>
      <c r="B136" s="7"/>
    </row>
    <row r="137" spans="1:2" x14ac:dyDescent="0.35">
      <c r="A137" s="7"/>
      <c r="B137" s="7"/>
    </row>
    <row r="138" spans="1:2" x14ac:dyDescent="0.35">
      <c r="A138" s="7"/>
      <c r="B138" s="7"/>
    </row>
    <row r="139" spans="1:2" x14ac:dyDescent="0.35">
      <c r="A139" s="7"/>
      <c r="B139" s="7"/>
    </row>
    <row r="140" spans="1:2" x14ac:dyDescent="0.35">
      <c r="A140" s="7"/>
      <c r="B140" s="7"/>
    </row>
    <row r="141" spans="1:2" x14ac:dyDescent="0.35">
      <c r="A141" s="7"/>
      <c r="B141" s="7"/>
    </row>
    <row r="142" spans="1:2" x14ac:dyDescent="0.35">
      <c r="A142" s="7"/>
      <c r="B142" s="7"/>
    </row>
    <row r="143" spans="1:2" x14ac:dyDescent="0.35">
      <c r="A143" s="7"/>
      <c r="B143" s="7"/>
    </row>
    <row r="144" spans="1:2" x14ac:dyDescent="0.35">
      <c r="A144" s="7"/>
      <c r="B144" s="7"/>
    </row>
    <row r="145" spans="1:2" x14ac:dyDescent="0.35">
      <c r="A145" s="7"/>
      <c r="B145" s="7"/>
    </row>
    <row r="146" spans="1:2" x14ac:dyDescent="0.35">
      <c r="A146" s="7"/>
      <c r="B146" s="7"/>
    </row>
    <row r="147" spans="1:2" x14ac:dyDescent="0.35">
      <c r="A147" s="7"/>
      <c r="B147" s="7"/>
    </row>
    <row r="148" spans="1:2" x14ac:dyDescent="0.35">
      <c r="A148" s="7"/>
      <c r="B148" s="7"/>
    </row>
    <row r="149" spans="1:2" x14ac:dyDescent="0.35">
      <c r="A149" s="7"/>
      <c r="B149" s="7"/>
    </row>
    <row r="150" spans="1:2" x14ac:dyDescent="0.35">
      <c r="A150" s="7"/>
      <c r="B150" s="7"/>
    </row>
    <row r="151" spans="1:2" x14ac:dyDescent="0.35">
      <c r="A151" s="7"/>
      <c r="B151" s="7"/>
    </row>
    <row r="152" spans="1:2" x14ac:dyDescent="0.35">
      <c r="A152" s="7"/>
      <c r="B152" s="7"/>
    </row>
    <row r="153" spans="1:2" x14ac:dyDescent="0.35">
      <c r="A153" s="7"/>
      <c r="B153" s="7"/>
    </row>
    <row r="154" spans="1:2" x14ac:dyDescent="0.35">
      <c r="A154" s="7"/>
      <c r="B154" s="7"/>
    </row>
    <row r="155" spans="1:2" x14ac:dyDescent="0.35">
      <c r="A155" s="7"/>
      <c r="B155" s="7"/>
    </row>
    <row r="156" spans="1:2" x14ac:dyDescent="0.35">
      <c r="A156" s="7"/>
      <c r="B156" s="7"/>
    </row>
    <row r="157" spans="1:2" x14ac:dyDescent="0.35">
      <c r="A157" s="7"/>
      <c r="B157" s="7"/>
    </row>
    <row r="158" spans="1:2" x14ac:dyDescent="0.35">
      <c r="A158" s="7"/>
      <c r="B158" s="7"/>
    </row>
    <row r="159" spans="1:2" x14ac:dyDescent="0.35">
      <c r="A159" s="7"/>
      <c r="B159" s="7"/>
    </row>
    <row r="160" spans="1:2" x14ac:dyDescent="0.35">
      <c r="A160" s="7"/>
      <c r="B160" s="7"/>
    </row>
    <row r="161" spans="1:2" x14ac:dyDescent="0.35">
      <c r="A161" s="7"/>
      <c r="B161" s="7"/>
    </row>
    <row r="162" spans="1:2" x14ac:dyDescent="0.35">
      <c r="A162" s="7"/>
      <c r="B162" s="7"/>
    </row>
    <row r="163" spans="1:2" x14ac:dyDescent="0.35">
      <c r="A163" s="7"/>
      <c r="B163" s="7"/>
    </row>
    <row r="164" spans="1:2" x14ac:dyDescent="0.35">
      <c r="A164" s="7"/>
      <c r="B164" s="7"/>
    </row>
    <row r="165" spans="1:2" x14ac:dyDescent="0.35">
      <c r="A165" s="7"/>
      <c r="B165" s="7"/>
    </row>
    <row r="166" spans="1:2" x14ac:dyDescent="0.35">
      <c r="A166" s="7"/>
      <c r="B166" s="7"/>
    </row>
    <row r="167" spans="1:2" x14ac:dyDescent="0.35">
      <c r="A167" s="7"/>
      <c r="B167" s="7"/>
    </row>
    <row r="168" spans="1:2" x14ac:dyDescent="0.35">
      <c r="A168" s="7"/>
      <c r="B168" s="7"/>
    </row>
    <row r="169" spans="1:2" x14ac:dyDescent="0.35">
      <c r="A169" s="7"/>
      <c r="B169" s="7"/>
    </row>
    <row r="170" spans="1:2" x14ac:dyDescent="0.35">
      <c r="A170" s="7"/>
      <c r="B170" s="7"/>
    </row>
    <row r="171" spans="1:2" x14ac:dyDescent="0.35">
      <c r="A171" s="7"/>
      <c r="B171" s="7"/>
    </row>
    <row r="172" spans="1:2" x14ac:dyDescent="0.35">
      <c r="A172" s="7"/>
      <c r="B172" s="7"/>
    </row>
    <row r="173" spans="1:2" x14ac:dyDescent="0.35">
      <c r="A173" s="7"/>
      <c r="B173" s="7"/>
    </row>
    <row r="174" spans="1:2" x14ac:dyDescent="0.35">
      <c r="A174" s="7"/>
      <c r="B174" s="7"/>
    </row>
    <row r="175" spans="1:2" x14ac:dyDescent="0.35">
      <c r="A175" s="7"/>
      <c r="B175" s="7"/>
    </row>
    <row r="176" spans="1:2" x14ac:dyDescent="0.35">
      <c r="A176" s="7"/>
      <c r="B176" s="7"/>
    </row>
    <row r="177" spans="1:2" x14ac:dyDescent="0.35">
      <c r="A177" s="7"/>
      <c r="B177" s="7"/>
    </row>
    <row r="178" spans="1:2" x14ac:dyDescent="0.35">
      <c r="A178" s="7"/>
      <c r="B178" s="7"/>
    </row>
    <row r="179" spans="1:2" x14ac:dyDescent="0.35">
      <c r="A179" s="7"/>
      <c r="B179" s="7"/>
    </row>
    <row r="180" spans="1:2" x14ac:dyDescent="0.35">
      <c r="A180" s="7"/>
      <c r="B180" s="7"/>
    </row>
    <row r="181" spans="1:2" x14ac:dyDescent="0.35">
      <c r="A181" s="7"/>
      <c r="B181" s="7"/>
    </row>
    <row r="182" spans="1:2" x14ac:dyDescent="0.35">
      <c r="A182" s="7"/>
      <c r="B182" s="7"/>
    </row>
    <row r="183" spans="1:2" x14ac:dyDescent="0.35">
      <c r="A183" s="7"/>
      <c r="B183" s="7"/>
    </row>
    <row r="184" spans="1:2" x14ac:dyDescent="0.35">
      <c r="A184" s="7"/>
      <c r="B184" s="7"/>
    </row>
    <row r="185" spans="1:2" x14ac:dyDescent="0.35">
      <c r="A185" s="7"/>
      <c r="B185" s="7"/>
    </row>
    <row r="186" spans="1:2" x14ac:dyDescent="0.35">
      <c r="A186" s="7"/>
      <c r="B186" s="7"/>
    </row>
    <row r="187" spans="1:2" x14ac:dyDescent="0.35">
      <c r="A187" s="7"/>
      <c r="B187" s="7"/>
    </row>
    <row r="188" spans="1:2" x14ac:dyDescent="0.35">
      <c r="A188" s="7"/>
      <c r="B188" s="7"/>
    </row>
    <row r="189" spans="1:2" x14ac:dyDescent="0.35">
      <c r="A189" s="7"/>
      <c r="B189" s="7"/>
    </row>
    <row r="190" spans="1:2" x14ac:dyDescent="0.35">
      <c r="A190" s="7"/>
      <c r="B190" s="7"/>
    </row>
    <row r="191" spans="1:2" x14ac:dyDescent="0.35">
      <c r="A191" s="7"/>
      <c r="B191" s="7"/>
    </row>
    <row r="192" spans="1:2" x14ac:dyDescent="0.35">
      <c r="A192" s="7"/>
      <c r="B192" s="7"/>
    </row>
    <row r="193" spans="1:2" x14ac:dyDescent="0.35">
      <c r="A193" s="7"/>
      <c r="B193" s="7"/>
    </row>
    <row r="194" spans="1:2" x14ac:dyDescent="0.35">
      <c r="A194" s="7"/>
      <c r="B194" s="7"/>
    </row>
    <row r="195" spans="1:2" x14ac:dyDescent="0.35">
      <c r="A195" s="7"/>
      <c r="B195" s="7"/>
    </row>
    <row r="196" spans="1:2" x14ac:dyDescent="0.35">
      <c r="A196" s="7"/>
      <c r="B196" s="7"/>
    </row>
    <row r="197" spans="1:2" x14ac:dyDescent="0.35">
      <c r="A197" s="7"/>
      <c r="B197" s="7"/>
    </row>
    <row r="198" spans="1:2" x14ac:dyDescent="0.35">
      <c r="A198" s="7"/>
      <c r="B198" s="7"/>
    </row>
    <row r="199" spans="1:2" x14ac:dyDescent="0.35">
      <c r="A199" s="7"/>
      <c r="B199" s="7"/>
    </row>
    <row r="200" spans="1:2" x14ac:dyDescent="0.35">
      <c r="A200" s="7"/>
      <c r="B200" s="7"/>
    </row>
    <row r="201" spans="1:2" x14ac:dyDescent="0.35">
      <c r="A201" s="7"/>
      <c r="B201" s="7"/>
    </row>
    <row r="202" spans="1:2" x14ac:dyDescent="0.35">
      <c r="A202" s="7"/>
      <c r="B202" s="7"/>
    </row>
    <row r="203" spans="1:2" x14ac:dyDescent="0.35">
      <c r="A203" s="7"/>
      <c r="B203" s="7"/>
    </row>
    <row r="204" spans="1:2" x14ac:dyDescent="0.35">
      <c r="A204" s="7"/>
      <c r="B204" s="7"/>
    </row>
    <row r="205" spans="1:2" x14ac:dyDescent="0.35">
      <c r="A205" s="7"/>
      <c r="B205" s="7"/>
    </row>
    <row r="206" spans="1:2" x14ac:dyDescent="0.35">
      <c r="A206" s="7"/>
      <c r="B206" s="7"/>
    </row>
    <row r="207" spans="1:2" x14ac:dyDescent="0.35">
      <c r="A207" s="7"/>
      <c r="B207" s="7"/>
    </row>
    <row r="208" spans="1:2" x14ac:dyDescent="0.35">
      <c r="A208" s="7"/>
      <c r="B208" s="7"/>
    </row>
    <row r="209" spans="1:2" x14ac:dyDescent="0.35">
      <c r="A209" s="7"/>
      <c r="B209" s="7"/>
    </row>
    <row r="210" spans="1:2" x14ac:dyDescent="0.35">
      <c r="A210" s="7"/>
      <c r="B210" s="7"/>
    </row>
    <row r="211" spans="1:2" x14ac:dyDescent="0.35">
      <c r="A211" s="7"/>
      <c r="B211" s="7"/>
    </row>
    <row r="212" spans="1:2" x14ac:dyDescent="0.35">
      <c r="A212" s="7"/>
      <c r="B212" s="7"/>
    </row>
    <row r="213" spans="1:2" x14ac:dyDescent="0.35">
      <c r="A213" s="7"/>
      <c r="B213" s="7"/>
    </row>
    <row r="214" spans="1:2" x14ac:dyDescent="0.35">
      <c r="A214" s="7"/>
      <c r="B214" s="7"/>
    </row>
    <row r="215" spans="1:2" x14ac:dyDescent="0.35">
      <c r="A215" s="7"/>
      <c r="B215" s="7"/>
    </row>
    <row r="216" spans="1:2" x14ac:dyDescent="0.35">
      <c r="A216" s="7"/>
      <c r="B216" s="7"/>
    </row>
    <row r="217" spans="1:2" x14ac:dyDescent="0.35">
      <c r="A217" s="7"/>
      <c r="B217" s="7"/>
    </row>
    <row r="218" spans="1:2" x14ac:dyDescent="0.35">
      <c r="A218" s="7"/>
      <c r="B218" s="7"/>
    </row>
    <row r="219" spans="1:2" x14ac:dyDescent="0.35">
      <c r="A219" s="7"/>
      <c r="B219" s="7"/>
    </row>
    <row r="220" spans="1:2" x14ac:dyDescent="0.35">
      <c r="A220" s="7"/>
      <c r="B220" s="7"/>
    </row>
    <row r="221" spans="1:2" x14ac:dyDescent="0.35">
      <c r="A221" s="7"/>
      <c r="B221" s="7"/>
    </row>
    <row r="222" spans="1:2" x14ac:dyDescent="0.35">
      <c r="A222" s="7"/>
      <c r="B222" s="7"/>
    </row>
    <row r="223" spans="1:2" x14ac:dyDescent="0.35">
      <c r="A223" s="7"/>
      <c r="B223" s="7"/>
    </row>
    <row r="224" spans="1:2" x14ac:dyDescent="0.35">
      <c r="A224" s="7"/>
      <c r="B224" s="7"/>
    </row>
    <row r="225" spans="1:2" x14ac:dyDescent="0.35">
      <c r="A225" s="7"/>
      <c r="B225" s="7"/>
    </row>
    <row r="226" spans="1:2" x14ac:dyDescent="0.35">
      <c r="A226" s="7"/>
      <c r="B226" s="7"/>
    </row>
    <row r="227" spans="1:2" x14ac:dyDescent="0.35">
      <c r="A227" s="7"/>
      <c r="B227" s="7"/>
    </row>
    <row r="228" spans="1:2" x14ac:dyDescent="0.35">
      <c r="A228" s="7"/>
      <c r="B228" s="7"/>
    </row>
    <row r="229" spans="1:2" x14ac:dyDescent="0.35">
      <c r="A229" s="7"/>
      <c r="B229" s="7"/>
    </row>
    <row r="230" spans="1:2" x14ac:dyDescent="0.35">
      <c r="A230" s="7"/>
      <c r="B230" s="7"/>
    </row>
    <row r="231" spans="1:2" x14ac:dyDescent="0.35">
      <c r="A231" s="7"/>
      <c r="B231" s="7"/>
    </row>
    <row r="232" spans="1:2" x14ac:dyDescent="0.35">
      <c r="A232" s="7"/>
      <c r="B232" s="7"/>
    </row>
    <row r="233" spans="1:2" x14ac:dyDescent="0.35">
      <c r="A233" s="7"/>
      <c r="B233" s="7"/>
    </row>
    <row r="234" spans="1:2" x14ac:dyDescent="0.35">
      <c r="A234" s="7"/>
      <c r="B234" s="7"/>
    </row>
    <row r="235" spans="1:2" x14ac:dyDescent="0.35">
      <c r="A235" s="7"/>
      <c r="B235" s="7"/>
    </row>
    <row r="236" spans="1:2" x14ac:dyDescent="0.35">
      <c r="A236" s="7"/>
      <c r="B236" s="7"/>
    </row>
    <row r="237" spans="1:2" x14ac:dyDescent="0.35">
      <c r="A237" s="7"/>
      <c r="B237" s="7"/>
    </row>
    <row r="238" spans="1:2" x14ac:dyDescent="0.35">
      <c r="A238" s="7"/>
      <c r="B238" s="7"/>
    </row>
    <row r="239" spans="1:2" x14ac:dyDescent="0.35">
      <c r="A239" s="7"/>
      <c r="B239" s="7"/>
    </row>
    <row r="240" spans="1:2" x14ac:dyDescent="0.35">
      <c r="A240" s="7"/>
      <c r="B240" s="7"/>
    </row>
    <row r="241" spans="1:2" x14ac:dyDescent="0.35">
      <c r="A241" s="7"/>
      <c r="B241" s="7"/>
    </row>
    <row r="242" spans="1:2" x14ac:dyDescent="0.35">
      <c r="A242" s="7"/>
      <c r="B242" s="7"/>
    </row>
    <row r="243" spans="1:2" x14ac:dyDescent="0.35">
      <c r="A243" s="7"/>
      <c r="B243" s="7"/>
    </row>
    <row r="244" spans="1:2" x14ac:dyDescent="0.35">
      <c r="A244" s="7"/>
      <c r="B244" s="7"/>
    </row>
    <row r="245" spans="1:2" x14ac:dyDescent="0.35">
      <c r="A245" s="7"/>
      <c r="B245" s="7"/>
    </row>
    <row r="246" spans="1:2" x14ac:dyDescent="0.35">
      <c r="A246" s="7"/>
      <c r="B246" s="7"/>
    </row>
    <row r="247" spans="1:2" x14ac:dyDescent="0.35">
      <c r="A247" s="7"/>
      <c r="B247" s="7"/>
    </row>
    <row r="248" spans="1:2" x14ac:dyDescent="0.35">
      <c r="A248" s="7"/>
      <c r="B248" s="7"/>
    </row>
    <row r="249" spans="1:2" x14ac:dyDescent="0.35">
      <c r="A249" s="7"/>
      <c r="B249" s="7"/>
    </row>
    <row r="250" spans="1:2" x14ac:dyDescent="0.35">
      <c r="A250" s="7"/>
      <c r="B250" s="7"/>
    </row>
    <row r="251" spans="1:2" x14ac:dyDescent="0.35">
      <c r="A251" s="7"/>
      <c r="B251" s="7"/>
    </row>
    <row r="252" spans="1:2" x14ac:dyDescent="0.35">
      <c r="A252" s="7"/>
      <c r="B252" s="7"/>
    </row>
    <row r="253" spans="1:2" x14ac:dyDescent="0.35">
      <c r="A253" s="7"/>
      <c r="B253" s="7"/>
    </row>
    <row r="254" spans="1:2" x14ac:dyDescent="0.35">
      <c r="A254" s="7"/>
      <c r="B254" s="7"/>
    </row>
    <row r="255" spans="1:2" x14ac:dyDescent="0.35">
      <c r="A255" s="7"/>
      <c r="B255" s="7"/>
    </row>
    <row r="256" spans="1:2" x14ac:dyDescent="0.35">
      <c r="A256" s="7"/>
      <c r="B256" s="7"/>
    </row>
    <row r="257" spans="1:2" x14ac:dyDescent="0.35">
      <c r="A257" s="7"/>
      <c r="B257" s="7"/>
    </row>
    <row r="258" spans="1:2" x14ac:dyDescent="0.35">
      <c r="A258" s="7"/>
      <c r="B258" s="7"/>
    </row>
    <row r="259" spans="1:2" x14ac:dyDescent="0.35">
      <c r="A259" s="7"/>
      <c r="B259" s="7"/>
    </row>
    <row r="260" spans="1:2" x14ac:dyDescent="0.35">
      <c r="A260" s="7"/>
      <c r="B260" s="7"/>
    </row>
    <row r="261" spans="1:2" x14ac:dyDescent="0.35">
      <c r="A261" s="7"/>
      <c r="B261" s="7"/>
    </row>
    <row r="262" spans="1:2" x14ac:dyDescent="0.35">
      <c r="A262" s="7"/>
      <c r="B262" s="7"/>
    </row>
    <row r="263" spans="1:2" x14ac:dyDescent="0.35">
      <c r="A263" s="7"/>
      <c r="B263" s="7"/>
    </row>
    <row r="264" spans="1:2" x14ac:dyDescent="0.35">
      <c r="A264" s="7"/>
      <c r="B264" s="7"/>
    </row>
    <row r="265" spans="1:2" x14ac:dyDescent="0.35">
      <c r="A265" s="7"/>
      <c r="B265" s="7"/>
    </row>
    <row r="266" spans="1:2" x14ac:dyDescent="0.35">
      <c r="A266" s="7"/>
      <c r="B266" s="7"/>
    </row>
    <row r="267" spans="1:2" x14ac:dyDescent="0.35">
      <c r="A267" s="7"/>
      <c r="B267" s="7"/>
    </row>
    <row r="268" spans="1:2" x14ac:dyDescent="0.35">
      <c r="A268" s="7"/>
      <c r="B268" s="7"/>
    </row>
    <row r="269" spans="1:2" x14ac:dyDescent="0.35">
      <c r="A269" s="7"/>
      <c r="B269" s="7"/>
    </row>
    <row r="270" spans="1:2" x14ac:dyDescent="0.35">
      <c r="A270" s="7"/>
      <c r="B270" s="7"/>
    </row>
    <row r="271" spans="1:2" x14ac:dyDescent="0.35">
      <c r="A271" s="7"/>
      <c r="B271" s="7"/>
    </row>
    <row r="272" spans="1:2" x14ac:dyDescent="0.35">
      <c r="A272" s="7"/>
      <c r="B272" s="7"/>
    </row>
    <row r="273" spans="1:2" x14ac:dyDescent="0.35">
      <c r="A273" s="7"/>
      <c r="B273" s="7"/>
    </row>
    <row r="274" spans="1:2" x14ac:dyDescent="0.35">
      <c r="A274" s="7"/>
      <c r="B274" s="7"/>
    </row>
    <row r="275" spans="1:2" x14ac:dyDescent="0.35">
      <c r="A275" s="7"/>
      <c r="B275" s="7"/>
    </row>
    <row r="276" spans="1:2" x14ac:dyDescent="0.35">
      <c r="A276" s="7"/>
      <c r="B276" s="7"/>
    </row>
    <row r="277" spans="1:2" x14ac:dyDescent="0.35">
      <c r="A277" s="7"/>
      <c r="B277" s="7"/>
    </row>
    <row r="278" spans="1:2" x14ac:dyDescent="0.35">
      <c r="A278" s="7"/>
      <c r="B278" s="7"/>
    </row>
    <row r="279" spans="1:2" x14ac:dyDescent="0.35">
      <c r="A279" s="7"/>
      <c r="B279" s="7"/>
    </row>
    <row r="280" spans="1:2" x14ac:dyDescent="0.35">
      <c r="A280" s="7"/>
      <c r="B280" s="7"/>
    </row>
    <row r="281" spans="1:2" x14ac:dyDescent="0.35">
      <c r="A281" s="7"/>
      <c r="B281" s="7"/>
    </row>
    <row r="282" spans="1:2" x14ac:dyDescent="0.35">
      <c r="A282" s="7"/>
      <c r="B282" s="7"/>
    </row>
    <row r="283" spans="1:2" x14ac:dyDescent="0.35">
      <c r="A283" s="7"/>
      <c r="B283" s="7"/>
    </row>
    <row r="284" spans="1:2" x14ac:dyDescent="0.35">
      <c r="A284" s="7"/>
      <c r="B284" s="7"/>
    </row>
    <row r="285" spans="1:2" x14ac:dyDescent="0.35">
      <c r="A285" s="7"/>
      <c r="B285" s="7"/>
    </row>
    <row r="286" spans="1:2" x14ac:dyDescent="0.35">
      <c r="A286" s="7"/>
      <c r="B286" s="7"/>
    </row>
    <row r="287" spans="1:2" x14ac:dyDescent="0.35">
      <c r="A287" s="7"/>
      <c r="B287" s="7"/>
    </row>
    <row r="288" spans="1:2" x14ac:dyDescent="0.35">
      <c r="A288" s="7"/>
      <c r="B288" s="7"/>
    </row>
    <row r="289" spans="1:2" x14ac:dyDescent="0.35">
      <c r="A289" s="7"/>
      <c r="B289" s="7"/>
    </row>
    <row r="290" spans="1:2" x14ac:dyDescent="0.35">
      <c r="A290" s="7"/>
      <c r="B290" s="7"/>
    </row>
    <row r="291" spans="1:2" x14ac:dyDescent="0.35">
      <c r="A291" s="7"/>
      <c r="B291" s="7"/>
    </row>
    <row r="292" spans="1:2" x14ac:dyDescent="0.35">
      <c r="A292" s="7"/>
      <c r="B292" s="7"/>
    </row>
    <row r="293" spans="1:2" x14ac:dyDescent="0.35">
      <c r="A293" s="7"/>
      <c r="B293" s="7"/>
    </row>
    <row r="294" spans="1:2" x14ac:dyDescent="0.35">
      <c r="A294" s="7"/>
      <c r="B294" s="7"/>
    </row>
    <row r="295" spans="1:2" x14ac:dyDescent="0.35">
      <c r="A295" s="7"/>
      <c r="B295" s="7"/>
    </row>
    <row r="296" spans="1:2" x14ac:dyDescent="0.35">
      <c r="A296" s="7"/>
      <c r="B296" s="7"/>
    </row>
    <row r="297" spans="1:2" x14ac:dyDescent="0.35">
      <c r="A297" s="7"/>
      <c r="B297" s="7"/>
    </row>
    <row r="298" spans="1:2" x14ac:dyDescent="0.35">
      <c r="A298" s="7"/>
      <c r="B298" s="7"/>
    </row>
    <row r="299" spans="1:2" x14ac:dyDescent="0.35">
      <c r="A299" s="7"/>
      <c r="B299" s="7"/>
    </row>
    <row r="300" spans="1:2" x14ac:dyDescent="0.35">
      <c r="A300" s="7"/>
      <c r="B300" s="7"/>
    </row>
    <row r="301" spans="1:2" x14ac:dyDescent="0.35">
      <c r="A301" s="7"/>
      <c r="B301" s="7"/>
    </row>
    <row r="302" spans="1:2" x14ac:dyDescent="0.35">
      <c r="A302" s="7"/>
      <c r="B302" s="7"/>
    </row>
    <row r="303" spans="1:2" x14ac:dyDescent="0.35">
      <c r="A303" s="7"/>
      <c r="B303" s="7"/>
    </row>
    <row r="304" spans="1:2" x14ac:dyDescent="0.35">
      <c r="A304" s="7"/>
      <c r="B304" s="7"/>
    </row>
    <row r="305" spans="1:2" x14ac:dyDescent="0.35">
      <c r="A305" s="7"/>
      <c r="B305" s="7"/>
    </row>
    <row r="306" spans="1:2" x14ac:dyDescent="0.35">
      <c r="A306" s="7"/>
      <c r="B306" s="7"/>
    </row>
    <row r="307" spans="1:2" x14ac:dyDescent="0.35">
      <c r="A307" s="7"/>
      <c r="B307" s="7"/>
    </row>
    <row r="308" spans="1:2" x14ac:dyDescent="0.35">
      <c r="A308" s="7"/>
      <c r="B308" s="7"/>
    </row>
    <row r="309" spans="1:2" x14ac:dyDescent="0.35">
      <c r="A309" s="7"/>
      <c r="B309" s="7"/>
    </row>
    <row r="310" spans="1:2" x14ac:dyDescent="0.35">
      <c r="A310" s="7"/>
      <c r="B310" s="7"/>
    </row>
    <row r="311" spans="1:2" x14ac:dyDescent="0.35">
      <c r="A311" s="7"/>
      <c r="B311" s="7"/>
    </row>
    <row r="312" spans="1:2" x14ac:dyDescent="0.35">
      <c r="A312" s="7"/>
      <c r="B312" s="7"/>
    </row>
    <row r="313" spans="1:2" x14ac:dyDescent="0.35">
      <c r="A313" s="7"/>
      <c r="B313" s="7"/>
    </row>
    <row r="314" spans="1:2" x14ac:dyDescent="0.35">
      <c r="A314" s="7"/>
      <c r="B314" s="7"/>
    </row>
    <row r="315" spans="1:2" x14ac:dyDescent="0.35">
      <c r="A315" s="7"/>
      <c r="B315" s="7"/>
    </row>
    <row r="316" spans="1:2" x14ac:dyDescent="0.35">
      <c r="A316" s="7"/>
      <c r="B316" s="7"/>
    </row>
    <row r="317" spans="1:2" x14ac:dyDescent="0.35">
      <c r="A317" s="7"/>
      <c r="B317" s="7"/>
    </row>
    <row r="318" spans="1:2" x14ac:dyDescent="0.35">
      <c r="A318" s="7"/>
      <c r="B318" s="7"/>
    </row>
    <row r="319" spans="1:2" x14ac:dyDescent="0.35">
      <c r="A319" s="7"/>
      <c r="B319" s="7"/>
    </row>
    <row r="320" spans="1:2" x14ac:dyDescent="0.35">
      <c r="A320" s="7"/>
      <c r="B320" s="7"/>
    </row>
    <row r="321" spans="1:2" x14ac:dyDescent="0.35">
      <c r="A321" s="7"/>
      <c r="B321" s="7"/>
    </row>
    <row r="322" spans="1:2" x14ac:dyDescent="0.35">
      <c r="A322" s="7"/>
      <c r="B322" s="7"/>
    </row>
    <row r="323" spans="1:2" x14ac:dyDescent="0.35">
      <c r="A323" s="7"/>
      <c r="B323" s="7"/>
    </row>
    <row r="324" spans="1:2" x14ac:dyDescent="0.35">
      <c r="A324" s="7"/>
      <c r="B324" s="7"/>
    </row>
    <row r="325" spans="1:2" x14ac:dyDescent="0.35">
      <c r="A325" s="7"/>
      <c r="B325" s="7"/>
    </row>
    <row r="326" spans="1:2" x14ac:dyDescent="0.35">
      <c r="A326" s="7"/>
      <c r="B326" s="7"/>
    </row>
    <row r="327" spans="1:2" x14ac:dyDescent="0.35">
      <c r="A327" s="7"/>
      <c r="B327" s="7"/>
    </row>
    <row r="328" spans="1:2" x14ac:dyDescent="0.35">
      <c r="A328" s="7"/>
      <c r="B328" s="7"/>
    </row>
    <row r="329" spans="1:2" x14ac:dyDescent="0.35">
      <c r="A329" s="7"/>
      <c r="B329" s="7"/>
    </row>
    <row r="330" spans="1:2" x14ac:dyDescent="0.35">
      <c r="A330" s="7"/>
      <c r="B330" s="7"/>
    </row>
    <row r="331" spans="1:2" x14ac:dyDescent="0.35">
      <c r="A331" s="7"/>
      <c r="B331" s="7"/>
    </row>
    <row r="332" spans="1:2" x14ac:dyDescent="0.35">
      <c r="A332" s="7"/>
      <c r="B332" s="7"/>
    </row>
    <row r="333" spans="1:2" x14ac:dyDescent="0.35">
      <c r="A333" s="7"/>
      <c r="B333" s="7"/>
    </row>
    <row r="334" spans="1:2" x14ac:dyDescent="0.35">
      <c r="A334" s="7"/>
      <c r="B334" s="7"/>
    </row>
    <row r="335" spans="1:2" x14ac:dyDescent="0.35">
      <c r="A335" s="7"/>
      <c r="B335" s="7"/>
    </row>
    <row r="336" spans="1:2" x14ac:dyDescent="0.35">
      <c r="A336" s="7"/>
      <c r="B336" s="7"/>
    </row>
    <row r="337" spans="1:2" x14ac:dyDescent="0.35">
      <c r="A337" s="7"/>
      <c r="B337" s="7"/>
    </row>
    <row r="338" spans="1:2" x14ac:dyDescent="0.35">
      <c r="A338" s="7"/>
      <c r="B338" s="7"/>
    </row>
    <row r="339" spans="1:2" x14ac:dyDescent="0.35">
      <c r="A339" s="7"/>
      <c r="B339" s="7"/>
    </row>
    <row r="340" spans="1:2" x14ac:dyDescent="0.35">
      <c r="A340" s="7"/>
      <c r="B340" s="7"/>
    </row>
    <row r="341" spans="1:2" x14ac:dyDescent="0.35">
      <c r="A341" s="7"/>
      <c r="B341" s="7"/>
    </row>
    <row r="342" spans="1:2" x14ac:dyDescent="0.35">
      <c r="A342" s="7"/>
      <c r="B342" s="7"/>
    </row>
    <row r="343" spans="1:2" x14ac:dyDescent="0.35">
      <c r="A343" s="7"/>
      <c r="B343" s="7"/>
    </row>
    <row r="344" spans="1:2" x14ac:dyDescent="0.35">
      <c r="A344" s="7"/>
      <c r="B344" s="7"/>
    </row>
    <row r="345" spans="1:2" x14ac:dyDescent="0.35">
      <c r="A345" s="7"/>
      <c r="B345" s="7"/>
    </row>
    <row r="346" spans="1:2" x14ac:dyDescent="0.35">
      <c r="A346" s="7"/>
      <c r="B346" s="7"/>
    </row>
    <row r="347" spans="1:2" x14ac:dyDescent="0.35">
      <c r="A347" s="7"/>
      <c r="B347" s="7"/>
    </row>
    <row r="348" spans="1:2" x14ac:dyDescent="0.35">
      <c r="A348" s="7"/>
      <c r="B348" s="7"/>
    </row>
    <row r="349" spans="1:2" x14ac:dyDescent="0.35">
      <c r="A349" s="7"/>
      <c r="B349" s="7"/>
    </row>
    <row r="350" spans="1:2" x14ac:dyDescent="0.35">
      <c r="A350" s="7"/>
      <c r="B350" s="7"/>
    </row>
    <row r="351" spans="1:2" x14ac:dyDescent="0.35">
      <c r="A351" s="7"/>
      <c r="B351" s="7"/>
    </row>
    <row r="352" spans="1:2" x14ac:dyDescent="0.35">
      <c r="A352" s="7"/>
      <c r="B352" s="7"/>
    </row>
    <row r="353" spans="1:2" x14ac:dyDescent="0.35">
      <c r="A353" s="7"/>
      <c r="B353" s="7"/>
    </row>
    <row r="354" spans="1:2" x14ac:dyDescent="0.35">
      <c r="A354" s="7"/>
      <c r="B354" s="7"/>
    </row>
    <row r="355" spans="1:2" x14ac:dyDescent="0.35">
      <c r="A355" s="7"/>
      <c r="B355" s="7"/>
    </row>
    <row r="356" spans="1:2" x14ac:dyDescent="0.35">
      <c r="A356" s="7"/>
      <c r="B356" s="7"/>
    </row>
    <row r="357" spans="1:2" x14ac:dyDescent="0.35">
      <c r="A357" s="7"/>
      <c r="B357" s="7"/>
    </row>
    <row r="358" spans="1:2" x14ac:dyDescent="0.35">
      <c r="A358" s="7"/>
      <c r="B358" s="7"/>
    </row>
    <row r="359" spans="1:2" x14ac:dyDescent="0.35">
      <c r="A359" s="7"/>
      <c r="B359" s="7"/>
    </row>
    <row r="360" spans="1:2" x14ac:dyDescent="0.35">
      <c r="A360" s="7"/>
      <c r="B360" s="7"/>
    </row>
    <row r="361" spans="1:2" x14ac:dyDescent="0.35">
      <c r="A361" s="7"/>
      <c r="B361" s="7"/>
    </row>
    <row r="362" spans="1:2" x14ac:dyDescent="0.35">
      <c r="A362" s="7"/>
      <c r="B362" s="7"/>
    </row>
    <row r="363" spans="1:2" x14ac:dyDescent="0.35">
      <c r="A363" s="7"/>
      <c r="B363" s="7"/>
    </row>
    <row r="364" spans="1:2" x14ac:dyDescent="0.35">
      <c r="A364" s="7"/>
      <c r="B364" s="7"/>
    </row>
    <row r="365" spans="1:2" x14ac:dyDescent="0.35">
      <c r="A365" s="7"/>
      <c r="B365" s="7"/>
    </row>
    <row r="366" spans="1:2" x14ac:dyDescent="0.35">
      <c r="A366" s="7"/>
      <c r="B366" s="7"/>
    </row>
    <row r="367" spans="1:2" x14ac:dyDescent="0.35">
      <c r="A367" s="7"/>
      <c r="B367" s="7"/>
    </row>
    <row r="368" spans="1:2" x14ac:dyDescent="0.35">
      <c r="A368" s="7"/>
      <c r="B368" s="7"/>
    </row>
    <row r="369" spans="1:2" x14ac:dyDescent="0.35">
      <c r="A369" s="7"/>
      <c r="B369" s="7"/>
    </row>
    <row r="370" spans="1:2" x14ac:dyDescent="0.35">
      <c r="A370" s="7"/>
      <c r="B370" s="7"/>
    </row>
    <row r="371" spans="1:2" x14ac:dyDescent="0.35">
      <c r="A371" s="7"/>
      <c r="B371" s="7"/>
    </row>
    <row r="372" spans="1:2" x14ac:dyDescent="0.35">
      <c r="A372" s="7"/>
      <c r="B372" s="7"/>
    </row>
    <row r="373" spans="1:2" x14ac:dyDescent="0.35">
      <c r="A373" s="7"/>
      <c r="B373" s="7"/>
    </row>
    <row r="374" spans="1:2" x14ac:dyDescent="0.35">
      <c r="A374" s="7"/>
      <c r="B374" s="7"/>
    </row>
    <row r="375" spans="1:2" x14ac:dyDescent="0.35">
      <c r="A375" s="7"/>
      <c r="B375" s="7"/>
    </row>
    <row r="376" spans="1:2" x14ac:dyDescent="0.35">
      <c r="A376" s="7"/>
      <c r="B376" s="7"/>
    </row>
    <row r="377" spans="1:2" x14ac:dyDescent="0.35">
      <c r="A377" s="7"/>
      <c r="B377" s="7"/>
    </row>
    <row r="378" spans="1:2" x14ac:dyDescent="0.35">
      <c r="A378" s="7"/>
      <c r="B378" s="7"/>
    </row>
    <row r="379" spans="1:2" x14ac:dyDescent="0.35">
      <c r="A379" s="7"/>
      <c r="B379" s="7"/>
    </row>
    <row r="380" spans="1:2" x14ac:dyDescent="0.35">
      <c r="A380" s="7"/>
      <c r="B380" s="7"/>
    </row>
    <row r="381" spans="1:2" x14ac:dyDescent="0.35">
      <c r="A381" s="7"/>
      <c r="B381" s="7"/>
    </row>
    <row r="382" spans="1:2" x14ac:dyDescent="0.35">
      <c r="A382" s="7"/>
      <c r="B382" s="7"/>
    </row>
    <row r="383" spans="1:2" x14ac:dyDescent="0.35">
      <c r="A383" s="7"/>
      <c r="B383" s="7"/>
    </row>
    <row r="384" spans="1:2" x14ac:dyDescent="0.35">
      <c r="A384" s="7"/>
      <c r="B384" s="7"/>
    </row>
    <row r="385" spans="1:2" x14ac:dyDescent="0.35">
      <c r="A385" s="7"/>
      <c r="B385" s="7"/>
    </row>
    <row r="386" spans="1:2" x14ac:dyDescent="0.35">
      <c r="A386" s="7"/>
      <c r="B386" s="7"/>
    </row>
    <row r="387" spans="1:2" x14ac:dyDescent="0.35">
      <c r="A387" s="7"/>
      <c r="B387" s="7"/>
    </row>
    <row r="388" spans="1:2" x14ac:dyDescent="0.35">
      <c r="A388" s="7"/>
      <c r="B388" s="7"/>
    </row>
    <row r="389" spans="1:2" x14ac:dyDescent="0.35">
      <c r="A389" s="7"/>
      <c r="B389" s="7"/>
    </row>
    <row r="390" spans="1:2" x14ac:dyDescent="0.35">
      <c r="A390" s="7"/>
      <c r="B390" s="7"/>
    </row>
    <row r="391" spans="1:2" x14ac:dyDescent="0.35">
      <c r="A391" s="7"/>
      <c r="B391" s="7"/>
    </row>
    <row r="392" spans="1:2" x14ac:dyDescent="0.35">
      <c r="A392" s="7"/>
      <c r="B392" s="7"/>
    </row>
    <row r="393" spans="1:2" x14ac:dyDescent="0.35">
      <c r="A393" s="7"/>
      <c r="B393" s="7"/>
    </row>
    <row r="394" spans="1:2" x14ac:dyDescent="0.35">
      <c r="A394" s="7"/>
      <c r="B394" s="7"/>
    </row>
    <row r="395" spans="1:2" x14ac:dyDescent="0.35">
      <c r="A395" s="7"/>
      <c r="B395" s="7"/>
    </row>
    <row r="396" spans="1:2" x14ac:dyDescent="0.35">
      <c r="A396" s="7"/>
      <c r="B396" s="7"/>
    </row>
    <row r="397" spans="1:2" x14ac:dyDescent="0.35">
      <c r="A397" s="7"/>
      <c r="B397" s="7"/>
    </row>
    <row r="398" spans="1:2" x14ac:dyDescent="0.35">
      <c r="A398" s="7"/>
      <c r="B398" s="7"/>
    </row>
    <row r="399" spans="1:2" x14ac:dyDescent="0.35">
      <c r="A399" s="7"/>
      <c r="B399" s="7"/>
    </row>
    <row r="400" spans="1:2" x14ac:dyDescent="0.35">
      <c r="A400" s="7"/>
      <c r="B400" s="7"/>
    </row>
    <row r="401" spans="1:2" x14ac:dyDescent="0.35">
      <c r="A401" s="7"/>
      <c r="B401" s="7"/>
    </row>
    <row r="402" spans="1:2" x14ac:dyDescent="0.35">
      <c r="A402" s="7"/>
      <c r="B402" s="7"/>
    </row>
    <row r="403" spans="1:2" x14ac:dyDescent="0.35">
      <c r="A403" s="7"/>
      <c r="B403" s="7"/>
    </row>
    <row r="404" spans="1:2" x14ac:dyDescent="0.35">
      <c r="A404" s="7"/>
      <c r="B404" s="7"/>
    </row>
    <row r="405" spans="1:2" x14ac:dyDescent="0.35">
      <c r="A405" s="7"/>
      <c r="B405" s="7"/>
    </row>
    <row r="406" spans="1:2" x14ac:dyDescent="0.35">
      <c r="A406" s="7"/>
      <c r="B406" s="7"/>
    </row>
    <row r="407" spans="1:2" x14ac:dyDescent="0.35">
      <c r="A407" s="7"/>
      <c r="B407" s="7"/>
    </row>
    <row r="408" spans="1:2" x14ac:dyDescent="0.35">
      <c r="A408" s="7"/>
      <c r="B408" s="7"/>
    </row>
    <row r="409" spans="1:2" x14ac:dyDescent="0.35">
      <c r="A409" s="7"/>
      <c r="B409" s="7"/>
    </row>
    <row r="410" spans="1:2" x14ac:dyDescent="0.35">
      <c r="A410" s="7"/>
      <c r="B410" s="7"/>
    </row>
    <row r="411" spans="1:2" x14ac:dyDescent="0.35">
      <c r="A411" s="7"/>
      <c r="B411" s="7"/>
    </row>
    <row r="412" spans="1:2" x14ac:dyDescent="0.35">
      <c r="A412" s="7"/>
      <c r="B412" s="7"/>
    </row>
    <row r="413" spans="1:2" x14ac:dyDescent="0.35">
      <c r="A413" s="7"/>
      <c r="B413" s="7"/>
    </row>
    <row r="414" spans="1:2" x14ac:dyDescent="0.35">
      <c r="A414" s="7"/>
      <c r="B414" s="7"/>
    </row>
    <row r="415" spans="1:2" x14ac:dyDescent="0.35">
      <c r="A415" s="7"/>
      <c r="B415" s="7"/>
    </row>
    <row r="416" spans="1:2" x14ac:dyDescent="0.35">
      <c r="A416" s="7"/>
      <c r="B416" s="7"/>
    </row>
    <row r="417" spans="1:2" x14ac:dyDescent="0.35">
      <c r="A417" s="7"/>
      <c r="B417" s="7"/>
    </row>
    <row r="418" spans="1:2" x14ac:dyDescent="0.35">
      <c r="A418" s="7"/>
      <c r="B418" s="7"/>
    </row>
    <row r="419" spans="1:2" x14ac:dyDescent="0.35">
      <c r="A419" s="7"/>
      <c r="B419" s="7"/>
    </row>
    <row r="420" spans="1:2" x14ac:dyDescent="0.35">
      <c r="A420" s="7"/>
      <c r="B420" s="7"/>
    </row>
    <row r="421" spans="1:2" x14ac:dyDescent="0.35">
      <c r="A421" s="7"/>
      <c r="B421" s="7"/>
    </row>
    <row r="422" spans="1:2" x14ac:dyDescent="0.35">
      <c r="A422" s="7"/>
      <c r="B422" s="7"/>
    </row>
    <row r="423" spans="1:2" x14ac:dyDescent="0.35">
      <c r="A423" s="7"/>
      <c r="B423" s="7"/>
    </row>
    <row r="424" spans="1:2" x14ac:dyDescent="0.35">
      <c r="A424" s="7"/>
      <c r="B424" s="7"/>
    </row>
    <row r="425" spans="1:2" x14ac:dyDescent="0.35">
      <c r="A425" s="7"/>
      <c r="B425" s="7"/>
    </row>
    <row r="426" spans="1:2" x14ac:dyDescent="0.35">
      <c r="A426" s="7"/>
      <c r="B426" s="7"/>
    </row>
    <row r="427" spans="1:2" x14ac:dyDescent="0.35">
      <c r="A427" s="7"/>
      <c r="B427" s="7"/>
    </row>
    <row r="428" spans="1:2" x14ac:dyDescent="0.35">
      <c r="A428" s="7"/>
      <c r="B428" s="7"/>
    </row>
    <row r="429" spans="1:2" x14ac:dyDescent="0.35">
      <c r="A429" s="7"/>
      <c r="B429" s="7"/>
    </row>
    <row r="430" spans="1:2" x14ac:dyDescent="0.35">
      <c r="A430" s="7"/>
      <c r="B430" s="7"/>
    </row>
    <row r="431" spans="1:2" x14ac:dyDescent="0.35">
      <c r="A431" s="7"/>
      <c r="B431" s="7"/>
    </row>
    <row r="432" spans="1:2" x14ac:dyDescent="0.35">
      <c r="A432" s="7"/>
      <c r="B432" s="7"/>
    </row>
    <row r="433" spans="1:2" x14ac:dyDescent="0.35">
      <c r="A433" s="7"/>
      <c r="B433" s="7"/>
    </row>
    <row r="434" spans="1:2" x14ac:dyDescent="0.35">
      <c r="A434" s="7"/>
      <c r="B434" s="7"/>
    </row>
    <row r="435" spans="1:2" x14ac:dyDescent="0.35">
      <c r="A435" s="7"/>
      <c r="B435" s="7"/>
    </row>
    <row r="436" spans="1:2" x14ac:dyDescent="0.35">
      <c r="A436" s="7"/>
      <c r="B436" s="7"/>
    </row>
    <row r="437" spans="1:2" x14ac:dyDescent="0.35">
      <c r="A437" s="7"/>
      <c r="B437" s="7"/>
    </row>
    <row r="438" spans="1:2" x14ac:dyDescent="0.35">
      <c r="A438" s="7"/>
      <c r="B438" s="7"/>
    </row>
    <row r="439" spans="1:2" x14ac:dyDescent="0.35">
      <c r="A439" s="7"/>
      <c r="B439" s="7"/>
    </row>
    <row r="440" spans="1:2" x14ac:dyDescent="0.35">
      <c r="A440" s="7"/>
      <c r="B440" s="7"/>
    </row>
    <row r="441" spans="1:2" x14ac:dyDescent="0.35">
      <c r="A441" s="7"/>
      <c r="B441" s="7"/>
    </row>
    <row r="442" spans="1:2" x14ac:dyDescent="0.35">
      <c r="A442" s="7"/>
      <c r="B442" s="7"/>
    </row>
    <row r="443" spans="1:2" x14ac:dyDescent="0.35">
      <c r="A443" s="7"/>
      <c r="B443" s="7"/>
    </row>
    <row r="444" spans="1:2" x14ac:dyDescent="0.35">
      <c r="A444" s="7"/>
      <c r="B444" s="7"/>
    </row>
    <row r="445" spans="1:2" x14ac:dyDescent="0.35">
      <c r="A445" s="7"/>
      <c r="B445" s="7"/>
    </row>
    <row r="446" spans="1:2" x14ac:dyDescent="0.35">
      <c r="A446" s="7"/>
      <c r="B446" s="7"/>
    </row>
    <row r="447" spans="1:2" x14ac:dyDescent="0.35">
      <c r="A447" s="7"/>
      <c r="B447" s="7"/>
    </row>
    <row r="448" spans="1:2" x14ac:dyDescent="0.35">
      <c r="A448" s="7"/>
      <c r="B448" s="7"/>
    </row>
    <row r="449" spans="1:2" x14ac:dyDescent="0.35">
      <c r="A449" s="7"/>
      <c r="B449" s="7"/>
    </row>
    <row r="450" spans="1:2" x14ac:dyDescent="0.35">
      <c r="A450" s="7"/>
      <c r="B450" s="7"/>
    </row>
    <row r="451" spans="1:2" x14ac:dyDescent="0.35">
      <c r="A451" s="7"/>
      <c r="B451" s="7"/>
    </row>
    <row r="452" spans="1:2" x14ac:dyDescent="0.35">
      <c r="A452" s="7"/>
      <c r="B452" s="7"/>
    </row>
    <row r="453" spans="1:2" x14ac:dyDescent="0.35">
      <c r="A453" s="7"/>
      <c r="B453" s="7"/>
    </row>
    <row r="454" spans="1:2" x14ac:dyDescent="0.35">
      <c r="A454" s="7"/>
      <c r="B454" s="7"/>
    </row>
    <row r="455" spans="1:2" x14ac:dyDescent="0.35">
      <c r="A455" s="7"/>
      <c r="B455" s="7"/>
    </row>
    <row r="456" spans="1:2" x14ac:dyDescent="0.35">
      <c r="A456" s="7"/>
      <c r="B456" s="7"/>
    </row>
    <row r="457" spans="1:2" x14ac:dyDescent="0.35">
      <c r="A457" s="7"/>
      <c r="B457" s="7"/>
    </row>
    <row r="458" spans="1:2" x14ac:dyDescent="0.35">
      <c r="A458" s="7"/>
      <c r="B458" s="7"/>
    </row>
    <row r="459" spans="1:2" x14ac:dyDescent="0.35">
      <c r="A459" s="7"/>
      <c r="B459" s="7"/>
    </row>
    <row r="460" spans="1:2" x14ac:dyDescent="0.35">
      <c r="A460" s="7"/>
      <c r="B460" s="7"/>
    </row>
    <row r="461" spans="1:2" x14ac:dyDescent="0.35">
      <c r="A461" s="7"/>
      <c r="B461" s="7"/>
    </row>
    <row r="462" spans="1:2" x14ac:dyDescent="0.35">
      <c r="A462" s="7"/>
      <c r="B462" s="7"/>
    </row>
    <row r="463" spans="1:2" x14ac:dyDescent="0.35">
      <c r="A463" s="7"/>
      <c r="B463" s="7"/>
    </row>
    <row r="464" spans="1:2" x14ac:dyDescent="0.35">
      <c r="A464" s="7"/>
      <c r="B464" s="7"/>
    </row>
    <row r="465" spans="1:2" x14ac:dyDescent="0.35">
      <c r="A465" s="7"/>
      <c r="B465" s="7"/>
    </row>
    <row r="466" spans="1:2" x14ac:dyDescent="0.35">
      <c r="A466" s="7"/>
      <c r="B466" s="7"/>
    </row>
    <row r="467" spans="1:2" x14ac:dyDescent="0.35">
      <c r="A467" s="7"/>
      <c r="B467" s="7"/>
    </row>
    <row r="468" spans="1:2" x14ac:dyDescent="0.35">
      <c r="A468" s="7"/>
      <c r="B468" s="7"/>
    </row>
    <row r="469" spans="1:2" x14ac:dyDescent="0.35">
      <c r="A469" s="7"/>
      <c r="B469" s="7"/>
    </row>
    <row r="470" spans="1:2" x14ac:dyDescent="0.35">
      <c r="A470" s="7"/>
      <c r="B470" s="7"/>
    </row>
    <row r="471" spans="1:2" x14ac:dyDescent="0.35">
      <c r="A471" s="7"/>
      <c r="B471" s="7"/>
    </row>
    <row r="472" spans="1:2" x14ac:dyDescent="0.35">
      <c r="A472" s="7"/>
      <c r="B472" s="7"/>
    </row>
    <row r="473" spans="1:2" x14ac:dyDescent="0.35">
      <c r="A473" s="7"/>
      <c r="B473" s="7"/>
    </row>
    <row r="474" spans="1:2" x14ac:dyDescent="0.35">
      <c r="A474" s="7"/>
      <c r="B474" s="7"/>
    </row>
    <row r="475" spans="1:2" x14ac:dyDescent="0.35">
      <c r="A475" s="7"/>
      <c r="B475" s="7"/>
    </row>
    <row r="476" spans="1:2" x14ac:dyDescent="0.35">
      <c r="A476" s="7"/>
      <c r="B476" s="7"/>
    </row>
    <row r="477" spans="1:2" x14ac:dyDescent="0.35">
      <c r="A477" s="7"/>
      <c r="B477" s="7"/>
    </row>
    <row r="478" spans="1:2" x14ac:dyDescent="0.35">
      <c r="A478" s="7"/>
      <c r="B478" s="7"/>
    </row>
    <row r="479" spans="1:2" x14ac:dyDescent="0.35">
      <c r="A479" s="7"/>
      <c r="B479" s="7"/>
    </row>
    <row r="480" spans="1:2" x14ac:dyDescent="0.35">
      <c r="A480" s="7"/>
      <c r="B480" s="7"/>
    </row>
    <row r="481" spans="1:2" x14ac:dyDescent="0.35">
      <c r="A481" s="7"/>
      <c r="B481" s="7"/>
    </row>
    <row r="482" spans="1:2" x14ac:dyDescent="0.35">
      <c r="A482" s="7"/>
      <c r="B482" s="7"/>
    </row>
    <row r="483" spans="1:2" x14ac:dyDescent="0.35">
      <c r="A483" s="7"/>
      <c r="B483" s="7"/>
    </row>
    <row r="484" spans="1:2" x14ac:dyDescent="0.35">
      <c r="A484" s="7"/>
      <c r="B484" s="7"/>
    </row>
    <row r="485" spans="1:2" x14ac:dyDescent="0.35">
      <c r="A485" s="7"/>
      <c r="B485" s="7"/>
    </row>
    <row r="486" spans="1:2" x14ac:dyDescent="0.35">
      <c r="A486" s="7"/>
      <c r="B486" s="7"/>
    </row>
    <row r="487" spans="1:2" x14ac:dyDescent="0.35">
      <c r="A487" s="7"/>
      <c r="B487" s="7"/>
    </row>
    <row r="488" spans="1:2" x14ac:dyDescent="0.35">
      <c r="A488" s="7"/>
      <c r="B488" s="7"/>
    </row>
    <row r="489" spans="1:2" x14ac:dyDescent="0.35">
      <c r="A489" s="7"/>
      <c r="B489" s="7"/>
    </row>
    <row r="490" spans="1:2" x14ac:dyDescent="0.35">
      <c r="A490" s="7"/>
      <c r="B490" s="7"/>
    </row>
    <row r="491" spans="1:2" x14ac:dyDescent="0.35">
      <c r="A491" s="7"/>
      <c r="B491" s="7"/>
    </row>
    <row r="492" spans="1:2" x14ac:dyDescent="0.35">
      <c r="A492" s="7"/>
      <c r="B492" s="7"/>
    </row>
    <row r="493" spans="1:2" x14ac:dyDescent="0.35">
      <c r="A493" s="7"/>
      <c r="B493" s="7"/>
    </row>
    <row r="494" spans="1:2" x14ac:dyDescent="0.35">
      <c r="A494" s="7"/>
      <c r="B494" s="7"/>
    </row>
    <row r="495" spans="1:2" x14ac:dyDescent="0.35">
      <c r="A495" s="7"/>
      <c r="B495" s="7"/>
    </row>
    <row r="496" spans="1:2" x14ac:dyDescent="0.35">
      <c r="A496" s="7"/>
      <c r="B496" s="7"/>
    </row>
    <row r="497" spans="1:2" x14ac:dyDescent="0.35">
      <c r="A497" s="7"/>
      <c r="B497" s="7"/>
    </row>
    <row r="498" spans="1:2" x14ac:dyDescent="0.35">
      <c r="A498" s="7"/>
      <c r="B498" s="7"/>
    </row>
    <row r="499" spans="1:2" x14ac:dyDescent="0.35">
      <c r="A499" s="7"/>
      <c r="B499" s="7"/>
    </row>
    <row r="500" spans="1:2" x14ac:dyDescent="0.35">
      <c r="A500" s="7"/>
      <c r="B500" s="7"/>
    </row>
    <row r="501" spans="1:2" x14ac:dyDescent="0.35">
      <c r="A501" s="7"/>
      <c r="B501" s="7"/>
    </row>
    <row r="502" spans="1:2" x14ac:dyDescent="0.35">
      <c r="A502" s="7"/>
      <c r="B502" s="7"/>
    </row>
    <row r="503" spans="1:2" x14ac:dyDescent="0.35">
      <c r="A503" s="7"/>
      <c r="B503" s="7"/>
    </row>
    <row r="504" spans="1:2" x14ac:dyDescent="0.35">
      <c r="A504" s="7"/>
      <c r="B504" s="7"/>
    </row>
    <row r="505" spans="1:2" x14ac:dyDescent="0.35">
      <c r="A505" s="7"/>
      <c r="B505" s="7"/>
    </row>
    <row r="506" spans="1:2" x14ac:dyDescent="0.35">
      <c r="A506" s="7"/>
      <c r="B506" s="7"/>
    </row>
    <row r="507" spans="1:2" x14ac:dyDescent="0.35">
      <c r="A507" s="7"/>
      <c r="B507" s="7"/>
    </row>
    <row r="508" spans="1:2" x14ac:dyDescent="0.35">
      <c r="A508" s="7"/>
      <c r="B508" s="7"/>
    </row>
    <row r="509" spans="1:2" x14ac:dyDescent="0.35">
      <c r="A509" s="7"/>
      <c r="B509" s="7"/>
    </row>
    <row r="510" spans="1:2" x14ac:dyDescent="0.35">
      <c r="A510" s="7"/>
      <c r="B510" s="7"/>
    </row>
    <row r="511" spans="1:2" x14ac:dyDescent="0.35">
      <c r="A511" s="7"/>
      <c r="B511" s="7"/>
    </row>
    <row r="512" spans="1:2" x14ac:dyDescent="0.35">
      <c r="A512" s="7"/>
      <c r="B512" s="7"/>
    </row>
    <row r="513" spans="1:2" x14ac:dyDescent="0.35">
      <c r="A513" s="7"/>
      <c r="B513" s="7"/>
    </row>
    <row r="514" spans="1:2" x14ac:dyDescent="0.35">
      <c r="A514" s="7"/>
      <c r="B514" s="7"/>
    </row>
    <row r="515" spans="1:2" x14ac:dyDescent="0.35">
      <c r="A515" s="7"/>
      <c r="B515" s="7"/>
    </row>
    <row r="516" spans="1:2" x14ac:dyDescent="0.35">
      <c r="A516" s="7"/>
      <c r="B516" s="7"/>
    </row>
    <row r="517" spans="1:2" x14ac:dyDescent="0.35">
      <c r="A517" s="7"/>
      <c r="B517" s="7"/>
    </row>
    <row r="518" spans="1:2" x14ac:dyDescent="0.35">
      <c r="A518" s="7"/>
      <c r="B518" s="7"/>
    </row>
    <row r="519" spans="1:2" x14ac:dyDescent="0.35">
      <c r="A519" s="7"/>
      <c r="B519" s="7"/>
    </row>
    <row r="520" spans="1:2" x14ac:dyDescent="0.35">
      <c r="A520" s="7"/>
      <c r="B520" s="7"/>
    </row>
    <row r="521" spans="1:2" x14ac:dyDescent="0.35">
      <c r="A521" s="7"/>
      <c r="B521" s="7"/>
    </row>
    <row r="522" spans="1:2" x14ac:dyDescent="0.35">
      <c r="A522" s="7"/>
      <c r="B522" s="7"/>
    </row>
    <row r="523" spans="1:2" x14ac:dyDescent="0.35">
      <c r="A523" s="7"/>
      <c r="B523" s="7"/>
    </row>
    <row r="524" spans="1:2" x14ac:dyDescent="0.35">
      <c r="A524" s="7"/>
      <c r="B524" s="7"/>
    </row>
    <row r="525" spans="1:2" x14ac:dyDescent="0.35">
      <c r="A525" s="7"/>
      <c r="B525" s="7"/>
    </row>
    <row r="526" spans="1:2" x14ac:dyDescent="0.35">
      <c r="A526" s="7"/>
      <c r="B526" s="7"/>
    </row>
    <row r="527" spans="1:2" x14ac:dyDescent="0.35">
      <c r="A527" s="7"/>
      <c r="B527" s="7"/>
    </row>
    <row r="528" spans="1:2" x14ac:dyDescent="0.35">
      <c r="A528" s="7"/>
      <c r="B528" s="7"/>
    </row>
    <row r="529" spans="1:2" x14ac:dyDescent="0.35">
      <c r="A529" s="7"/>
      <c r="B529" s="7"/>
    </row>
    <row r="530" spans="1:2" x14ac:dyDescent="0.35">
      <c r="A530" s="7"/>
      <c r="B530" s="7"/>
    </row>
    <row r="531" spans="1:2" x14ac:dyDescent="0.35">
      <c r="A531" s="7"/>
      <c r="B531" s="7"/>
    </row>
    <row r="532" spans="1:2" x14ac:dyDescent="0.35">
      <c r="A532" s="7"/>
      <c r="B532" s="7"/>
    </row>
    <row r="533" spans="1:2" x14ac:dyDescent="0.35">
      <c r="A533" s="7"/>
      <c r="B533" s="7"/>
    </row>
    <row r="534" spans="1:2" x14ac:dyDescent="0.35">
      <c r="A534" s="7"/>
      <c r="B534" s="7"/>
    </row>
    <row r="535" spans="1:2" x14ac:dyDescent="0.35">
      <c r="A535" s="7"/>
      <c r="B535" s="7"/>
    </row>
    <row r="536" spans="1:2" x14ac:dyDescent="0.35">
      <c r="A536" s="7"/>
      <c r="B536" s="7"/>
    </row>
    <row r="537" spans="1:2" x14ac:dyDescent="0.35">
      <c r="A537" s="7"/>
      <c r="B537" s="7"/>
    </row>
    <row r="538" spans="1:2" x14ac:dyDescent="0.35">
      <c r="A538" s="7"/>
      <c r="B538" s="7"/>
    </row>
    <row r="539" spans="1:2" x14ac:dyDescent="0.35">
      <c r="A539" s="7"/>
      <c r="B539" s="7"/>
    </row>
    <row r="540" spans="1:2" x14ac:dyDescent="0.35">
      <c r="A540" s="7"/>
      <c r="B540" s="7"/>
    </row>
    <row r="541" spans="1:2" x14ac:dyDescent="0.35">
      <c r="A541" s="7"/>
      <c r="B541" s="7"/>
    </row>
    <row r="542" spans="1:2" x14ac:dyDescent="0.35">
      <c r="A542" s="7"/>
      <c r="B542" s="7"/>
    </row>
    <row r="543" spans="1:2" x14ac:dyDescent="0.35">
      <c r="A543" s="7"/>
      <c r="B543" s="7"/>
    </row>
    <row r="544" spans="1:2" x14ac:dyDescent="0.35">
      <c r="A544" s="7"/>
      <c r="B544" s="7"/>
    </row>
    <row r="545" spans="1:2" x14ac:dyDescent="0.35">
      <c r="A545" s="7"/>
      <c r="B545" s="7"/>
    </row>
    <row r="546" spans="1:2" x14ac:dyDescent="0.35">
      <c r="A546" s="7"/>
      <c r="B546" s="7"/>
    </row>
    <row r="547" spans="1:2" x14ac:dyDescent="0.35">
      <c r="A547" s="7"/>
      <c r="B547" s="7"/>
    </row>
    <row r="548" spans="1:2" x14ac:dyDescent="0.35">
      <c r="A548" s="7"/>
      <c r="B548" s="7"/>
    </row>
    <row r="549" spans="1:2" x14ac:dyDescent="0.35">
      <c r="A549" s="7"/>
      <c r="B549" s="7"/>
    </row>
    <row r="550" spans="1:2" x14ac:dyDescent="0.35">
      <c r="A550" s="7"/>
      <c r="B550" s="7"/>
    </row>
    <row r="551" spans="1:2" x14ac:dyDescent="0.35">
      <c r="A551" s="7"/>
      <c r="B551" s="7"/>
    </row>
    <row r="552" spans="1:2" x14ac:dyDescent="0.35">
      <c r="A552" s="7"/>
      <c r="B552" s="7"/>
    </row>
    <row r="553" spans="1:2" x14ac:dyDescent="0.35">
      <c r="A553" s="7"/>
      <c r="B553" s="7"/>
    </row>
    <row r="554" spans="1:2" x14ac:dyDescent="0.35">
      <c r="A554" s="7"/>
      <c r="B554" s="7"/>
    </row>
    <row r="555" spans="1:2" x14ac:dyDescent="0.35">
      <c r="A555" s="7"/>
      <c r="B555" s="7"/>
    </row>
    <row r="556" spans="1:2" x14ac:dyDescent="0.35">
      <c r="A556" s="7"/>
      <c r="B556" s="7"/>
    </row>
    <row r="557" spans="1:2" x14ac:dyDescent="0.35">
      <c r="A557" s="7"/>
      <c r="B557" s="7"/>
    </row>
    <row r="558" spans="1:2" x14ac:dyDescent="0.35">
      <c r="A558" s="7"/>
      <c r="B558" s="7"/>
    </row>
    <row r="559" spans="1:2" x14ac:dyDescent="0.35">
      <c r="A559" s="7"/>
      <c r="B559" s="7"/>
    </row>
    <row r="560" spans="1:2" x14ac:dyDescent="0.35">
      <c r="A560" s="7"/>
      <c r="B560" s="7"/>
    </row>
    <row r="561" spans="1:2" x14ac:dyDescent="0.35">
      <c r="A561" s="7"/>
      <c r="B561" s="7"/>
    </row>
    <row r="562" spans="1:2" x14ac:dyDescent="0.35">
      <c r="A562" s="7"/>
      <c r="B562" s="7"/>
    </row>
    <row r="563" spans="1:2" x14ac:dyDescent="0.35">
      <c r="A563" s="7"/>
      <c r="B563" s="7"/>
    </row>
    <row r="564" spans="1:2" x14ac:dyDescent="0.35">
      <c r="A564" s="7"/>
      <c r="B564" s="7"/>
    </row>
    <row r="565" spans="1:2" x14ac:dyDescent="0.35">
      <c r="A565" s="7"/>
      <c r="B565" s="7"/>
    </row>
    <row r="566" spans="1:2" x14ac:dyDescent="0.35">
      <c r="A566" s="7"/>
      <c r="B566" s="7"/>
    </row>
    <row r="567" spans="1:2" x14ac:dyDescent="0.35">
      <c r="A567" s="7"/>
      <c r="B567" s="7"/>
    </row>
    <row r="568" spans="1:2" x14ac:dyDescent="0.35">
      <c r="A568" s="7"/>
      <c r="B568" s="7"/>
    </row>
    <row r="569" spans="1:2" x14ac:dyDescent="0.35">
      <c r="A569" s="7"/>
      <c r="B569" s="7"/>
    </row>
    <row r="570" spans="1:2" x14ac:dyDescent="0.35">
      <c r="A570" s="7"/>
      <c r="B570" s="7"/>
    </row>
    <row r="571" spans="1:2" x14ac:dyDescent="0.35">
      <c r="A571" s="7"/>
      <c r="B571" s="7"/>
    </row>
    <row r="572" spans="1:2" x14ac:dyDescent="0.35">
      <c r="A572" s="7"/>
      <c r="B572" s="7"/>
    </row>
    <row r="573" spans="1:2" x14ac:dyDescent="0.35">
      <c r="A573" s="7"/>
      <c r="B573" s="7"/>
    </row>
    <row r="574" spans="1:2" x14ac:dyDescent="0.35">
      <c r="A574" s="7"/>
      <c r="B574" s="7"/>
    </row>
    <row r="575" spans="1:2" x14ac:dyDescent="0.35">
      <c r="A575" s="7"/>
      <c r="B575" s="7"/>
    </row>
    <row r="576" spans="1:2" x14ac:dyDescent="0.35">
      <c r="A576" s="7"/>
      <c r="B576" s="7"/>
    </row>
    <row r="577" spans="1:2" x14ac:dyDescent="0.35">
      <c r="A577" s="7"/>
      <c r="B577" s="7"/>
    </row>
    <row r="578" spans="1:2" x14ac:dyDescent="0.35">
      <c r="A578" s="7"/>
      <c r="B578" s="7"/>
    </row>
    <row r="579" spans="1:2" x14ac:dyDescent="0.35">
      <c r="A579" s="7"/>
      <c r="B579" s="7"/>
    </row>
    <row r="580" spans="1:2" x14ac:dyDescent="0.35">
      <c r="A580" s="7"/>
      <c r="B580" s="7"/>
    </row>
    <row r="581" spans="1:2" x14ac:dyDescent="0.35">
      <c r="A581" s="7"/>
      <c r="B581" s="7"/>
    </row>
    <row r="582" spans="1:2" x14ac:dyDescent="0.35">
      <c r="A582" s="7"/>
      <c r="B582" s="7"/>
    </row>
    <row r="583" spans="1:2" x14ac:dyDescent="0.35">
      <c r="A583" s="7"/>
      <c r="B583" s="7"/>
    </row>
    <row r="584" spans="1:2" x14ac:dyDescent="0.35">
      <c r="A584" s="7"/>
      <c r="B584" s="7"/>
    </row>
    <row r="585" spans="1:2" x14ac:dyDescent="0.35">
      <c r="A585" s="7"/>
      <c r="B585" s="7"/>
    </row>
    <row r="586" spans="1:2" x14ac:dyDescent="0.35">
      <c r="A586" s="7"/>
      <c r="B586" s="7"/>
    </row>
    <row r="587" spans="1:2" x14ac:dyDescent="0.35">
      <c r="A587" s="7"/>
      <c r="B587" s="7"/>
    </row>
    <row r="588" spans="1:2" x14ac:dyDescent="0.35">
      <c r="A588" s="7"/>
      <c r="B588" s="7"/>
    </row>
    <row r="589" spans="1:2" x14ac:dyDescent="0.35">
      <c r="A589" s="7"/>
      <c r="B589" s="7"/>
    </row>
    <row r="590" spans="1:2" x14ac:dyDescent="0.35">
      <c r="A590" s="7"/>
      <c r="B590" s="7"/>
    </row>
    <row r="591" spans="1:2" x14ac:dyDescent="0.35">
      <c r="A591" s="7"/>
      <c r="B591" s="7"/>
    </row>
    <row r="592" spans="1:2" x14ac:dyDescent="0.35">
      <c r="A592" s="7"/>
      <c r="B592" s="7"/>
    </row>
    <row r="593" spans="1:2" x14ac:dyDescent="0.35">
      <c r="A593" s="7"/>
      <c r="B593" s="7"/>
    </row>
    <row r="594" spans="1:2" x14ac:dyDescent="0.35">
      <c r="A594" s="7"/>
      <c r="B594" s="7"/>
    </row>
    <row r="595" spans="1:2" x14ac:dyDescent="0.35">
      <c r="A595" s="7"/>
      <c r="B595" s="7"/>
    </row>
    <row r="596" spans="1:2" x14ac:dyDescent="0.35">
      <c r="A596" s="7"/>
      <c r="B596" s="7"/>
    </row>
    <row r="597" spans="1:2" x14ac:dyDescent="0.35">
      <c r="A597" s="7"/>
      <c r="B597" s="7"/>
    </row>
    <row r="598" spans="1:2" x14ac:dyDescent="0.35">
      <c r="A598" s="7"/>
      <c r="B598" s="7"/>
    </row>
    <row r="599" spans="1:2" x14ac:dyDescent="0.35">
      <c r="A599" s="7"/>
      <c r="B599" s="7"/>
    </row>
    <row r="600" spans="1:2" x14ac:dyDescent="0.35">
      <c r="A600" s="7"/>
      <c r="B600" s="7"/>
    </row>
    <row r="601" spans="1:2" x14ac:dyDescent="0.35">
      <c r="A601" s="7"/>
      <c r="B601" s="7"/>
    </row>
    <row r="602" spans="1:2" x14ac:dyDescent="0.35">
      <c r="A602" s="7"/>
      <c r="B602" s="7"/>
    </row>
    <row r="603" spans="1:2" x14ac:dyDescent="0.35">
      <c r="A603" s="7"/>
      <c r="B603" s="7"/>
    </row>
    <row r="604" spans="1:2" x14ac:dyDescent="0.35">
      <c r="A604" s="7"/>
      <c r="B604" s="7"/>
    </row>
    <row r="605" spans="1:2" x14ac:dyDescent="0.35">
      <c r="A605" s="7"/>
      <c r="B605" s="7"/>
    </row>
    <row r="606" spans="1:2" x14ac:dyDescent="0.35">
      <c r="A606" s="7"/>
      <c r="B606" s="7"/>
    </row>
    <row r="607" spans="1:2" x14ac:dyDescent="0.35">
      <c r="A607" s="7"/>
      <c r="B607" s="7"/>
    </row>
    <row r="608" spans="1:2" x14ac:dyDescent="0.35">
      <c r="A608" s="7"/>
      <c r="B608" s="7"/>
    </row>
    <row r="609" spans="1:2" x14ac:dyDescent="0.35">
      <c r="A609" s="7"/>
      <c r="B609" s="7"/>
    </row>
    <row r="610" spans="1:2" x14ac:dyDescent="0.35">
      <c r="A610" s="7"/>
      <c r="B610" s="7"/>
    </row>
    <row r="611" spans="1:2" x14ac:dyDescent="0.35">
      <c r="A611" s="7"/>
      <c r="B611" s="7"/>
    </row>
    <row r="612" spans="1:2" x14ac:dyDescent="0.35">
      <c r="A612" s="7"/>
      <c r="B612" s="7"/>
    </row>
    <row r="613" spans="1:2" x14ac:dyDescent="0.35">
      <c r="A613" s="7"/>
      <c r="B613" s="7"/>
    </row>
    <row r="614" spans="1:2" x14ac:dyDescent="0.35">
      <c r="A614" s="7"/>
      <c r="B614" s="7"/>
    </row>
    <row r="615" spans="1:2" x14ac:dyDescent="0.35">
      <c r="A615" s="7"/>
      <c r="B615" s="7"/>
    </row>
    <row r="616" spans="1:2" x14ac:dyDescent="0.35">
      <c r="A616" s="7"/>
      <c r="B616" s="7"/>
    </row>
    <row r="617" spans="1:2" x14ac:dyDescent="0.35">
      <c r="A617" s="7"/>
      <c r="B617" s="7"/>
    </row>
    <row r="618" spans="1:2" x14ac:dyDescent="0.35">
      <c r="A618" s="7"/>
      <c r="B618" s="7"/>
    </row>
    <row r="619" spans="1:2" x14ac:dyDescent="0.35">
      <c r="A619" s="7"/>
      <c r="B619" s="7"/>
    </row>
    <row r="620" spans="1:2" x14ac:dyDescent="0.35">
      <c r="A620" s="7"/>
      <c r="B620" s="7"/>
    </row>
    <row r="621" spans="1:2" x14ac:dyDescent="0.35">
      <c r="A621" s="7"/>
      <c r="B621" s="7"/>
    </row>
    <row r="622" spans="1:2" x14ac:dyDescent="0.35">
      <c r="A622" s="7"/>
      <c r="B622" s="7"/>
    </row>
    <row r="623" spans="1:2" x14ac:dyDescent="0.35">
      <c r="A623" s="7"/>
      <c r="B623" s="7"/>
    </row>
    <row r="624" spans="1:2" x14ac:dyDescent="0.35">
      <c r="A624" s="7"/>
      <c r="B624" s="7"/>
    </row>
    <row r="625" spans="1:2" x14ac:dyDescent="0.35">
      <c r="A625" s="7"/>
      <c r="B625" s="7"/>
    </row>
    <row r="626" spans="1:2" x14ac:dyDescent="0.35">
      <c r="A626" s="7"/>
      <c r="B626" s="7"/>
    </row>
    <row r="627" spans="1:2" x14ac:dyDescent="0.35">
      <c r="A627" s="7"/>
      <c r="B627" s="7"/>
    </row>
    <row r="628" spans="1:2" x14ac:dyDescent="0.35">
      <c r="A628" s="7"/>
      <c r="B628" s="7"/>
    </row>
    <row r="629" spans="1:2" x14ac:dyDescent="0.35">
      <c r="A629" s="7"/>
      <c r="B629" s="7"/>
    </row>
    <row r="630" spans="1:2" x14ac:dyDescent="0.35">
      <c r="A630" s="7"/>
      <c r="B630" s="7"/>
    </row>
    <row r="631" spans="1:2" x14ac:dyDescent="0.35">
      <c r="A631" s="7"/>
      <c r="B631" s="7"/>
    </row>
    <row r="632" spans="1:2" x14ac:dyDescent="0.35">
      <c r="A632" s="7"/>
      <c r="B632" s="7"/>
    </row>
    <row r="633" spans="1:2" x14ac:dyDescent="0.35">
      <c r="A633" s="7"/>
      <c r="B633" s="7"/>
    </row>
    <row r="634" spans="1:2" x14ac:dyDescent="0.35">
      <c r="A634" s="7"/>
      <c r="B634" s="7"/>
    </row>
    <row r="635" spans="1:2" x14ac:dyDescent="0.35">
      <c r="A635" s="7"/>
      <c r="B635" s="7"/>
    </row>
    <row r="636" spans="1:2" x14ac:dyDescent="0.35">
      <c r="A636" s="7"/>
      <c r="B636" s="7"/>
    </row>
    <row r="637" spans="1:2" x14ac:dyDescent="0.35">
      <c r="A637" s="7"/>
      <c r="B637" s="7"/>
    </row>
    <row r="638" spans="1:2" x14ac:dyDescent="0.35">
      <c r="A638" s="7"/>
      <c r="B638" s="7"/>
    </row>
    <row r="639" spans="1:2" x14ac:dyDescent="0.35">
      <c r="A639" s="7"/>
      <c r="B639" s="7"/>
    </row>
    <row r="640" spans="1:2" x14ac:dyDescent="0.35">
      <c r="A640" s="7"/>
      <c r="B640" s="7"/>
    </row>
    <row r="641" spans="1:2" x14ac:dyDescent="0.35">
      <c r="A641" s="7"/>
      <c r="B641" s="7"/>
    </row>
    <row r="642" spans="1:2" x14ac:dyDescent="0.35">
      <c r="A642" s="7"/>
      <c r="B642" s="7"/>
    </row>
    <row r="643" spans="1:2" x14ac:dyDescent="0.35">
      <c r="A643" s="7"/>
      <c r="B643" s="7"/>
    </row>
    <row r="644" spans="1:2" x14ac:dyDescent="0.35">
      <c r="A644" s="7"/>
      <c r="B644" s="7"/>
    </row>
    <row r="645" spans="1:2" x14ac:dyDescent="0.35">
      <c r="A645" s="7"/>
      <c r="B645" s="7"/>
    </row>
    <row r="646" spans="1:2" x14ac:dyDescent="0.35">
      <c r="A646" s="7"/>
      <c r="B646" s="7"/>
    </row>
    <row r="647" spans="1:2" x14ac:dyDescent="0.35">
      <c r="A647" s="7"/>
      <c r="B647" s="7"/>
    </row>
    <row r="648" spans="1:2" x14ac:dyDescent="0.35">
      <c r="A648" s="7"/>
      <c r="B648" s="7"/>
    </row>
    <row r="649" spans="1:2" x14ac:dyDescent="0.35">
      <c r="A649" s="7"/>
      <c r="B649" s="7"/>
    </row>
    <row r="650" spans="1:2" x14ac:dyDescent="0.35">
      <c r="A650" s="7"/>
      <c r="B650" s="7"/>
    </row>
    <row r="651" spans="1:2" x14ac:dyDescent="0.35">
      <c r="A651" s="7"/>
      <c r="B651" s="7"/>
    </row>
    <row r="652" spans="1:2" x14ac:dyDescent="0.35">
      <c r="A652" s="7"/>
      <c r="B652" s="7"/>
    </row>
    <row r="653" spans="1:2" x14ac:dyDescent="0.35">
      <c r="A653" s="7"/>
      <c r="B653" s="7"/>
    </row>
    <row r="654" spans="1:2" x14ac:dyDescent="0.35">
      <c r="A654" s="7"/>
      <c r="B654" s="7"/>
    </row>
    <row r="655" spans="1:2" x14ac:dyDescent="0.35">
      <c r="A655" s="7"/>
      <c r="B655" s="7"/>
    </row>
    <row r="656" spans="1:2" x14ac:dyDescent="0.35">
      <c r="A656" s="7"/>
      <c r="B656" s="7"/>
    </row>
    <row r="657" spans="1:2" x14ac:dyDescent="0.35">
      <c r="A657" s="7"/>
      <c r="B657" s="7"/>
    </row>
    <row r="658" spans="1:2" x14ac:dyDescent="0.35">
      <c r="A658" s="7"/>
      <c r="B658" s="7"/>
    </row>
    <row r="659" spans="1:2" x14ac:dyDescent="0.35">
      <c r="A659" s="7"/>
      <c r="B659" s="7"/>
    </row>
    <row r="660" spans="1:2" x14ac:dyDescent="0.35">
      <c r="A660" s="7"/>
      <c r="B660" s="7"/>
    </row>
    <row r="661" spans="1:2" x14ac:dyDescent="0.35">
      <c r="A661" s="7"/>
      <c r="B661" s="7"/>
    </row>
    <row r="662" spans="1:2" x14ac:dyDescent="0.35">
      <c r="A662" s="7"/>
      <c r="B662" s="7"/>
    </row>
    <row r="663" spans="1:2" x14ac:dyDescent="0.35">
      <c r="A663" s="7"/>
      <c r="B663" s="7"/>
    </row>
    <row r="664" spans="1:2" x14ac:dyDescent="0.35">
      <c r="A664" s="7"/>
      <c r="B664" s="7"/>
    </row>
    <row r="665" spans="1:2" x14ac:dyDescent="0.35">
      <c r="A665" s="7"/>
      <c r="B665" s="7"/>
    </row>
    <row r="666" spans="1:2" x14ac:dyDescent="0.35">
      <c r="A666" s="7"/>
      <c r="B666" s="7"/>
    </row>
    <row r="667" spans="1:2" x14ac:dyDescent="0.35">
      <c r="A667" s="7"/>
      <c r="B667" s="7"/>
    </row>
    <row r="668" spans="1:2" x14ac:dyDescent="0.35">
      <c r="A668" s="7"/>
      <c r="B668" s="7"/>
    </row>
    <row r="669" spans="1:2" x14ac:dyDescent="0.35">
      <c r="A669" s="7"/>
      <c r="B669" s="7"/>
    </row>
    <row r="670" spans="1:2" x14ac:dyDescent="0.35">
      <c r="A670" s="7"/>
      <c r="B670" s="7"/>
    </row>
    <row r="671" spans="1:2" x14ac:dyDescent="0.35">
      <c r="A671" s="7"/>
      <c r="B671" s="7"/>
    </row>
    <row r="672" spans="1:2" x14ac:dyDescent="0.35">
      <c r="A672" s="7"/>
      <c r="B672" s="7"/>
    </row>
    <row r="673" spans="1:2" x14ac:dyDescent="0.35">
      <c r="A673" s="7"/>
      <c r="B673" s="7"/>
    </row>
    <row r="674" spans="1:2" x14ac:dyDescent="0.35">
      <c r="A674" s="7"/>
      <c r="B674" s="7"/>
    </row>
    <row r="675" spans="1:2" x14ac:dyDescent="0.35">
      <c r="A675" s="7"/>
      <c r="B675" s="7"/>
    </row>
    <row r="676" spans="1:2" x14ac:dyDescent="0.35">
      <c r="A676" s="7"/>
      <c r="B676" s="7"/>
    </row>
    <row r="677" spans="1:2" x14ac:dyDescent="0.35">
      <c r="A677" s="7"/>
      <c r="B677" s="7"/>
    </row>
    <row r="678" spans="1:2" x14ac:dyDescent="0.35">
      <c r="A678" s="7"/>
      <c r="B678" s="7"/>
    </row>
    <row r="679" spans="1:2" x14ac:dyDescent="0.35">
      <c r="A679" s="7"/>
      <c r="B679" s="7"/>
    </row>
    <row r="680" spans="1:2" x14ac:dyDescent="0.35">
      <c r="A680" s="7"/>
      <c r="B680" s="7"/>
    </row>
    <row r="681" spans="1:2" x14ac:dyDescent="0.35">
      <c r="A681" s="7"/>
      <c r="B681" s="7"/>
    </row>
    <row r="682" spans="1:2" x14ac:dyDescent="0.35">
      <c r="A682" s="7"/>
      <c r="B682" s="7"/>
    </row>
    <row r="683" spans="1:2" x14ac:dyDescent="0.35">
      <c r="A683" s="7"/>
      <c r="B683" s="7"/>
    </row>
    <row r="684" spans="1:2" x14ac:dyDescent="0.35">
      <c r="A684" s="7"/>
      <c r="B684" s="7"/>
    </row>
    <row r="685" spans="1:2" x14ac:dyDescent="0.35">
      <c r="A685" s="7"/>
      <c r="B685" s="7"/>
    </row>
    <row r="686" spans="1:2" x14ac:dyDescent="0.35">
      <c r="A686" s="7"/>
      <c r="B686" s="7"/>
    </row>
    <row r="687" spans="1:2" x14ac:dyDescent="0.35">
      <c r="A687" s="7"/>
      <c r="B687" s="7"/>
    </row>
    <row r="688" spans="1:2" x14ac:dyDescent="0.35">
      <c r="A688" s="7"/>
      <c r="B688" s="7"/>
    </row>
    <row r="689" spans="1:2" x14ac:dyDescent="0.35">
      <c r="A689" s="7"/>
      <c r="B689" s="7"/>
    </row>
    <row r="690" spans="1:2" x14ac:dyDescent="0.35">
      <c r="A690" s="7"/>
      <c r="B690" s="7"/>
    </row>
    <row r="691" spans="1:2" x14ac:dyDescent="0.35">
      <c r="A691" s="7"/>
      <c r="B691" s="7"/>
    </row>
    <row r="692" spans="1:2" x14ac:dyDescent="0.35">
      <c r="A692" s="7"/>
      <c r="B692" s="7"/>
    </row>
    <row r="693" spans="1:2" x14ac:dyDescent="0.35">
      <c r="A693" s="7"/>
      <c r="B693" s="7"/>
    </row>
    <row r="694" spans="1:2" x14ac:dyDescent="0.35">
      <c r="A694" s="7"/>
      <c r="B694" s="7"/>
    </row>
    <row r="695" spans="1:2" x14ac:dyDescent="0.35">
      <c r="A695" s="7"/>
      <c r="B695" s="7"/>
    </row>
    <row r="696" spans="1:2" x14ac:dyDescent="0.35">
      <c r="A696" s="7"/>
      <c r="B696" s="7"/>
    </row>
    <row r="697" spans="1:2" x14ac:dyDescent="0.35">
      <c r="A697" s="7"/>
      <c r="B697" s="7"/>
    </row>
    <row r="698" spans="1:2" x14ac:dyDescent="0.35">
      <c r="A698" s="7"/>
      <c r="B698" s="7"/>
    </row>
    <row r="699" spans="1:2" x14ac:dyDescent="0.35">
      <c r="A699" s="7"/>
      <c r="B699" s="7"/>
    </row>
    <row r="700" spans="1:2" x14ac:dyDescent="0.35">
      <c r="A700" s="7"/>
      <c r="B700" s="7"/>
    </row>
    <row r="701" spans="1:2" x14ac:dyDescent="0.35">
      <c r="A701" s="7"/>
      <c r="B701" s="7"/>
    </row>
    <row r="702" spans="1:2" x14ac:dyDescent="0.35">
      <c r="A702" s="7"/>
      <c r="B702" s="7"/>
    </row>
    <row r="703" spans="1:2" x14ac:dyDescent="0.35">
      <c r="A703" s="7"/>
      <c r="B703" s="7"/>
    </row>
    <row r="704" spans="1:2" x14ac:dyDescent="0.35">
      <c r="A704" s="7"/>
      <c r="B704" s="7"/>
    </row>
    <row r="705" spans="1:2" x14ac:dyDescent="0.35">
      <c r="A705" s="7"/>
      <c r="B705" s="7"/>
    </row>
    <row r="706" spans="1:2" x14ac:dyDescent="0.35">
      <c r="A706" s="7"/>
      <c r="B706" s="7"/>
    </row>
    <row r="707" spans="1:2" x14ac:dyDescent="0.35">
      <c r="A707" s="7"/>
      <c r="B707" s="7"/>
    </row>
    <row r="708" spans="1:2" x14ac:dyDescent="0.35">
      <c r="A708" s="7"/>
      <c r="B708" s="7"/>
    </row>
    <row r="709" spans="1:2" x14ac:dyDescent="0.35">
      <c r="A709" s="7"/>
      <c r="B709" s="7"/>
    </row>
    <row r="710" spans="1:2" x14ac:dyDescent="0.35">
      <c r="A710" s="7"/>
      <c r="B710" s="7"/>
    </row>
    <row r="711" spans="1:2" x14ac:dyDescent="0.35">
      <c r="A711" s="7"/>
      <c r="B711" s="7"/>
    </row>
    <row r="712" spans="1:2" x14ac:dyDescent="0.35">
      <c r="A712" s="7"/>
      <c r="B712" s="7"/>
    </row>
    <row r="713" spans="1:2" x14ac:dyDescent="0.35">
      <c r="A713" s="7"/>
      <c r="B713" s="7"/>
    </row>
    <row r="714" spans="1:2" x14ac:dyDescent="0.35">
      <c r="A714" s="7"/>
      <c r="B714" s="7"/>
    </row>
    <row r="715" spans="1:2" x14ac:dyDescent="0.35">
      <c r="A715" s="7"/>
      <c r="B715" s="7"/>
    </row>
    <row r="716" spans="1:2" x14ac:dyDescent="0.35">
      <c r="A716" s="7"/>
      <c r="B716" s="7"/>
    </row>
    <row r="717" spans="1:2" x14ac:dyDescent="0.35">
      <c r="A717" s="7"/>
      <c r="B717" s="7"/>
    </row>
    <row r="718" spans="1:2" x14ac:dyDescent="0.35">
      <c r="A718" s="7"/>
      <c r="B718" s="7"/>
    </row>
    <row r="719" spans="1:2" x14ac:dyDescent="0.35">
      <c r="A719" s="7"/>
      <c r="B719" s="7"/>
    </row>
    <row r="720" spans="1:2" x14ac:dyDescent="0.35">
      <c r="A720" s="7"/>
      <c r="B720" s="7"/>
    </row>
    <row r="721" spans="1:2" x14ac:dyDescent="0.35">
      <c r="A721" s="7"/>
      <c r="B721" s="7"/>
    </row>
    <row r="722" spans="1:2" x14ac:dyDescent="0.35">
      <c r="A722" s="7"/>
      <c r="B722" s="7"/>
    </row>
    <row r="723" spans="1:2" x14ac:dyDescent="0.35">
      <c r="A723" s="7"/>
      <c r="B723" s="7"/>
    </row>
    <row r="724" spans="1:2" x14ac:dyDescent="0.35">
      <c r="A724" s="7"/>
      <c r="B724" s="7"/>
    </row>
    <row r="725" spans="1:2" x14ac:dyDescent="0.35">
      <c r="A725" s="7"/>
      <c r="B725" s="7"/>
    </row>
    <row r="726" spans="1:2" x14ac:dyDescent="0.35">
      <c r="A726" s="7"/>
      <c r="B726" s="7"/>
    </row>
    <row r="727" spans="1:2" x14ac:dyDescent="0.35">
      <c r="A727" s="7"/>
      <c r="B727" s="7"/>
    </row>
    <row r="728" spans="1:2" x14ac:dyDescent="0.35">
      <c r="A728" s="7"/>
      <c r="B728" s="7"/>
    </row>
    <row r="729" spans="1:2" x14ac:dyDescent="0.35">
      <c r="A729" s="7"/>
      <c r="B729" s="7"/>
    </row>
    <row r="730" spans="1:2" x14ac:dyDescent="0.35">
      <c r="A730" s="7"/>
      <c r="B730" s="7"/>
    </row>
    <row r="731" spans="1:2" x14ac:dyDescent="0.35">
      <c r="A731" s="7"/>
      <c r="B731" s="7"/>
    </row>
    <row r="732" spans="1:2" x14ac:dyDescent="0.35">
      <c r="A732" s="7"/>
      <c r="B732" s="7"/>
    </row>
    <row r="733" spans="1:2" x14ac:dyDescent="0.35">
      <c r="A733" s="7"/>
      <c r="B733" s="7"/>
    </row>
    <row r="734" spans="1:2" x14ac:dyDescent="0.35">
      <c r="A734" s="7"/>
      <c r="B734" s="7"/>
    </row>
    <row r="735" spans="1:2" x14ac:dyDescent="0.35">
      <c r="A735" s="7"/>
      <c r="B735" s="7"/>
    </row>
    <row r="736" spans="1:2" x14ac:dyDescent="0.35">
      <c r="A736" s="7"/>
      <c r="B736" s="7"/>
    </row>
    <row r="737" spans="1:2" x14ac:dyDescent="0.35">
      <c r="A737" s="7"/>
      <c r="B737" s="7"/>
    </row>
    <row r="738" spans="1:2" x14ac:dyDescent="0.35">
      <c r="A738" s="7"/>
      <c r="B738" s="7"/>
    </row>
    <row r="739" spans="1:2" x14ac:dyDescent="0.35">
      <c r="A739" s="7"/>
      <c r="B739" s="7"/>
    </row>
    <row r="740" spans="1:2" x14ac:dyDescent="0.35">
      <c r="A740" s="7"/>
      <c r="B740" s="7"/>
    </row>
    <row r="741" spans="1:2" x14ac:dyDescent="0.35">
      <c r="A741" s="7"/>
      <c r="B741" s="7"/>
    </row>
    <row r="742" spans="1:2" x14ac:dyDescent="0.35">
      <c r="A742" s="7"/>
      <c r="B742" s="7"/>
    </row>
    <row r="743" spans="1:2" x14ac:dyDescent="0.35">
      <c r="A743" s="7"/>
      <c r="B743" s="7"/>
    </row>
    <row r="744" spans="1:2" x14ac:dyDescent="0.35">
      <c r="A744" s="7"/>
      <c r="B744" s="7"/>
    </row>
    <row r="745" spans="1:2" x14ac:dyDescent="0.35">
      <c r="A745" s="7"/>
      <c r="B745" s="7"/>
    </row>
    <row r="746" spans="1:2" x14ac:dyDescent="0.35">
      <c r="A746" s="7"/>
      <c r="B746" s="7"/>
    </row>
    <row r="747" spans="1:2" x14ac:dyDescent="0.35">
      <c r="A747" s="7"/>
      <c r="B747" s="7"/>
    </row>
    <row r="748" spans="1:2" x14ac:dyDescent="0.35">
      <c r="A748" s="7"/>
      <c r="B748" s="7"/>
    </row>
    <row r="749" spans="1:2" x14ac:dyDescent="0.35">
      <c r="A749" s="7"/>
      <c r="B749" s="7"/>
    </row>
    <row r="750" spans="1:2" x14ac:dyDescent="0.35">
      <c r="A750" s="7"/>
      <c r="B750" s="7"/>
    </row>
    <row r="751" spans="1:2" x14ac:dyDescent="0.35">
      <c r="A751" s="7"/>
      <c r="B751" s="7"/>
    </row>
    <row r="752" spans="1:2" x14ac:dyDescent="0.35">
      <c r="A752" s="7"/>
      <c r="B752" s="7"/>
    </row>
    <row r="753" spans="1:2" x14ac:dyDescent="0.35">
      <c r="A753" s="7"/>
      <c r="B753" s="7"/>
    </row>
    <row r="754" spans="1:2" x14ac:dyDescent="0.35">
      <c r="A754" s="7"/>
      <c r="B754" s="7"/>
    </row>
    <row r="755" spans="1:2" x14ac:dyDescent="0.35">
      <c r="A755" s="7"/>
      <c r="B755" s="7"/>
    </row>
    <row r="756" spans="1:2" x14ac:dyDescent="0.35">
      <c r="A756" s="7"/>
      <c r="B756" s="7"/>
    </row>
    <row r="757" spans="1:2" x14ac:dyDescent="0.35">
      <c r="A757" s="7"/>
      <c r="B757" s="7"/>
    </row>
    <row r="758" spans="1:2" x14ac:dyDescent="0.35">
      <c r="A758" s="7"/>
      <c r="B758" s="7"/>
    </row>
    <row r="759" spans="1:2" x14ac:dyDescent="0.35">
      <c r="A759" s="7"/>
      <c r="B759" s="7"/>
    </row>
    <row r="760" spans="1:2" x14ac:dyDescent="0.35">
      <c r="A760" s="7"/>
      <c r="B760" s="7"/>
    </row>
    <row r="761" spans="1:2" x14ac:dyDescent="0.35">
      <c r="A761" s="7"/>
      <c r="B761" s="7"/>
    </row>
    <row r="762" spans="1:2" x14ac:dyDescent="0.35">
      <c r="A762" s="7"/>
      <c r="B762" s="7"/>
    </row>
    <row r="763" spans="1:2" x14ac:dyDescent="0.35">
      <c r="A763" s="7"/>
      <c r="B763" s="7"/>
    </row>
    <row r="764" spans="1:2" x14ac:dyDescent="0.35">
      <c r="A764" s="7"/>
      <c r="B764" s="7"/>
    </row>
    <row r="765" spans="1:2" x14ac:dyDescent="0.35">
      <c r="A765" s="7"/>
      <c r="B765" s="7"/>
    </row>
    <row r="766" spans="1:2" x14ac:dyDescent="0.35">
      <c r="A766" s="7"/>
      <c r="B766" s="7"/>
    </row>
    <row r="767" spans="1:2" x14ac:dyDescent="0.35">
      <c r="A767" s="7"/>
      <c r="B767" s="7"/>
    </row>
    <row r="768" spans="1:2" x14ac:dyDescent="0.35">
      <c r="A768" s="7"/>
      <c r="B768" s="7"/>
    </row>
    <row r="769" spans="1:2" x14ac:dyDescent="0.35">
      <c r="A769" s="7"/>
      <c r="B769" s="7"/>
    </row>
    <row r="770" spans="1:2" x14ac:dyDescent="0.35">
      <c r="A770" s="7"/>
      <c r="B770" s="7"/>
    </row>
    <row r="771" spans="1:2" x14ac:dyDescent="0.35">
      <c r="A771" s="7"/>
      <c r="B771" s="7"/>
    </row>
    <row r="772" spans="1:2" x14ac:dyDescent="0.35">
      <c r="A772" s="7"/>
      <c r="B772" s="7"/>
    </row>
    <row r="773" spans="1:2" x14ac:dyDescent="0.35">
      <c r="A773" s="7"/>
      <c r="B773" s="7"/>
    </row>
    <row r="774" spans="1:2" x14ac:dyDescent="0.35">
      <c r="A774" s="7"/>
      <c r="B774" s="7"/>
    </row>
    <row r="775" spans="1:2" x14ac:dyDescent="0.35">
      <c r="A775" s="7"/>
      <c r="B775" s="7"/>
    </row>
    <row r="776" spans="1:2" x14ac:dyDescent="0.35">
      <c r="A776" s="7"/>
      <c r="B776" s="7"/>
    </row>
    <row r="777" spans="1:2" x14ac:dyDescent="0.35">
      <c r="A777" s="7"/>
      <c r="B777" s="7"/>
    </row>
    <row r="778" spans="1:2" x14ac:dyDescent="0.35">
      <c r="A778" s="7"/>
      <c r="B778" s="7"/>
    </row>
    <row r="779" spans="1:2" x14ac:dyDescent="0.35">
      <c r="A779" s="7"/>
      <c r="B779" s="7"/>
    </row>
    <row r="780" spans="1:2" x14ac:dyDescent="0.35">
      <c r="A780" s="7"/>
      <c r="B780" s="7"/>
    </row>
    <row r="781" spans="1:2" x14ac:dyDescent="0.35">
      <c r="A781" s="7"/>
      <c r="B781" s="7"/>
    </row>
    <row r="782" spans="1:2" x14ac:dyDescent="0.35">
      <c r="A782" s="7"/>
      <c r="B782" s="7"/>
    </row>
    <row r="783" spans="1:2" x14ac:dyDescent="0.35">
      <c r="A783" s="7"/>
      <c r="B783" s="7"/>
    </row>
    <row r="784" spans="1:2" x14ac:dyDescent="0.35">
      <c r="A784" s="7"/>
      <c r="B784" s="7"/>
    </row>
    <row r="785" spans="1:2" x14ac:dyDescent="0.35">
      <c r="A785" s="7"/>
      <c r="B785" s="7"/>
    </row>
    <row r="786" spans="1:2" x14ac:dyDescent="0.35">
      <c r="A786" s="7"/>
      <c r="B786" s="7"/>
    </row>
    <row r="787" spans="1:2" x14ac:dyDescent="0.35">
      <c r="A787" s="7"/>
      <c r="B787" s="7"/>
    </row>
    <row r="788" spans="1:2" x14ac:dyDescent="0.35">
      <c r="A788" s="7"/>
      <c r="B788" s="7"/>
    </row>
    <row r="789" spans="1:2" x14ac:dyDescent="0.35">
      <c r="A789" s="7"/>
      <c r="B789" s="7"/>
    </row>
    <row r="790" spans="1:2" x14ac:dyDescent="0.35">
      <c r="A790" s="7"/>
      <c r="B790" s="7"/>
    </row>
    <row r="791" spans="1:2" x14ac:dyDescent="0.35">
      <c r="A791" s="7"/>
      <c r="B791" s="7"/>
    </row>
    <row r="792" spans="1:2" x14ac:dyDescent="0.35">
      <c r="A792" s="7"/>
      <c r="B792" s="7"/>
    </row>
    <row r="793" spans="1:2" x14ac:dyDescent="0.35">
      <c r="A793" s="7"/>
      <c r="B793" s="7"/>
    </row>
    <row r="794" spans="1:2" x14ac:dyDescent="0.35">
      <c r="A794" s="7"/>
      <c r="B794" s="7"/>
    </row>
    <row r="795" spans="1:2" x14ac:dyDescent="0.35">
      <c r="A795" s="7"/>
      <c r="B795" s="7"/>
    </row>
    <row r="796" spans="1:2" x14ac:dyDescent="0.35">
      <c r="A796" s="7"/>
      <c r="B796" s="7"/>
    </row>
    <row r="797" spans="1:2" x14ac:dyDescent="0.35">
      <c r="A797" s="7"/>
      <c r="B797" s="7"/>
    </row>
    <row r="798" spans="1:2" x14ac:dyDescent="0.35">
      <c r="A798" s="7"/>
      <c r="B798" s="7"/>
    </row>
    <row r="799" spans="1:2" x14ac:dyDescent="0.35">
      <c r="A799" s="7"/>
      <c r="B799" s="7"/>
    </row>
    <row r="800" spans="1:2" x14ac:dyDescent="0.35">
      <c r="A800" s="7"/>
      <c r="B800" s="7"/>
    </row>
    <row r="801" spans="1:2" x14ac:dyDescent="0.35">
      <c r="A801" s="7"/>
      <c r="B801" s="7"/>
    </row>
    <row r="802" spans="1:2" x14ac:dyDescent="0.35">
      <c r="A802" s="7"/>
      <c r="B802" s="7"/>
    </row>
    <row r="803" spans="1:2" x14ac:dyDescent="0.35">
      <c r="A803" s="7"/>
      <c r="B803" s="7"/>
    </row>
    <row r="804" spans="1:2" x14ac:dyDescent="0.35">
      <c r="A804" s="7"/>
      <c r="B804" s="7"/>
    </row>
    <row r="805" spans="1:2" x14ac:dyDescent="0.35">
      <c r="A805" s="7"/>
      <c r="B805" s="7"/>
    </row>
    <row r="806" spans="1:2" x14ac:dyDescent="0.35">
      <c r="A806" s="7"/>
      <c r="B806" s="7"/>
    </row>
    <row r="807" spans="1:2" x14ac:dyDescent="0.35">
      <c r="A807" s="7"/>
      <c r="B807" s="7"/>
    </row>
    <row r="808" spans="1:2" x14ac:dyDescent="0.35">
      <c r="A808" s="7"/>
      <c r="B808" s="7"/>
    </row>
    <row r="809" spans="1:2" x14ac:dyDescent="0.35">
      <c r="A809" s="7"/>
      <c r="B809" s="7"/>
    </row>
    <row r="810" spans="1:2" x14ac:dyDescent="0.35">
      <c r="A810" s="7"/>
      <c r="B810" s="7"/>
    </row>
    <row r="811" spans="1:2" x14ac:dyDescent="0.35">
      <c r="A811" s="7"/>
      <c r="B811" s="7"/>
    </row>
    <row r="812" spans="1:2" x14ac:dyDescent="0.35">
      <c r="A812" s="7"/>
      <c r="B812" s="7"/>
    </row>
    <row r="813" spans="1:2" x14ac:dyDescent="0.35">
      <c r="A813" s="7"/>
      <c r="B813" s="7"/>
    </row>
    <row r="814" spans="1:2" x14ac:dyDescent="0.35">
      <c r="A814" s="7"/>
      <c r="B814" s="7"/>
    </row>
    <row r="815" spans="1:2" x14ac:dyDescent="0.35">
      <c r="A815" s="7"/>
      <c r="B815" s="7"/>
    </row>
    <row r="816" spans="1:2" x14ac:dyDescent="0.35">
      <c r="A816" s="7"/>
      <c r="B816" s="7"/>
    </row>
    <row r="817" spans="1:2" x14ac:dyDescent="0.35">
      <c r="A817" s="7"/>
      <c r="B817" s="7"/>
    </row>
    <row r="818" spans="1:2" x14ac:dyDescent="0.35">
      <c r="A818" s="7"/>
      <c r="B818" s="7"/>
    </row>
    <row r="819" spans="1:2" x14ac:dyDescent="0.35">
      <c r="A819" s="7"/>
      <c r="B819" s="7"/>
    </row>
    <row r="820" spans="1:2" x14ac:dyDescent="0.35">
      <c r="A820" s="7"/>
      <c r="B820" s="7"/>
    </row>
    <row r="821" spans="1:2" x14ac:dyDescent="0.35">
      <c r="A821" s="7"/>
      <c r="B821" s="7"/>
    </row>
    <row r="822" spans="1:2" x14ac:dyDescent="0.35">
      <c r="A822" s="7"/>
      <c r="B822" s="7"/>
    </row>
    <row r="823" spans="1:2" x14ac:dyDescent="0.35">
      <c r="A823" s="7"/>
      <c r="B823" s="7"/>
    </row>
    <row r="824" spans="1:2" x14ac:dyDescent="0.35">
      <c r="A824" s="7"/>
      <c r="B824" s="7"/>
    </row>
    <row r="825" spans="1:2" x14ac:dyDescent="0.35">
      <c r="A825" s="7"/>
      <c r="B825" s="7"/>
    </row>
    <row r="826" spans="1:2" x14ac:dyDescent="0.35">
      <c r="A826" s="7"/>
      <c r="B826" s="7"/>
    </row>
    <row r="827" spans="1:2" x14ac:dyDescent="0.35">
      <c r="A827" s="7"/>
      <c r="B827" s="7"/>
    </row>
    <row r="828" spans="1:2" x14ac:dyDescent="0.35">
      <c r="A828" s="7"/>
      <c r="B828" s="7"/>
    </row>
    <row r="829" spans="1:2" x14ac:dyDescent="0.35">
      <c r="A829" s="7"/>
      <c r="B829" s="7"/>
    </row>
    <row r="830" spans="1:2" x14ac:dyDescent="0.35">
      <c r="A830" s="7"/>
      <c r="B830" s="7"/>
    </row>
    <row r="831" spans="1:2" x14ac:dyDescent="0.35">
      <c r="A831" s="7"/>
      <c r="B831" s="7"/>
    </row>
    <row r="832" spans="1:2" x14ac:dyDescent="0.35">
      <c r="A832" s="7"/>
      <c r="B832" s="7"/>
    </row>
    <row r="833" spans="1:2" x14ac:dyDescent="0.35">
      <c r="A833" s="7"/>
      <c r="B833" s="7"/>
    </row>
    <row r="834" spans="1:2" x14ac:dyDescent="0.35">
      <c r="A834" s="7"/>
      <c r="B834" s="7"/>
    </row>
    <row r="835" spans="1:2" x14ac:dyDescent="0.35">
      <c r="A835" s="7"/>
      <c r="B835" s="7"/>
    </row>
    <row r="836" spans="1:2" x14ac:dyDescent="0.35">
      <c r="A836" s="7"/>
      <c r="B836" s="7"/>
    </row>
    <row r="837" spans="1:2" x14ac:dyDescent="0.35">
      <c r="A837" s="7"/>
      <c r="B837" s="7"/>
    </row>
    <row r="838" spans="1:2" x14ac:dyDescent="0.35">
      <c r="A838" s="7"/>
      <c r="B838" s="7"/>
    </row>
    <row r="839" spans="1:2" x14ac:dyDescent="0.35">
      <c r="A839" s="7"/>
      <c r="B839" s="7"/>
    </row>
    <row r="840" spans="1:2" x14ac:dyDescent="0.35">
      <c r="A840" s="7"/>
      <c r="B840" s="7"/>
    </row>
    <row r="841" spans="1:2" x14ac:dyDescent="0.35">
      <c r="A841" s="7"/>
      <c r="B841" s="7"/>
    </row>
    <row r="842" spans="1:2" x14ac:dyDescent="0.35">
      <c r="A842" s="7"/>
      <c r="B842" s="7"/>
    </row>
    <row r="843" spans="1:2" x14ac:dyDescent="0.35">
      <c r="A843" s="7"/>
      <c r="B843" s="7"/>
    </row>
    <row r="844" spans="1:2" x14ac:dyDescent="0.35">
      <c r="A844" s="7"/>
      <c r="B844" s="7"/>
    </row>
    <row r="845" spans="1:2" x14ac:dyDescent="0.35">
      <c r="A845" s="7"/>
      <c r="B845" s="7"/>
    </row>
    <row r="846" spans="1:2" x14ac:dyDescent="0.35">
      <c r="A846" s="7"/>
      <c r="B846" s="7"/>
    </row>
    <row r="847" spans="1:2" x14ac:dyDescent="0.35">
      <c r="A847" s="7"/>
      <c r="B847" s="7"/>
    </row>
    <row r="848" spans="1:2" x14ac:dyDescent="0.35">
      <c r="A848" s="7"/>
      <c r="B848" s="7"/>
    </row>
    <row r="849" spans="1:2" x14ac:dyDescent="0.35">
      <c r="A849" s="7"/>
      <c r="B849" s="7"/>
    </row>
    <row r="850" spans="1:2" x14ac:dyDescent="0.35">
      <c r="A850" s="7"/>
      <c r="B850" s="7"/>
    </row>
    <row r="851" spans="1:2" x14ac:dyDescent="0.35">
      <c r="A851" s="7"/>
      <c r="B851" s="7"/>
    </row>
    <row r="852" spans="1:2" x14ac:dyDescent="0.35">
      <c r="A852" s="7"/>
      <c r="B852" s="7"/>
    </row>
    <row r="853" spans="1:2" x14ac:dyDescent="0.35">
      <c r="A853" s="7"/>
      <c r="B853" s="7"/>
    </row>
    <row r="854" spans="1:2" x14ac:dyDescent="0.35">
      <c r="A854" s="7"/>
      <c r="B854" s="7"/>
    </row>
    <row r="855" spans="1:2" x14ac:dyDescent="0.35">
      <c r="A855" s="7"/>
      <c r="B855" s="7"/>
    </row>
    <row r="856" spans="1:2" x14ac:dyDescent="0.35">
      <c r="A856" s="7"/>
      <c r="B856" s="7"/>
    </row>
    <row r="857" spans="1:2" x14ac:dyDescent="0.35">
      <c r="A857" s="7"/>
      <c r="B857" s="7"/>
    </row>
    <row r="858" spans="1:2" x14ac:dyDescent="0.35">
      <c r="A858" s="7"/>
      <c r="B858" s="7"/>
    </row>
    <row r="859" spans="1:2" x14ac:dyDescent="0.35">
      <c r="A859" s="7"/>
      <c r="B859" s="7"/>
    </row>
    <row r="860" spans="1:2" x14ac:dyDescent="0.35">
      <c r="A860" s="7"/>
      <c r="B860" s="7"/>
    </row>
    <row r="861" spans="1:2" x14ac:dyDescent="0.35">
      <c r="A861" s="7"/>
      <c r="B861" s="7"/>
    </row>
    <row r="862" spans="1:2" x14ac:dyDescent="0.35">
      <c r="A862" s="7"/>
      <c r="B862" s="7"/>
    </row>
    <row r="863" spans="1:2" x14ac:dyDescent="0.35">
      <c r="A863" s="7"/>
      <c r="B863" s="7"/>
    </row>
    <row r="864" spans="1:2" x14ac:dyDescent="0.35">
      <c r="A864" s="7"/>
      <c r="B864" s="7"/>
    </row>
    <row r="865" spans="1:2" x14ac:dyDescent="0.35">
      <c r="A865" s="7"/>
      <c r="B865" s="7"/>
    </row>
    <row r="866" spans="1:2" x14ac:dyDescent="0.35">
      <c r="A866" s="7"/>
      <c r="B866" s="7"/>
    </row>
    <row r="867" spans="1:2" x14ac:dyDescent="0.35">
      <c r="A867" s="7"/>
      <c r="B867" s="7"/>
    </row>
    <row r="868" spans="1:2" x14ac:dyDescent="0.35">
      <c r="A868" s="7"/>
      <c r="B868" s="7"/>
    </row>
    <row r="869" spans="1:2" x14ac:dyDescent="0.35">
      <c r="A869" s="7"/>
      <c r="B869" s="7"/>
    </row>
    <row r="870" spans="1:2" x14ac:dyDescent="0.35">
      <c r="A870" s="7"/>
      <c r="B870" s="7"/>
    </row>
    <row r="871" spans="1:2" x14ac:dyDescent="0.35">
      <c r="A871" s="7"/>
      <c r="B871" s="7"/>
    </row>
    <row r="872" spans="1:2" x14ac:dyDescent="0.35">
      <c r="A872" s="7"/>
      <c r="B872" s="7"/>
    </row>
    <row r="873" spans="1:2" x14ac:dyDescent="0.35">
      <c r="A873" s="7"/>
      <c r="B873" s="7"/>
    </row>
    <row r="874" spans="1:2" x14ac:dyDescent="0.35">
      <c r="A874" s="7"/>
      <c r="B874" s="7"/>
    </row>
    <row r="875" spans="1:2" x14ac:dyDescent="0.35">
      <c r="A875" s="7"/>
      <c r="B875" s="7"/>
    </row>
    <row r="876" spans="1:2" x14ac:dyDescent="0.35">
      <c r="A876" s="7"/>
      <c r="B876" s="7"/>
    </row>
    <row r="877" spans="1:2" x14ac:dyDescent="0.35">
      <c r="A877" s="7"/>
      <c r="B877" s="7"/>
    </row>
    <row r="878" spans="1:2" x14ac:dyDescent="0.35">
      <c r="A878" s="7"/>
      <c r="B878" s="7"/>
    </row>
    <row r="879" spans="1:2" x14ac:dyDescent="0.35">
      <c r="A879" s="7"/>
      <c r="B879" s="7"/>
    </row>
    <row r="880" spans="1:2" x14ac:dyDescent="0.35">
      <c r="A880" s="7"/>
      <c r="B880" s="7"/>
    </row>
    <row r="881" spans="1:2" x14ac:dyDescent="0.35">
      <c r="A881" s="7"/>
      <c r="B881" s="7"/>
    </row>
    <row r="882" spans="1:2" x14ac:dyDescent="0.35">
      <c r="A882" s="7"/>
      <c r="B882" s="7"/>
    </row>
    <row r="883" spans="1:2" x14ac:dyDescent="0.35">
      <c r="A883" s="7"/>
      <c r="B883" s="7"/>
    </row>
    <row r="884" spans="1:2" x14ac:dyDescent="0.35">
      <c r="A884" s="7"/>
      <c r="B884" s="7"/>
    </row>
    <row r="885" spans="1:2" x14ac:dyDescent="0.35">
      <c r="A885" s="7"/>
      <c r="B885" s="7"/>
    </row>
    <row r="886" spans="1:2" x14ac:dyDescent="0.35">
      <c r="A886" s="7"/>
      <c r="B886" s="7"/>
    </row>
    <row r="887" spans="1:2" x14ac:dyDescent="0.35">
      <c r="A887" s="7"/>
      <c r="B887" s="7"/>
    </row>
    <row r="888" spans="1:2" x14ac:dyDescent="0.35">
      <c r="A888" s="7"/>
      <c r="B888" s="7"/>
    </row>
    <row r="889" spans="1:2" x14ac:dyDescent="0.35">
      <c r="A889" s="7"/>
      <c r="B889" s="7"/>
    </row>
    <row r="890" spans="1:2" x14ac:dyDescent="0.35">
      <c r="A890" s="7"/>
      <c r="B890" s="7"/>
    </row>
    <row r="891" spans="1:2" x14ac:dyDescent="0.35">
      <c r="A891" s="7"/>
      <c r="B891" s="7"/>
    </row>
    <row r="892" spans="1:2" x14ac:dyDescent="0.35">
      <c r="A892" s="7"/>
      <c r="B892" s="7"/>
    </row>
    <row r="893" spans="1:2" x14ac:dyDescent="0.35">
      <c r="A893" s="7"/>
      <c r="B893" s="7"/>
    </row>
    <row r="894" spans="1:2" x14ac:dyDescent="0.35">
      <c r="A894" s="7"/>
      <c r="B894" s="7"/>
    </row>
    <row r="895" spans="1:2" x14ac:dyDescent="0.35">
      <c r="A895" s="7"/>
      <c r="B895" s="7"/>
    </row>
    <row r="896" spans="1:2" x14ac:dyDescent="0.35">
      <c r="A896" s="7"/>
      <c r="B896" s="7"/>
    </row>
    <row r="897" spans="1:2" x14ac:dyDescent="0.35">
      <c r="A897" s="7"/>
      <c r="B897" s="7"/>
    </row>
    <row r="898" spans="1:2" x14ac:dyDescent="0.35">
      <c r="A898" s="7"/>
      <c r="B898" s="7"/>
    </row>
    <row r="899" spans="1:2" x14ac:dyDescent="0.35">
      <c r="A899" s="7"/>
      <c r="B899" s="7"/>
    </row>
    <row r="900" spans="1:2" x14ac:dyDescent="0.35">
      <c r="A900" s="7"/>
      <c r="B900" s="7"/>
    </row>
    <row r="901" spans="1:2" x14ac:dyDescent="0.35">
      <c r="A901" s="7"/>
      <c r="B901" s="7"/>
    </row>
    <row r="902" spans="1:2" x14ac:dyDescent="0.35">
      <c r="A902" s="7"/>
      <c r="B902" s="7"/>
    </row>
    <row r="903" spans="1:2" x14ac:dyDescent="0.35">
      <c r="A903" s="7"/>
      <c r="B903" s="7"/>
    </row>
    <row r="904" spans="1:2" x14ac:dyDescent="0.35">
      <c r="A904" s="7"/>
      <c r="B904" s="7"/>
    </row>
    <row r="905" spans="1:2" x14ac:dyDescent="0.35">
      <c r="A905" s="7"/>
      <c r="B905" s="7"/>
    </row>
    <row r="906" spans="1:2" x14ac:dyDescent="0.35">
      <c r="A906" s="7"/>
      <c r="B906" s="7"/>
    </row>
    <row r="907" spans="1:2" x14ac:dyDescent="0.35">
      <c r="A907" s="7"/>
      <c r="B907" s="7"/>
    </row>
    <row r="908" spans="1:2" x14ac:dyDescent="0.35">
      <c r="A908" s="7"/>
      <c r="B908" s="7"/>
    </row>
    <row r="909" spans="1:2" x14ac:dyDescent="0.35">
      <c r="A909" s="7"/>
      <c r="B909" s="7"/>
    </row>
    <row r="910" spans="1:2" x14ac:dyDescent="0.35">
      <c r="A910" s="7"/>
      <c r="B910" s="7"/>
    </row>
    <row r="911" spans="1:2" x14ac:dyDescent="0.35">
      <c r="A911" s="7"/>
      <c r="B911" s="7"/>
    </row>
    <row r="912" spans="1:2" x14ac:dyDescent="0.35">
      <c r="A912" s="7"/>
      <c r="B912" s="7"/>
    </row>
    <row r="913" spans="1:2" x14ac:dyDescent="0.35">
      <c r="A913" s="7"/>
      <c r="B913" s="7"/>
    </row>
    <row r="914" spans="1:2" x14ac:dyDescent="0.35">
      <c r="A914" s="7"/>
      <c r="B914" s="7"/>
    </row>
    <row r="915" spans="1:2" x14ac:dyDescent="0.35">
      <c r="A915" s="7"/>
      <c r="B915" s="7"/>
    </row>
    <row r="916" spans="1:2" x14ac:dyDescent="0.35">
      <c r="A916" s="7"/>
      <c r="B916" s="7"/>
    </row>
    <row r="917" spans="1:2" x14ac:dyDescent="0.35">
      <c r="A917" s="7"/>
      <c r="B917" s="7"/>
    </row>
    <row r="918" spans="1:2" x14ac:dyDescent="0.35">
      <c r="A918" s="7"/>
      <c r="B918" s="7"/>
    </row>
    <row r="919" spans="1:2" x14ac:dyDescent="0.35">
      <c r="A919" s="7"/>
      <c r="B919" s="7"/>
    </row>
    <row r="920" spans="1:2" x14ac:dyDescent="0.35">
      <c r="A920" s="7"/>
      <c r="B920" s="7"/>
    </row>
    <row r="921" spans="1:2" x14ac:dyDescent="0.35">
      <c r="A921" s="7"/>
      <c r="B921" s="7"/>
    </row>
    <row r="922" spans="1:2" x14ac:dyDescent="0.35">
      <c r="A922" s="7"/>
      <c r="B922" s="7"/>
    </row>
    <row r="923" spans="1:2" x14ac:dyDescent="0.35">
      <c r="A923" s="7"/>
      <c r="B923" s="7"/>
    </row>
    <row r="924" spans="1:2" x14ac:dyDescent="0.35">
      <c r="A924" s="7"/>
      <c r="B924" s="7"/>
    </row>
    <row r="925" spans="1:2" x14ac:dyDescent="0.35">
      <c r="A925" s="7"/>
      <c r="B925" s="7"/>
    </row>
    <row r="926" spans="1:2" x14ac:dyDescent="0.35">
      <c r="A926" s="7"/>
      <c r="B926" s="7"/>
    </row>
    <row r="927" spans="1:2" x14ac:dyDescent="0.35">
      <c r="A927" s="7"/>
      <c r="B927" s="7"/>
    </row>
    <row r="928" spans="1:2" x14ac:dyDescent="0.35">
      <c r="A928" s="7"/>
      <c r="B928" s="7"/>
    </row>
    <row r="929" spans="1:2" x14ac:dyDescent="0.35">
      <c r="A929" s="7"/>
      <c r="B929" s="7"/>
    </row>
    <row r="930" spans="1:2" x14ac:dyDescent="0.35">
      <c r="A930" s="7"/>
      <c r="B930" s="7"/>
    </row>
    <row r="931" spans="1:2" x14ac:dyDescent="0.35">
      <c r="A931" s="7"/>
      <c r="B931" s="7"/>
    </row>
    <row r="932" spans="1:2" x14ac:dyDescent="0.35">
      <c r="A932" s="7"/>
      <c r="B932" s="7"/>
    </row>
    <row r="933" spans="1:2" x14ac:dyDescent="0.35">
      <c r="A933" s="7"/>
      <c r="B933" s="7"/>
    </row>
    <row r="934" spans="1:2" x14ac:dyDescent="0.35">
      <c r="A934" s="7"/>
      <c r="B934" s="7"/>
    </row>
    <row r="935" spans="1:2" x14ac:dyDescent="0.35">
      <c r="A935" s="7"/>
      <c r="B935" s="7"/>
    </row>
    <row r="936" spans="1:2" x14ac:dyDescent="0.35">
      <c r="A936" s="7"/>
      <c r="B936" s="7"/>
    </row>
    <row r="937" spans="1:2" x14ac:dyDescent="0.35">
      <c r="A937" s="7"/>
      <c r="B937" s="7"/>
    </row>
    <row r="938" spans="1:2" x14ac:dyDescent="0.35">
      <c r="A938" s="7"/>
      <c r="B938" s="7"/>
    </row>
    <row r="939" spans="1:2" x14ac:dyDescent="0.35">
      <c r="A939" s="7"/>
      <c r="B939" s="7"/>
    </row>
    <row r="940" spans="1:2" x14ac:dyDescent="0.35">
      <c r="A940" s="7"/>
      <c r="B940" s="7"/>
    </row>
    <row r="941" spans="1:2" x14ac:dyDescent="0.35">
      <c r="A941" s="7"/>
      <c r="B941" s="7"/>
    </row>
    <row r="942" spans="1:2" x14ac:dyDescent="0.35">
      <c r="A942" s="7"/>
      <c r="B942" s="7"/>
    </row>
    <row r="943" spans="1:2" x14ac:dyDescent="0.35">
      <c r="A943" s="7"/>
      <c r="B943" s="7"/>
    </row>
    <row r="944" spans="1:2" x14ac:dyDescent="0.35">
      <c r="A944" s="7"/>
      <c r="B944" s="7"/>
    </row>
    <row r="945" spans="1:2" x14ac:dyDescent="0.35">
      <c r="A945" s="7"/>
      <c r="B945" s="7"/>
    </row>
    <row r="946" spans="1:2" x14ac:dyDescent="0.35">
      <c r="A946" s="7"/>
      <c r="B946" s="7"/>
    </row>
    <row r="947" spans="1:2" x14ac:dyDescent="0.35">
      <c r="A947" s="7"/>
      <c r="B947" s="7"/>
    </row>
    <row r="948" spans="1:2" x14ac:dyDescent="0.35">
      <c r="A948" s="7"/>
      <c r="B948" s="7"/>
    </row>
    <row r="949" spans="1:2" x14ac:dyDescent="0.35">
      <c r="A949" s="7"/>
      <c r="B949" s="7"/>
    </row>
    <row r="950" spans="1:2" x14ac:dyDescent="0.35">
      <c r="A950" s="7"/>
      <c r="B950" s="7"/>
    </row>
    <row r="951" spans="1:2" x14ac:dyDescent="0.35">
      <c r="A951" s="7"/>
      <c r="B951" s="7"/>
    </row>
    <row r="952" spans="1:2" x14ac:dyDescent="0.35">
      <c r="A952" s="7"/>
      <c r="B952" s="7"/>
    </row>
    <row r="953" spans="1:2" x14ac:dyDescent="0.35">
      <c r="A953" s="7"/>
      <c r="B953" s="7"/>
    </row>
    <row r="954" spans="1:2" x14ac:dyDescent="0.35">
      <c r="A954" s="7"/>
      <c r="B954" s="7"/>
    </row>
    <row r="955" spans="1:2" x14ac:dyDescent="0.35">
      <c r="A955" s="7"/>
      <c r="B955" s="7"/>
    </row>
    <row r="956" spans="1:2" x14ac:dyDescent="0.35">
      <c r="A956" s="7"/>
      <c r="B956" s="7"/>
    </row>
    <row r="957" spans="1:2" x14ac:dyDescent="0.35">
      <c r="A957" s="7"/>
      <c r="B957" s="7"/>
    </row>
    <row r="958" spans="1:2" x14ac:dyDescent="0.35">
      <c r="A958" s="7"/>
      <c r="B958" s="7"/>
    </row>
    <row r="959" spans="1:2" x14ac:dyDescent="0.35">
      <c r="A959" s="7"/>
      <c r="B959" s="7"/>
    </row>
    <row r="960" spans="1:2" x14ac:dyDescent="0.35">
      <c r="A960" s="7"/>
      <c r="B960" s="7"/>
    </row>
    <row r="961" spans="1:2" x14ac:dyDescent="0.35">
      <c r="A961" s="7"/>
      <c r="B961" s="7"/>
    </row>
    <row r="962" spans="1:2" x14ac:dyDescent="0.35">
      <c r="A962" s="7"/>
      <c r="B962" s="7"/>
    </row>
    <row r="963" spans="1:2" x14ac:dyDescent="0.35">
      <c r="A963" s="7"/>
      <c r="B963" s="7"/>
    </row>
    <row r="964" spans="1:2" x14ac:dyDescent="0.35">
      <c r="A964" s="7"/>
      <c r="B964" s="7"/>
    </row>
    <row r="965" spans="1:2" x14ac:dyDescent="0.35">
      <c r="A965" s="7"/>
      <c r="B965" s="7"/>
    </row>
    <row r="966" spans="1:2" x14ac:dyDescent="0.35">
      <c r="A966" s="7"/>
      <c r="B966" s="7"/>
    </row>
    <row r="967" spans="1:2" x14ac:dyDescent="0.35">
      <c r="A967" s="7"/>
      <c r="B967" s="7"/>
    </row>
    <row r="968" spans="1:2" x14ac:dyDescent="0.35">
      <c r="A968" s="7"/>
      <c r="B968" s="7"/>
    </row>
    <row r="969" spans="1:2" x14ac:dyDescent="0.35">
      <c r="A969" s="7"/>
      <c r="B969" s="7"/>
    </row>
    <row r="970" spans="1:2" x14ac:dyDescent="0.35">
      <c r="A970" s="7"/>
      <c r="B970" s="7"/>
    </row>
    <row r="971" spans="1:2" x14ac:dyDescent="0.35">
      <c r="A971" s="7"/>
      <c r="B971" s="7"/>
    </row>
    <row r="972" spans="1:2" x14ac:dyDescent="0.35">
      <c r="A972" s="7"/>
      <c r="B972" s="7"/>
    </row>
    <row r="973" spans="1:2" x14ac:dyDescent="0.35">
      <c r="A973" s="7"/>
      <c r="B973" s="7"/>
    </row>
    <row r="974" spans="1:2" x14ac:dyDescent="0.35">
      <c r="A974" s="7"/>
      <c r="B974" s="7"/>
    </row>
    <row r="975" spans="1:2" x14ac:dyDescent="0.35">
      <c r="A975" s="7"/>
      <c r="B975" s="7"/>
    </row>
    <row r="976" spans="1:2" x14ac:dyDescent="0.35">
      <c r="A976" s="7"/>
      <c r="B976" s="7"/>
    </row>
    <row r="977" spans="1:2" x14ac:dyDescent="0.35">
      <c r="A977" s="7"/>
      <c r="B977" s="7"/>
    </row>
    <row r="978" spans="1:2" x14ac:dyDescent="0.35">
      <c r="A978" s="7"/>
      <c r="B978" s="7"/>
    </row>
    <row r="979" spans="1:2" x14ac:dyDescent="0.35">
      <c r="A979" s="7"/>
      <c r="B979" s="7"/>
    </row>
    <row r="980" spans="1:2" x14ac:dyDescent="0.35">
      <c r="A980" s="7"/>
      <c r="B980" s="7"/>
    </row>
    <row r="981" spans="1:2" x14ac:dyDescent="0.35">
      <c r="A981" s="7"/>
      <c r="B981" s="7"/>
    </row>
    <row r="982" spans="1:2" x14ac:dyDescent="0.35">
      <c r="A982" s="7"/>
      <c r="B982" s="7"/>
    </row>
    <row r="983" spans="1:2" x14ac:dyDescent="0.35">
      <c r="A983" s="7"/>
      <c r="B983" s="7"/>
    </row>
    <row r="984" spans="1:2" x14ac:dyDescent="0.35">
      <c r="A984" s="7"/>
      <c r="B984" s="7"/>
    </row>
    <row r="985" spans="1:2" x14ac:dyDescent="0.35">
      <c r="A985" s="7"/>
      <c r="B985" s="7"/>
    </row>
    <row r="986" spans="1:2" x14ac:dyDescent="0.35">
      <c r="A986" s="7"/>
      <c r="B986" s="7"/>
    </row>
    <row r="987" spans="1:2" x14ac:dyDescent="0.35">
      <c r="A987" s="7"/>
      <c r="B987" s="7"/>
    </row>
    <row r="988" spans="1:2" x14ac:dyDescent="0.35">
      <c r="A988" s="7"/>
      <c r="B988" s="7"/>
    </row>
    <row r="989" spans="1:2" x14ac:dyDescent="0.35">
      <c r="A989" s="7"/>
      <c r="B989" s="7"/>
    </row>
    <row r="990" spans="1:2" x14ac:dyDescent="0.35">
      <c r="A990" s="7"/>
      <c r="B990" s="7"/>
    </row>
    <row r="991" spans="1:2" x14ac:dyDescent="0.35">
      <c r="A991" s="7"/>
      <c r="B991" s="7"/>
    </row>
    <row r="992" spans="1:2" x14ac:dyDescent="0.35">
      <c r="A992" s="7"/>
      <c r="B992" s="7"/>
    </row>
    <row r="993" spans="1:2" x14ac:dyDescent="0.35">
      <c r="A993" s="7"/>
      <c r="B993" s="7"/>
    </row>
    <row r="994" spans="1:2" x14ac:dyDescent="0.35">
      <c r="A994" s="7"/>
      <c r="B994" s="7"/>
    </row>
    <row r="995" spans="1:2" x14ac:dyDescent="0.35">
      <c r="A995" s="7"/>
      <c r="B995" s="7"/>
    </row>
    <row r="996" spans="1:2" x14ac:dyDescent="0.35">
      <c r="A996" s="7"/>
      <c r="B996" s="7"/>
    </row>
    <row r="997" spans="1:2" x14ac:dyDescent="0.35">
      <c r="A997" s="7"/>
      <c r="B997" s="7"/>
    </row>
    <row r="998" spans="1:2" x14ac:dyDescent="0.35">
      <c r="A998" s="7"/>
      <c r="B998" s="7"/>
    </row>
    <row r="999" spans="1:2" x14ac:dyDescent="0.35">
      <c r="A999" s="7"/>
      <c r="B999" s="7"/>
    </row>
    <row r="1000" spans="1:2" x14ac:dyDescent="0.35">
      <c r="A1000" s="7"/>
      <c r="B1000" s="7"/>
    </row>
  </sheetData>
  <pageMargins left="0.7" right="0.7" top="0.75" bottom="0.75" header="0.3" footer="0.3"/>
  <pageSetup paperSize="9" orientation="portrait" horizontalDpi="300" verticalDpi="300"/>
  <tableParts count="1">
    <tablePart r:id="rId1"/>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F1000"/>
  <sheetViews>
    <sheetView workbookViewId="0"/>
  </sheetViews>
  <sheetFormatPr defaultColWidth="11.07421875" defaultRowHeight="15.5" x14ac:dyDescent="0.35"/>
  <cols>
    <col min="1" max="1" width="10.3828125" customWidth="1"/>
    <col min="2" max="2" width="15.4609375" customWidth="1"/>
    <col min="3" max="3" width="24.921875" style="10" bestFit="1" customWidth="1"/>
  </cols>
  <sheetData>
    <row r="1" spans="1:3" ht="20" x14ac:dyDescent="0.4">
      <c r="A1" s="21" t="s">
        <v>26</v>
      </c>
      <c r="B1" s="7"/>
    </row>
    <row r="2" spans="1:3" x14ac:dyDescent="0.35">
      <c r="A2" s="7" t="s">
        <v>9</v>
      </c>
      <c r="B2" s="7"/>
    </row>
    <row r="3" spans="1:3" ht="19.5" customHeight="1" x14ac:dyDescent="0.35">
      <c r="A3" s="8" t="s">
        <v>108</v>
      </c>
      <c r="B3" s="8" t="s">
        <v>264</v>
      </c>
      <c r="C3" s="22" t="s">
        <v>109</v>
      </c>
    </row>
    <row r="4" spans="1:3" x14ac:dyDescent="0.35">
      <c r="A4" s="7" t="s">
        <v>110</v>
      </c>
      <c r="B4" s="7" t="s">
        <v>265</v>
      </c>
      <c r="C4" s="23">
        <v>1864</v>
      </c>
    </row>
    <row r="5" spans="1:3" x14ac:dyDescent="0.35">
      <c r="A5" s="7" t="s">
        <v>110</v>
      </c>
      <c r="B5" s="7" t="s">
        <v>266</v>
      </c>
      <c r="C5" s="23">
        <v>422</v>
      </c>
    </row>
    <row r="6" spans="1:3" x14ac:dyDescent="0.35">
      <c r="A6" s="7" t="s">
        <v>111</v>
      </c>
      <c r="B6" s="7" t="s">
        <v>265</v>
      </c>
      <c r="C6" s="23">
        <v>2263</v>
      </c>
    </row>
    <row r="7" spans="1:3" x14ac:dyDescent="0.35">
      <c r="A7" s="7" t="s">
        <v>111</v>
      </c>
      <c r="B7" s="7" t="s">
        <v>266</v>
      </c>
      <c r="C7" s="23">
        <v>542</v>
      </c>
    </row>
    <row r="8" spans="1:3" x14ac:dyDescent="0.35">
      <c r="A8" s="7" t="s">
        <v>112</v>
      </c>
      <c r="B8" s="7" t="s">
        <v>265</v>
      </c>
      <c r="C8" s="23">
        <v>2326</v>
      </c>
    </row>
    <row r="9" spans="1:3" x14ac:dyDescent="0.35">
      <c r="A9" s="7" t="s">
        <v>112</v>
      </c>
      <c r="B9" s="7" t="s">
        <v>266</v>
      </c>
      <c r="C9" s="23">
        <v>480</v>
      </c>
    </row>
    <row r="10" spans="1:3" x14ac:dyDescent="0.35">
      <c r="A10" s="7" t="s">
        <v>113</v>
      </c>
      <c r="B10" s="7" t="s">
        <v>265</v>
      </c>
      <c r="C10" s="23">
        <v>2298</v>
      </c>
    </row>
    <row r="11" spans="1:3" x14ac:dyDescent="0.35">
      <c r="A11" s="7" t="s">
        <v>113</v>
      </c>
      <c r="B11" s="7" t="s">
        <v>266</v>
      </c>
      <c r="C11" s="23">
        <v>535</v>
      </c>
    </row>
    <row r="12" spans="1:3" x14ac:dyDescent="0.35">
      <c r="A12" s="7" t="s">
        <v>114</v>
      </c>
      <c r="B12" s="7" t="s">
        <v>265</v>
      </c>
      <c r="C12" s="23">
        <v>2581</v>
      </c>
    </row>
    <row r="13" spans="1:3" x14ac:dyDescent="0.35">
      <c r="A13" s="7" t="s">
        <v>114</v>
      </c>
      <c r="B13" s="7" t="s">
        <v>266</v>
      </c>
      <c r="C13" s="23">
        <v>578</v>
      </c>
    </row>
    <row r="14" spans="1:3" x14ac:dyDescent="0.35">
      <c r="A14" s="7" t="s">
        <v>115</v>
      </c>
      <c r="B14" s="7" t="s">
        <v>265</v>
      </c>
      <c r="C14" s="23">
        <v>2563</v>
      </c>
    </row>
    <row r="15" spans="1:3" x14ac:dyDescent="0.35">
      <c r="A15" s="7" t="s">
        <v>115</v>
      </c>
      <c r="B15" s="7" t="s">
        <v>266</v>
      </c>
      <c r="C15" s="23">
        <v>546</v>
      </c>
    </row>
    <row r="16" spans="1:3" x14ac:dyDescent="0.35">
      <c r="A16" s="7" t="s">
        <v>116</v>
      </c>
      <c r="B16" s="7" t="s">
        <v>265</v>
      </c>
      <c r="C16" s="23">
        <v>2577</v>
      </c>
    </row>
    <row r="17" spans="1:6" x14ac:dyDescent="0.35">
      <c r="A17" s="7" t="s">
        <v>116</v>
      </c>
      <c r="B17" s="7" t="s">
        <v>266</v>
      </c>
      <c r="C17" s="23">
        <v>520</v>
      </c>
    </row>
    <row r="18" spans="1:6" x14ac:dyDescent="0.35">
      <c r="A18" s="7" t="s">
        <v>117</v>
      </c>
      <c r="B18" s="7" t="s">
        <v>265</v>
      </c>
      <c r="C18" s="23">
        <v>2670</v>
      </c>
    </row>
    <row r="19" spans="1:6" x14ac:dyDescent="0.35">
      <c r="A19" s="7" t="s">
        <v>117</v>
      </c>
      <c r="B19" s="7" t="s">
        <v>266</v>
      </c>
      <c r="C19" s="23">
        <v>553</v>
      </c>
    </row>
    <row r="20" spans="1:6" x14ac:dyDescent="0.35">
      <c r="A20" s="7" t="s">
        <v>118</v>
      </c>
      <c r="B20" s="7" t="s">
        <v>265</v>
      </c>
      <c r="C20" s="23">
        <v>2754</v>
      </c>
    </row>
    <row r="21" spans="1:6" x14ac:dyDescent="0.35">
      <c r="A21" s="7" t="s">
        <v>118</v>
      </c>
      <c r="B21" s="7" t="s">
        <v>266</v>
      </c>
      <c r="C21" s="23">
        <v>511</v>
      </c>
    </row>
    <row r="22" spans="1:6" x14ac:dyDescent="0.35">
      <c r="A22" s="7" t="s">
        <v>119</v>
      </c>
      <c r="B22" s="7" t="s">
        <v>265</v>
      </c>
      <c r="C22" s="23">
        <v>2697</v>
      </c>
      <c r="F22" s="12"/>
    </row>
    <row r="23" spans="1:6" x14ac:dyDescent="0.35">
      <c r="A23" s="7" t="s">
        <v>119</v>
      </c>
      <c r="B23" s="7" t="s">
        <v>266</v>
      </c>
      <c r="C23" s="23">
        <v>503</v>
      </c>
      <c r="F23" s="12"/>
    </row>
    <row r="24" spans="1:6" x14ac:dyDescent="0.35">
      <c r="A24" s="7" t="s">
        <v>120</v>
      </c>
      <c r="B24" s="7" t="s">
        <v>265</v>
      </c>
      <c r="C24" s="23">
        <v>2930</v>
      </c>
      <c r="F24" s="12"/>
    </row>
    <row r="25" spans="1:6" x14ac:dyDescent="0.35">
      <c r="A25" s="7" t="s">
        <v>120</v>
      </c>
      <c r="B25" s="7" t="s">
        <v>266</v>
      </c>
      <c r="C25" s="23">
        <v>505</v>
      </c>
      <c r="F25" s="12"/>
    </row>
    <row r="26" spans="1:6" x14ac:dyDescent="0.35">
      <c r="A26" s="7" t="s">
        <v>121</v>
      </c>
      <c r="B26" s="7" t="s">
        <v>265</v>
      </c>
      <c r="C26" s="23">
        <v>2799</v>
      </c>
      <c r="F26" s="12"/>
    </row>
    <row r="27" spans="1:6" x14ac:dyDescent="0.35">
      <c r="A27" s="7" t="s">
        <v>121</v>
      </c>
      <c r="B27" s="7" t="s">
        <v>266</v>
      </c>
      <c r="C27" s="23">
        <v>561</v>
      </c>
      <c r="F27" s="12"/>
    </row>
    <row r="28" spans="1:6" x14ac:dyDescent="0.35">
      <c r="A28" s="7" t="s">
        <v>122</v>
      </c>
      <c r="B28" s="7" t="s">
        <v>265</v>
      </c>
      <c r="C28" s="23">
        <v>2466</v>
      </c>
      <c r="F28" s="12"/>
    </row>
    <row r="29" spans="1:6" x14ac:dyDescent="0.35">
      <c r="A29" s="7" t="s">
        <v>122</v>
      </c>
      <c r="B29" s="7" t="s">
        <v>266</v>
      </c>
      <c r="C29" s="23">
        <v>485</v>
      </c>
      <c r="F29" s="12"/>
    </row>
    <row r="30" spans="1:6" x14ac:dyDescent="0.35">
      <c r="A30" s="7" t="s">
        <v>123</v>
      </c>
      <c r="B30" s="7" t="s">
        <v>265</v>
      </c>
      <c r="C30" s="23">
        <v>2077</v>
      </c>
      <c r="F30" s="12"/>
    </row>
    <row r="31" spans="1:6" x14ac:dyDescent="0.35">
      <c r="A31" s="7" t="s">
        <v>123</v>
      </c>
      <c r="B31" s="7" t="s">
        <v>266</v>
      </c>
      <c r="C31" s="23">
        <v>477</v>
      </c>
      <c r="F31" s="12"/>
    </row>
    <row r="32" spans="1:6" x14ac:dyDescent="0.35">
      <c r="A32" s="7" t="s">
        <v>124</v>
      </c>
      <c r="B32" s="7" t="s">
        <v>265</v>
      </c>
      <c r="C32" s="23">
        <v>1845</v>
      </c>
      <c r="F32" s="12"/>
    </row>
    <row r="33" spans="1:6" x14ac:dyDescent="0.35">
      <c r="A33" s="7" t="s">
        <v>124</v>
      </c>
      <c r="B33" s="7" t="s">
        <v>266</v>
      </c>
      <c r="C33" s="23">
        <v>420</v>
      </c>
      <c r="F33" s="12"/>
    </row>
    <row r="34" spans="1:6" x14ac:dyDescent="0.35">
      <c r="A34" s="7" t="s">
        <v>125</v>
      </c>
      <c r="B34" s="7" t="s">
        <v>265</v>
      </c>
      <c r="C34" s="23">
        <v>1781</v>
      </c>
      <c r="F34" s="12"/>
    </row>
    <row r="35" spans="1:6" x14ac:dyDescent="0.35">
      <c r="A35" s="7" t="s">
        <v>125</v>
      </c>
      <c r="B35" s="7" t="s">
        <v>266</v>
      </c>
      <c r="C35" s="23">
        <v>399</v>
      </c>
      <c r="F35" s="12"/>
    </row>
    <row r="36" spans="1:6" x14ac:dyDescent="0.35">
      <c r="A36" s="7" t="s">
        <v>126</v>
      </c>
      <c r="B36" s="7" t="s">
        <v>265</v>
      </c>
      <c r="C36" s="23">
        <v>1517</v>
      </c>
      <c r="F36" s="12"/>
    </row>
    <row r="37" spans="1:6" x14ac:dyDescent="0.35">
      <c r="A37" s="7" t="s">
        <v>126</v>
      </c>
      <c r="B37" s="7" t="s">
        <v>266</v>
      </c>
      <c r="C37" s="23">
        <v>372</v>
      </c>
      <c r="F37" s="12"/>
    </row>
    <row r="38" spans="1:6" x14ac:dyDescent="0.35">
      <c r="A38" s="7" t="s">
        <v>127</v>
      </c>
      <c r="B38" s="7" t="s">
        <v>265</v>
      </c>
      <c r="C38" s="23">
        <v>1368</v>
      </c>
      <c r="F38" s="12"/>
    </row>
    <row r="39" spans="1:6" x14ac:dyDescent="0.35">
      <c r="A39" s="7" t="s">
        <v>127</v>
      </c>
      <c r="B39" s="7" t="s">
        <v>266</v>
      </c>
      <c r="C39" s="23">
        <v>305</v>
      </c>
      <c r="F39" s="12"/>
    </row>
    <row r="40" spans="1:6" x14ac:dyDescent="0.35">
      <c r="A40" s="7" t="s">
        <v>128</v>
      </c>
      <c r="B40" s="7" t="s">
        <v>265</v>
      </c>
      <c r="C40" s="23">
        <v>1355</v>
      </c>
      <c r="F40" s="12"/>
    </row>
    <row r="41" spans="1:6" x14ac:dyDescent="0.35">
      <c r="A41" s="7" t="s">
        <v>128</v>
      </c>
      <c r="B41" s="7" t="s">
        <v>266</v>
      </c>
      <c r="C41" s="23">
        <v>292</v>
      </c>
      <c r="F41" s="12"/>
    </row>
    <row r="42" spans="1:6" x14ac:dyDescent="0.35">
      <c r="A42" s="7" t="s">
        <v>129</v>
      </c>
      <c r="B42" s="7" t="s">
        <v>265</v>
      </c>
      <c r="C42" s="23">
        <v>1161</v>
      </c>
      <c r="F42" s="12"/>
    </row>
    <row r="43" spans="1:6" x14ac:dyDescent="0.35">
      <c r="A43" s="7" t="s">
        <v>129</v>
      </c>
      <c r="B43" s="7" t="s">
        <v>266</v>
      </c>
      <c r="C43" s="23">
        <v>292</v>
      </c>
      <c r="F43" s="12"/>
    </row>
    <row r="44" spans="1:6" x14ac:dyDescent="0.35">
      <c r="A44" s="7" t="s">
        <v>130</v>
      </c>
      <c r="B44" s="7" t="s">
        <v>265</v>
      </c>
      <c r="C44" s="23">
        <v>1307</v>
      </c>
      <c r="F44" s="12"/>
    </row>
    <row r="45" spans="1:6" x14ac:dyDescent="0.35">
      <c r="A45" s="7" t="s">
        <v>130</v>
      </c>
      <c r="B45" s="7" t="s">
        <v>266</v>
      </c>
      <c r="C45" s="23">
        <v>250</v>
      </c>
      <c r="F45" s="12"/>
    </row>
    <row r="46" spans="1:6" x14ac:dyDescent="0.35">
      <c r="A46" s="7" t="s">
        <v>131</v>
      </c>
      <c r="B46" s="7" t="s">
        <v>265</v>
      </c>
      <c r="C46" s="23">
        <v>1344</v>
      </c>
      <c r="F46" s="12"/>
    </row>
    <row r="47" spans="1:6" x14ac:dyDescent="0.35">
      <c r="A47" s="7" t="s">
        <v>131</v>
      </c>
      <c r="B47" s="7" t="s">
        <v>266</v>
      </c>
      <c r="C47" s="23">
        <v>225</v>
      </c>
      <c r="F47" s="12"/>
    </row>
    <row r="48" spans="1:6" x14ac:dyDescent="0.35">
      <c r="A48" s="7" t="s">
        <v>132</v>
      </c>
      <c r="B48" s="7" t="s">
        <v>265</v>
      </c>
      <c r="C48" s="23">
        <v>1419</v>
      </c>
      <c r="F48" s="12"/>
    </row>
    <row r="49" spans="1:6" x14ac:dyDescent="0.35">
      <c r="A49" s="7" t="s">
        <v>132</v>
      </c>
      <c r="B49" s="7" t="s">
        <v>266</v>
      </c>
      <c r="C49" s="23">
        <v>231</v>
      </c>
      <c r="F49" s="12"/>
    </row>
    <row r="50" spans="1:6" x14ac:dyDescent="0.35">
      <c r="A50" s="7" t="s">
        <v>133</v>
      </c>
      <c r="B50" s="7" t="s">
        <v>265</v>
      </c>
      <c r="C50" s="23">
        <v>1625</v>
      </c>
      <c r="F50" s="12"/>
    </row>
    <row r="51" spans="1:6" x14ac:dyDescent="0.35">
      <c r="A51" s="7" t="s">
        <v>133</v>
      </c>
      <c r="B51" s="7" t="s">
        <v>266</v>
      </c>
      <c r="C51" s="23">
        <v>251</v>
      </c>
      <c r="F51" s="12"/>
    </row>
    <row r="52" spans="1:6" x14ac:dyDescent="0.35">
      <c r="A52" s="7"/>
      <c r="B52" s="7"/>
    </row>
    <row r="53" spans="1:6" x14ac:dyDescent="0.35">
      <c r="A53" s="7"/>
      <c r="B53" s="7"/>
    </row>
    <row r="54" spans="1:6" x14ac:dyDescent="0.35">
      <c r="A54" s="7"/>
      <c r="B54" s="7"/>
    </row>
    <row r="55" spans="1:6" x14ac:dyDescent="0.35">
      <c r="A55" s="7"/>
      <c r="B55" s="7"/>
    </row>
    <row r="56" spans="1:6" x14ac:dyDescent="0.35">
      <c r="A56" s="7"/>
      <c r="B56" s="7"/>
    </row>
    <row r="57" spans="1:6" x14ac:dyDescent="0.35">
      <c r="A57" s="7"/>
      <c r="B57" s="7"/>
    </row>
    <row r="58" spans="1:6" x14ac:dyDescent="0.35">
      <c r="A58" s="7"/>
      <c r="B58" s="7"/>
    </row>
    <row r="59" spans="1:6" x14ac:dyDescent="0.35">
      <c r="A59" s="7"/>
      <c r="B59" s="7"/>
    </row>
    <row r="60" spans="1:6" x14ac:dyDescent="0.35">
      <c r="A60" s="7"/>
      <c r="B60" s="7"/>
    </row>
    <row r="61" spans="1:6" x14ac:dyDescent="0.35">
      <c r="A61" s="7"/>
      <c r="B61" s="7"/>
    </row>
    <row r="62" spans="1:6" x14ac:dyDescent="0.35">
      <c r="A62" s="7"/>
      <c r="B62" s="7"/>
    </row>
    <row r="63" spans="1:6" x14ac:dyDescent="0.35">
      <c r="A63" s="7"/>
      <c r="B63" s="7"/>
    </row>
    <row r="64" spans="1:6" x14ac:dyDescent="0.35">
      <c r="A64" s="7"/>
      <c r="B64" s="7"/>
    </row>
    <row r="65" spans="1:2" x14ac:dyDescent="0.35">
      <c r="A65" s="7"/>
      <c r="B65" s="7"/>
    </row>
    <row r="66" spans="1:2" x14ac:dyDescent="0.35">
      <c r="A66" s="7"/>
      <c r="B66" s="7"/>
    </row>
    <row r="67" spans="1:2" x14ac:dyDescent="0.35">
      <c r="A67" s="7"/>
      <c r="B67" s="7"/>
    </row>
    <row r="68" spans="1:2" x14ac:dyDescent="0.35">
      <c r="A68" s="7"/>
      <c r="B68" s="7"/>
    </row>
    <row r="69" spans="1:2" x14ac:dyDescent="0.35">
      <c r="A69" s="7"/>
      <c r="B69" s="7"/>
    </row>
    <row r="70" spans="1:2" x14ac:dyDescent="0.35">
      <c r="A70" s="7"/>
      <c r="B70" s="7"/>
    </row>
    <row r="71" spans="1:2" x14ac:dyDescent="0.35">
      <c r="A71" s="7"/>
      <c r="B71" s="7"/>
    </row>
    <row r="72" spans="1:2" x14ac:dyDescent="0.35">
      <c r="A72" s="7"/>
      <c r="B72" s="7"/>
    </row>
    <row r="73" spans="1:2" x14ac:dyDescent="0.35">
      <c r="A73" s="7"/>
      <c r="B73" s="7"/>
    </row>
    <row r="74" spans="1:2" x14ac:dyDescent="0.35">
      <c r="A74" s="7"/>
      <c r="B74" s="7"/>
    </row>
    <row r="75" spans="1:2" x14ac:dyDescent="0.35">
      <c r="A75" s="7"/>
      <c r="B75" s="7"/>
    </row>
    <row r="76" spans="1:2" x14ac:dyDescent="0.35">
      <c r="A76" s="7"/>
      <c r="B76" s="7"/>
    </row>
    <row r="77" spans="1:2" x14ac:dyDescent="0.35">
      <c r="A77" s="7"/>
      <c r="B77" s="7"/>
    </row>
    <row r="78" spans="1:2" x14ac:dyDescent="0.35">
      <c r="A78" s="7"/>
      <c r="B78" s="7"/>
    </row>
    <row r="79" spans="1:2" x14ac:dyDescent="0.35">
      <c r="A79" s="7"/>
      <c r="B79" s="7"/>
    </row>
    <row r="80" spans="1:2" x14ac:dyDescent="0.35">
      <c r="A80" s="7"/>
      <c r="B80" s="7"/>
    </row>
    <row r="81" spans="1:2" x14ac:dyDescent="0.35">
      <c r="A81" s="7"/>
      <c r="B81" s="7"/>
    </row>
    <row r="82" spans="1:2" x14ac:dyDescent="0.35">
      <c r="A82" s="7"/>
      <c r="B82" s="7"/>
    </row>
    <row r="83" spans="1:2" x14ac:dyDescent="0.35">
      <c r="A83" s="7"/>
      <c r="B83" s="7"/>
    </row>
    <row r="84" spans="1:2" x14ac:dyDescent="0.35">
      <c r="A84" s="7"/>
      <c r="B84" s="7"/>
    </row>
    <row r="85" spans="1:2" x14ac:dyDescent="0.35">
      <c r="A85" s="7"/>
      <c r="B85" s="7"/>
    </row>
    <row r="86" spans="1:2" x14ac:dyDescent="0.35">
      <c r="A86" s="7"/>
      <c r="B86" s="7"/>
    </row>
    <row r="87" spans="1:2" x14ac:dyDescent="0.35">
      <c r="A87" s="7"/>
      <c r="B87" s="7"/>
    </row>
    <row r="88" spans="1:2" x14ac:dyDescent="0.35">
      <c r="A88" s="7"/>
      <c r="B88" s="7"/>
    </row>
    <row r="89" spans="1:2" x14ac:dyDescent="0.35">
      <c r="A89" s="7"/>
      <c r="B89" s="7"/>
    </row>
    <row r="90" spans="1:2" x14ac:dyDescent="0.35">
      <c r="A90" s="7"/>
      <c r="B90" s="7"/>
    </row>
    <row r="91" spans="1:2" x14ac:dyDescent="0.35">
      <c r="A91" s="7"/>
      <c r="B91" s="7"/>
    </row>
    <row r="92" spans="1:2" x14ac:dyDescent="0.35">
      <c r="A92" s="7"/>
      <c r="B92" s="7"/>
    </row>
    <row r="93" spans="1:2" x14ac:dyDescent="0.35">
      <c r="A93" s="7"/>
      <c r="B93" s="7"/>
    </row>
    <row r="94" spans="1:2" x14ac:dyDescent="0.35">
      <c r="A94" s="7"/>
      <c r="B94" s="7"/>
    </row>
    <row r="95" spans="1:2" x14ac:dyDescent="0.35">
      <c r="A95" s="7"/>
      <c r="B95" s="7"/>
    </row>
    <row r="96" spans="1:2" x14ac:dyDescent="0.35">
      <c r="A96" s="7"/>
      <c r="B96" s="7"/>
    </row>
    <row r="97" spans="1:2" x14ac:dyDescent="0.35">
      <c r="A97" s="7"/>
      <c r="B97" s="7"/>
    </row>
    <row r="98" spans="1:2" x14ac:dyDescent="0.35">
      <c r="A98" s="7"/>
      <c r="B98" s="7"/>
    </row>
    <row r="99" spans="1:2" x14ac:dyDescent="0.35">
      <c r="A99" s="7"/>
      <c r="B99" s="7"/>
    </row>
    <row r="100" spans="1:2" x14ac:dyDescent="0.35">
      <c r="A100" s="7"/>
      <c r="B100" s="7"/>
    </row>
    <row r="101" spans="1:2" x14ac:dyDescent="0.35">
      <c r="A101" s="7"/>
      <c r="B101" s="7"/>
    </row>
    <row r="102" spans="1:2" x14ac:dyDescent="0.35">
      <c r="A102" s="7"/>
      <c r="B102" s="7"/>
    </row>
    <row r="103" spans="1:2" x14ac:dyDescent="0.35">
      <c r="A103" s="7"/>
      <c r="B103" s="7"/>
    </row>
    <row r="104" spans="1:2" x14ac:dyDescent="0.35">
      <c r="A104" s="7"/>
      <c r="B104" s="7"/>
    </row>
    <row r="105" spans="1:2" x14ac:dyDescent="0.35">
      <c r="A105" s="7"/>
      <c r="B105" s="7"/>
    </row>
    <row r="106" spans="1:2" x14ac:dyDescent="0.35">
      <c r="A106" s="7"/>
      <c r="B106" s="7"/>
    </row>
    <row r="107" spans="1:2" x14ac:dyDescent="0.35">
      <c r="A107" s="7"/>
      <c r="B107" s="7"/>
    </row>
    <row r="108" spans="1:2" x14ac:dyDescent="0.35">
      <c r="A108" s="7"/>
      <c r="B108" s="7"/>
    </row>
    <row r="109" spans="1:2" x14ac:dyDescent="0.35">
      <c r="A109" s="7"/>
      <c r="B109" s="7"/>
    </row>
    <row r="110" spans="1:2" x14ac:dyDescent="0.35">
      <c r="A110" s="7"/>
      <c r="B110" s="7"/>
    </row>
    <row r="111" spans="1:2" x14ac:dyDescent="0.35">
      <c r="A111" s="7"/>
      <c r="B111" s="7"/>
    </row>
    <row r="112" spans="1:2" x14ac:dyDescent="0.35">
      <c r="A112" s="7"/>
      <c r="B112" s="7"/>
    </row>
    <row r="113" spans="1:2" x14ac:dyDescent="0.35">
      <c r="A113" s="7"/>
      <c r="B113" s="7"/>
    </row>
    <row r="114" spans="1:2" x14ac:dyDescent="0.35">
      <c r="A114" s="7"/>
      <c r="B114" s="7"/>
    </row>
    <row r="115" spans="1:2" x14ac:dyDescent="0.35">
      <c r="A115" s="7"/>
      <c r="B115" s="7"/>
    </row>
    <row r="116" spans="1:2" x14ac:dyDescent="0.35">
      <c r="A116" s="7"/>
      <c r="B116" s="7"/>
    </row>
    <row r="117" spans="1:2" x14ac:dyDescent="0.35">
      <c r="A117" s="7"/>
      <c r="B117" s="7"/>
    </row>
    <row r="118" spans="1:2" x14ac:dyDescent="0.35">
      <c r="A118" s="7"/>
      <c r="B118" s="7"/>
    </row>
    <row r="119" spans="1:2" x14ac:dyDescent="0.35">
      <c r="A119" s="7"/>
      <c r="B119" s="7"/>
    </row>
    <row r="120" spans="1:2" x14ac:dyDescent="0.35">
      <c r="A120" s="7"/>
      <c r="B120" s="7"/>
    </row>
    <row r="121" spans="1:2" x14ac:dyDescent="0.35">
      <c r="A121" s="7"/>
      <c r="B121" s="7"/>
    </row>
    <row r="122" spans="1:2" x14ac:dyDescent="0.35">
      <c r="A122" s="7"/>
      <c r="B122" s="7"/>
    </row>
    <row r="123" spans="1:2" x14ac:dyDescent="0.35">
      <c r="A123" s="7"/>
      <c r="B123" s="7"/>
    </row>
    <row r="124" spans="1:2" x14ac:dyDescent="0.35">
      <c r="A124" s="7"/>
      <c r="B124" s="7"/>
    </row>
    <row r="125" spans="1:2" x14ac:dyDescent="0.35">
      <c r="A125" s="7"/>
      <c r="B125" s="7"/>
    </row>
    <row r="126" spans="1:2" x14ac:dyDescent="0.35">
      <c r="A126" s="7"/>
      <c r="B126" s="7"/>
    </row>
    <row r="127" spans="1:2" x14ac:dyDescent="0.35">
      <c r="A127" s="7"/>
      <c r="B127" s="7"/>
    </row>
    <row r="128" spans="1:2" x14ac:dyDescent="0.35">
      <c r="A128" s="7"/>
      <c r="B128" s="7"/>
    </row>
    <row r="129" spans="1:2" x14ac:dyDescent="0.35">
      <c r="A129" s="7"/>
      <c r="B129" s="7"/>
    </row>
    <row r="130" spans="1:2" x14ac:dyDescent="0.35">
      <c r="A130" s="7"/>
      <c r="B130" s="7"/>
    </row>
    <row r="131" spans="1:2" x14ac:dyDescent="0.35">
      <c r="A131" s="7"/>
      <c r="B131" s="7"/>
    </row>
    <row r="132" spans="1:2" x14ac:dyDescent="0.35">
      <c r="A132" s="7"/>
      <c r="B132" s="7"/>
    </row>
    <row r="133" spans="1:2" x14ac:dyDescent="0.35">
      <c r="A133" s="7"/>
      <c r="B133" s="7"/>
    </row>
    <row r="134" spans="1:2" x14ac:dyDescent="0.35">
      <c r="A134" s="7"/>
      <c r="B134" s="7"/>
    </row>
    <row r="135" spans="1:2" x14ac:dyDescent="0.35">
      <c r="A135" s="7"/>
      <c r="B135" s="7"/>
    </row>
    <row r="136" spans="1:2" x14ac:dyDescent="0.35">
      <c r="A136" s="7"/>
      <c r="B136" s="7"/>
    </row>
    <row r="137" spans="1:2" x14ac:dyDescent="0.35">
      <c r="A137" s="7"/>
      <c r="B137" s="7"/>
    </row>
    <row r="138" spans="1:2" x14ac:dyDescent="0.35">
      <c r="A138" s="7"/>
      <c r="B138" s="7"/>
    </row>
    <row r="139" spans="1:2" x14ac:dyDescent="0.35">
      <c r="A139" s="7"/>
      <c r="B139" s="7"/>
    </row>
    <row r="140" spans="1:2" x14ac:dyDescent="0.35">
      <c r="A140" s="7"/>
      <c r="B140" s="7"/>
    </row>
    <row r="141" spans="1:2" x14ac:dyDescent="0.35">
      <c r="A141" s="7"/>
      <c r="B141" s="7"/>
    </row>
    <row r="142" spans="1:2" x14ac:dyDescent="0.35">
      <c r="A142" s="7"/>
      <c r="B142" s="7"/>
    </row>
    <row r="143" spans="1:2" x14ac:dyDescent="0.35">
      <c r="A143" s="7"/>
      <c r="B143" s="7"/>
    </row>
    <row r="144" spans="1:2" x14ac:dyDescent="0.35">
      <c r="A144" s="7"/>
      <c r="B144" s="7"/>
    </row>
    <row r="145" spans="1:2" x14ac:dyDescent="0.35">
      <c r="A145" s="7"/>
      <c r="B145" s="7"/>
    </row>
    <row r="146" spans="1:2" x14ac:dyDescent="0.35">
      <c r="A146" s="7"/>
      <c r="B146" s="7"/>
    </row>
    <row r="147" spans="1:2" x14ac:dyDescent="0.35">
      <c r="A147" s="7"/>
      <c r="B147" s="7"/>
    </row>
    <row r="148" spans="1:2" x14ac:dyDescent="0.35">
      <c r="A148" s="7"/>
      <c r="B148" s="7"/>
    </row>
    <row r="149" spans="1:2" x14ac:dyDescent="0.35">
      <c r="A149" s="7"/>
      <c r="B149" s="7"/>
    </row>
    <row r="150" spans="1:2" x14ac:dyDescent="0.35">
      <c r="A150" s="7"/>
      <c r="B150" s="7"/>
    </row>
    <row r="151" spans="1:2" x14ac:dyDescent="0.35">
      <c r="A151" s="7"/>
      <c r="B151" s="7"/>
    </row>
    <row r="152" spans="1:2" x14ac:dyDescent="0.35">
      <c r="A152" s="7"/>
      <c r="B152" s="7"/>
    </row>
    <row r="153" spans="1:2" x14ac:dyDescent="0.35">
      <c r="A153" s="7"/>
      <c r="B153" s="7"/>
    </row>
    <row r="154" spans="1:2" x14ac:dyDescent="0.35">
      <c r="A154" s="7"/>
      <c r="B154" s="7"/>
    </row>
    <row r="155" spans="1:2" x14ac:dyDescent="0.35">
      <c r="A155" s="7"/>
      <c r="B155" s="7"/>
    </row>
    <row r="156" spans="1:2" x14ac:dyDescent="0.35">
      <c r="A156" s="7"/>
      <c r="B156" s="7"/>
    </row>
    <row r="157" spans="1:2" x14ac:dyDescent="0.35">
      <c r="A157" s="7"/>
      <c r="B157" s="7"/>
    </row>
    <row r="158" spans="1:2" x14ac:dyDescent="0.35">
      <c r="A158" s="7"/>
      <c r="B158" s="7"/>
    </row>
    <row r="159" spans="1:2" x14ac:dyDescent="0.35">
      <c r="A159" s="7"/>
      <c r="B159" s="7"/>
    </row>
    <row r="160" spans="1:2" x14ac:dyDescent="0.35">
      <c r="A160" s="7"/>
      <c r="B160" s="7"/>
    </row>
    <row r="161" spans="1:2" x14ac:dyDescent="0.35">
      <c r="A161" s="7"/>
      <c r="B161" s="7"/>
    </row>
    <row r="162" spans="1:2" x14ac:dyDescent="0.35">
      <c r="A162" s="7"/>
      <c r="B162" s="7"/>
    </row>
    <row r="163" spans="1:2" x14ac:dyDescent="0.35">
      <c r="A163" s="7"/>
      <c r="B163" s="7"/>
    </row>
    <row r="164" spans="1:2" x14ac:dyDescent="0.35">
      <c r="A164" s="7"/>
      <c r="B164" s="7"/>
    </row>
    <row r="165" spans="1:2" x14ac:dyDescent="0.35">
      <c r="A165" s="7"/>
      <c r="B165" s="7"/>
    </row>
    <row r="166" spans="1:2" x14ac:dyDescent="0.35">
      <c r="A166" s="7"/>
      <c r="B166" s="7"/>
    </row>
    <row r="167" spans="1:2" x14ac:dyDescent="0.35">
      <c r="A167" s="7"/>
      <c r="B167" s="7"/>
    </row>
    <row r="168" spans="1:2" x14ac:dyDescent="0.35">
      <c r="A168" s="7"/>
      <c r="B168" s="7"/>
    </row>
    <row r="169" spans="1:2" x14ac:dyDescent="0.35">
      <c r="A169" s="7"/>
      <c r="B169" s="7"/>
    </row>
    <row r="170" spans="1:2" x14ac:dyDescent="0.35">
      <c r="A170" s="7"/>
      <c r="B170" s="7"/>
    </row>
    <row r="171" spans="1:2" x14ac:dyDescent="0.35">
      <c r="A171" s="7"/>
      <c r="B171" s="7"/>
    </row>
    <row r="172" spans="1:2" x14ac:dyDescent="0.35">
      <c r="A172" s="7"/>
      <c r="B172" s="7"/>
    </row>
    <row r="173" spans="1:2" x14ac:dyDescent="0.35">
      <c r="A173" s="7"/>
      <c r="B173" s="7"/>
    </row>
    <row r="174" spans="1:2" x14ac:dyDescent="0.35">
      <c r="A174" s="7"/>
      <c r="B174" s="7"/>
    </row>
    <row r="175" spans="1:2" x14ac:dyDescent="0.35">
      <c r="A175" s="7"/>
      <c r="B175" s="7"/>
    </row>
    <row r="176" spans="1:2" x14ac:dyDescent="0.35">
      <c r="A176" s="7"/>
      <c r="B176" s="7"/>
    </row>
    <row r="177" spans="1:2" x14ac:dyDescent="0.35">
      <c r="A177" s="7"/>
      <c r="B177" s="7"/>
    </row>
    <row r="178" spans="1:2" x14ac:dyDescent="0.35">
      <c r="A178" s="7"/>
      <c r="B178" s="7"/>
    </row>
    <row r="179" spans="1:2" x14ac:dyDescent="0.35">
      <c r="A179" s="7"/>
      <c r="B179" s="7"/>
    </row>
    <row r="180" spans="1:2" x14ac:dyDescent="0.35">
      <c r="A180" s="7"/>
      <c r="B180" s="7"/>
    </row>
    <row r="181" spans="1:2" x14ac:dyDescent="0.35">
      <c r="A181" s="7"/>
      <c r="B181" s="7"/>
    </row>
    <row r="182" spans="1:2" x14ac:dyDescent="0.35">
      <c r="A182" s="7"/>
      <c r="B182" s="7"/>
    </row>
    <row r="183" spans="1:2" x14ac:dyDescent="0.35">
      <c r="A183" s="7"/>
      <c r="B183" s="7"/>
    </row>
    <row r="184" spans="1:2" x14ac:dyDescent="0.35">
      <c r="A184" s="7"/>
      <c r="B184" s="7"/>
    </row>
    <row r="185" spans="1:2" x14ac:dyDescent="0.35">
      <c r="A185" s="7"/>
      <c r="B185" s="7"/>
    </row>
    <row r="186" spans="1:2" x14ac:dyDescent="0.35">
      <c r="A186" s="7"/>
      <c r="B186" s="7"/>
    </row>
    <row r="187" spans="1:2" x14ac:dyDescent="0.35">
      <c r="A187" s="7"/>
      <c r="B187" s="7"/>
    </row>
    <row r="188" spans="1:2" x14ac:dyDescent="0.35">
      <c r="A188" s="7"/>
      <c r="B188" s="7"/>
    </row>
    <row r="189" spans="1:2" x14ac:dyDescent="0.35">
      <c r="A189" s="7"/>
      <c r="B189" s="7"/>
    </row>
    <row r="190" spans="1:2" x14ac:dyDescent="0.35">
      <c r="A190" s="7"/>
      <c r="B190" s="7"/>
    </row>
    <row r="191" spans="1:2" x14ac:dyDescent="0.35">
      <c r="A191" s="7"/>
      <c r="B191" s="7"/>
    </row>
    <row r="192" spans="1:2" x14ac:dyDescent="0.35">
      <c r="A192" s="7"/>
      <c r="B192" s="7"/>
    </row>
    <row r="193" spans="1:2" x14ac:dyDescent="0.35">
      <c r="A193" s="7"/>
      <c r="B193" s="7"/>
    </row>
    <row r="194" spans="1:2" x14ac:dyDescent="0.35">
      <c r="A194" s="7"/>
      <c r="B194" s="7"/>
    </row>
    <row r="195" spans="1:2" x14ac:dyDescent="0.35">
      <c r="A195" s="7"/>
      <c r="B195" s="7"/>
    </row>
    <row r="196" spans="1:2" x14ac:dyDescent="0.35">
      <c r="A196" s="7"/>
      <c r="B196" s="7"/>
    </row>
    <row r="197" spans="1:2" x14ac:dyDescent="0.35">
      <c r="A197" s="7"/>
      <c r="B197" s="7"/>
    </row>
    <row r="198" spans="1:2" x14ac:dyDescent="0.35">
      <c r="A198" s="7"/>
      <c r="B198" s="7"/>
    </row>
    <row r="199" spans="1:2" x14ac:dyDescent="0.35">
      <c r="A199" s="7"/>
      <c r="B199" s="7"/>
    </row>
    <row r="200" spans="1:2" x14ac:dyDescent="0.35">
      <c r="A200" s="7"/>
      <c r="B200" s="7"/>
    </row>
    <row r="201" spans="1:2" x14ac:dyDescent="0.35">
      <c r="A201" s="7"/>
      <c r="B201" s="7"/>
    </row>
    <row r="202" spans="1:2" x14ac:dyDescent="0.35">
      <c r="A202" s="7"/>
      <c r="B202" s="7"/>
    </row>
    <row r="203" spans="1:2" x14ac:dyDescent="0.35">
      <c r="A203" s="7"/>
      <c r="B203" s="7"/>
    </row>
    <row r="204" spans="1:2" x14ac:dyDescent="0.35">
      <c r="A204" s="7"/>
      <c r="B204" s="7"/>
    </row>
    <row r="205" spans="1:2" x14ac:dyDescent="0.35">
      <c r="A205" s="7"/>
      <c r="B205" s="7"/>
    </row>
    <row r="206" spans="1:2" x14ac:dyDescent="0.35">
      <c r="A206" s="7"/>
      <c r="B206" s="7"/>
    </row>
    <row r="207" spans="1:2" x14ac:dyDescent="0.35">
      <c r="A207" s="7"/>
      <c r="B207" s="7"/>
    </row>
    <row r="208" spans="1:2" x14ac:dyDescent="0.35">
      <c r="A208" s="7"/>
      <c r="B208" s="7"/>
    </row>
    <row r="209" spans="1:2" x14ac:dyDescent="0.35">
      <c r="A209" s="7"/>
      <c r="B209" s="7"/>
    </row>
    <row r="210" spans="1:2" x14ac:dyDescent="0.35">
      <c r="A210" s="7"/>
      <c r="B210" s="7"/>
    </row>
    <row r="211" spans="1:2" x14ac:dyDescent="0.35">
      <c r="A211" s="7"/>
      <c r="B211" s="7"/>
    </row>
    <row r="212" spans="1:2" x14ac:dyDescent="0.35">
      <c r="A212" s="7"/>
      <c r="B212" s="7"/>
    </row>
    <row r="213" spans="1:2" x14ac:dyDescent="0.35">
      <c r="A213" s="7"/>
      <c r="B213" s="7"/>
    </row>
    <row r="214" spans="1:2" x14ac:dyDescent="0.35">
      <c r="A214" s="7"/>
      <c r="B214" s="7"/>
    </row>
    <row r="215" spans="1:2" x14ac:dyDescent="0.35">
      <c r="A215" s="7"/>
      <c r="B215" s="7"/>
    </row>
    <row r="216" spans="1:2" x14ac:dyDescent="0.35">
      <c r="A216" s="7"/>
      <c r="B216" s="7"/>
    </row>
    <row r="217" spans="1:2" x14ac:dyDescent="0.35">
      <c r="A217" s="7"/>
      <c r="B217" s="7"/>
    </row>
    <row r="218" spans="1:2" x14ac:dyDescent="0.35">
      <c r="A218" s="7"/>
      <c r="B218" s="7"/>
    </row>
    <row r="219" spans="1:2" x14ac:dyDescent="0.35">
      <c r="A219" s="7"/>
      <c r="B219" s="7"/>
    </row>
    <row r="220" spans="1:2" x14ac:dyDescent="0.35">
      <c r="A220" s="7"/>
      <c r="B220" s="7"/>
    </row>
    <row r="221" spans="1:2" x14ac:dyDescent="0.35">
      <c r="A221" s="7"/>
      <c r="B221" s="7"/>
    </row>
    <row r="222" spans="1:2" x14ac:dyDescent="0.35">
      <c r="A222" s="7"/>
      <c r="B222" s="7"/>
    </row>
    <row r="223" spans="1:2" x14ac:dyDescent="0.35">
      <c r="A223" s="7"/>
      <c r="B223" s="7"/>
    </row>
    <row r="224" spans="1:2" x14ac:dyDescent="0.35">
      <c r="A224" s="7"/>
      <c r="B224" s="7"/>
    </row>
    <row r="225" spans="1:2" x14ac:dyDescent="0.35">
      <c r="A225" s="7"/>
      <c r="B225" s="7"/>
    </row>
    <row r="226" spans="1:2" x14ac:dyDescent="0.35">
      <c r="A226" s="7"/>
      <c r="B226" s="7"/>
    </row>
    <row r="227" spans="1:2" x14ac:dyDescent="0.35">
      <c r="A227" s="7"/>
      <c r="B227" s="7"/>
    </row>
    <row r="228" spans="1:2" x14ac:dyDescent="0.35">
      <c r="A228" s="7"/>
      <c r="B228" s="7"/>
    </row>
    <row r="229" spans="1:2" x14ac:dyDescent="0.35">
      <c r="A229" s="7"/>
      <c r="B229" s="7"/>
    </row>
    <row r="230" spans="1:2" x14ac:dyDescent="0.35">
      <c r="A230" s="7"/>
      <c r="B230" s="7"/>
    </row>
    <row r="231" spans="1:2" x14ac:dyDescent="0.35">
      <c r="A231" s="7"/>
      <c r="B231" s="7"/>
    </row>
    <row r="232" spans="1:2" x14ac:dyDescent="0.35">
      <c r="A232" s="7"/>
      <c r="B232" s="7"/>
    </row>
    <row r="233" spans="1:2" x14ac:dyDescent="0.35">
      <c r="A233" s="7"/>
      <c r="B233" s="7"/>
    </row>
    <row r="234" spans="1:2" x14ac:dyDescent="0.35">
      <c r="A234" s="7"/>
      <c r="B234" s="7"/>
    </row>
    <row r="235" spans="1:2" x14ac:dyDescent="0.35">
      <c r="A235" s="7"/>
      <c r="B235" s="7"/>
    </row>
    <row r="236" spans="1:2" x14ac:dyDescent="0.35">
      <c r="A236" s="7"/>
      <c r="B236" s="7"/>
    </row>
    <row r="237" spans="1:2" x14ac:dyDescent="0.35">
      <c r="A237" s="7"/>
      <c r="B237" s="7"/>
    </row>
    <row r="238" spans="1:2" x14ac:dyDescent="0.35">
      <c r="A238" s="7"/>
      <c r="B238" s="7"/>
    </row>
    <row r="239" spans="1:2" x14ac:dyDescent="0.35">
      <c r="A239" s="7"/>
      <c r="B239" s="7"/>
    </row>
    <row r="240" spans="1:2" x14ac:dyDescent="0.35">
      <c r="A240" s="7"/>
      <c r="B240" s="7"/>
    </row>
    <row r="241" spans="1:2" x14ac:dyDescent="0.35">
      <c r="A241" s="7"/>
      <c r="B241" s="7"/>
    </row>
    <row r="242" spans="1:2" x14ac:dyDescent="0.35">
      <c r="A242" s="7"/>
      <c r="B242" s="7"/>
    </row>
    <row r="243" spans="1:2" x14ac:dyDescent="0.35">
      <c r="A243" s="7"/>
      <c r="B243" s="7"/>
    </row>
    <row r="244" spans="1:2" x14ac:dyDescent="0.35">
      <c r="A244" s="7"/>
      <c r="B244" s="7"/>
    </row>
    <row r="245" spans="1:2" x14ac:dyDescent="0.35">
      <c r="A245" s="7"/>
      <c r="B245" s="7"/>
    </row>
    <row r="246" spans="1:2" x14ac:dyDescent="0.35">
      <c r="A246" s="7"/>
      <c r="B246" s="7"/>
    </row>
    <row r="247" spans="1:2" x14ac:dyDescent="0.35">
      <c r="A247" s="7"/>
      <c r="B247" s="7"/>
    </row>
    <row r="248" spans="1:2" x14ac:dyDescent="0.35">
      <c r="A248" s="7"/>
      <c r="B248" s="7"/>
    </row>
    <row r="249" spans="1:2" x14ac:dyDescent="0.35">
      <c r="A249" s="7"/>
      <c r="B249" s="7"/>
    </row>
    <row r="250" spans="1:2" x14ac:dyDescent="0.35">
      <c r="A250" s="7"/>
      <c r="B250" s="7"/>
    </row>
    <row r="251" spans="1:2" x14ac:dyDescent="0.35">
      <c r="A251" s="7"/>
      <c r="B251" s="7"/>
    </row>
    <row r="252" spans="1:2" x14ac:dyDescent="0.35">
      <c r="A252" s="7"/>
      <c r="B252" s="7"/>
    </row>
    <row r="253" spans="1:2" x14ac:dyDescent="0.35">
      <c r="A253" s="7"/>
      <c r="B253" s="7"/>
    </row>
    <row r="254" spans="1:2" x14ac:dyDescent="0.35">
      <c r="A254" s="7"/>
      <c r="B254" s="7"/>
    </row>
    <row r="255" spans="1:2" x14ac:dyDescent="0.35">
      <c r="A255" s="7"/>
      <c r="B255" s="7"/>
    </row>
    <row r="256" spans="1:2" x14ac:dyDescent="0.35">
      <c r="A256" s="7"/>
      <c r="B256" s="7"/>
    </row>
    <row r="257" spans="1:2" x14ac:dyDescent="0.35">
      <c r="A257" s="7"/>
      <c r="B257" s="7"/>
    </row>
    <row r="258" spans="1:2" x14ac:dyDescent="0.35">
      <c r="A258" s="7"/>
      <c r="B258" s="7"/>
    </row>
    <row r="259" spans="1:2" x14ac:dyDescent="0.35">
      <c r="A259" s="7"/>
      <c r="B259" s="7"/>
    </row>
    <row r="260" spans="1:2" x14ac:dyDescent="0.35">
      <c r="A260" s="7"/>
      <c r="B260" s="7"/>
    </row>
    <row r="261" spans="1:2" x14ac:dyDescent="0.35">
      <c r="A261" s="7"/>
      <c r="B261" s="7"/>
    </row>
    <row r="262" spans="1:2" x14ac:dyDescent="0.35">
      <c r="A262" s="7"/>
      <c r="B262" s="7"/>
    </row>
    <row r="263" spans="1:2" x14ac:dyDescent="0.35">
      <c r="A263" s="7"/>
      <c r="B263" s="7"/>
    </row>
    <row r="264" spans="1:2" x14ac:dyDescent="0.35">
      <c r="A264" s="7"/>
      <c r="B264" s="7"/>
    </row>
    <row r="265" spans="1:2" x14ac:dyDescent="0.35">
      <c r="A265" s="7"/>
      <c r="B265" s="7"/>
    </row>
    <row r="266" spans="1:2" x14ac:dyDescent="0.35">
      <c r="A266" s="7"/>
      <c r="B266" s="7"/>
    </row>
    <row r="267" spans="1:2" x14ac:dyDescent="0.35">
      <c r="A267" s="7"/>
      <c r="B267" s="7"/>
    </row>
    <row r="268" spans="1:2" x14ac:dyDescent="0.35">
      <c r="A268" s="7"/>
      <c r="B268" s="7"/>
    </row>
    <row r="269" spans="1:2" x14ac:dyDescent="0.35">
      <c r="A269" s="7"/>
      <c r="B269" s="7"/>
    </row>
    <row r="270" spans="1:2" x14ac:dyDescent="0.35">
      <c r="A270" s="7"/>
      <c r="B270" s="7"/>
    </row>
    <row r="271" spans="1:2" x14ac:dyDescent="0.35">
      <c r="A271" s="7"/>
      <c r="B271" s="7"/>
    </row>
    <row r="272" spans="1:2" x14ac:dyDescent="0.35">
      <c r="A272" s="7"/>
      <c r="B272" s="7"/>
    </row>
    <row r="273" spans="1:2" x14ac:dyDescent="0.35">
      <c r="A273" s="7"/>
      <c r="B273" s="7"/>
    </row>
    <row r="274" spans="1:2" x14ac:dyDescent="0.35">
      <c r="A274" s="7"/>
      <c r="B274" s="7"/>
    </row>
    <row r="275" spans="1:2" x14ac:dyDescent="0.35">
      <c r="A275" s="7"/>
      <c r="B275" s="7"/>
    </row>
    <row r="276" spans="1:2" x14ac:dyDescent="0.35">
      <c r="A276" s="7"/>
      <c r="B276" s="7"/>
    </row>
    <row r="277" spans="1:2" x14ac:dyDescent="0.35">
      <c r="A277" s="7"/>
      <c r="B277" s="7"/>
    </row>
    <row r="278" spans="1:2" x14ac:dyDescent="0.35">
      <c r="A278" s="7"/>
      <c r="B278" s="7"/>
    </row>
    <row r="279" spans="1:2" x14ac:dyDescent="0.35">
      <c r="A279" s="7"/>
      <c r="B279" s="7"/>
    </row>
    <row r="280" spans="1:2" x14ac:dyDescent="0.35">
      <c r="A280" s="7"/>
      <c r="B280" s="7"/>
    </row>
    <row r="281" spans="1:2" x14ac:dyDescent="0.35">
      <c r="A281" s="7"/>
      <c r="B281" s="7"/>
    </row>
    <row r="282" spans="1:2" x14ac:dyDescent="0.35">
      <c r="A282" s="7"/>
      <c r="B282" s="7"/>
    </row>
    <row r="283" spans="1:2" x14ac:dyDescent="0.35">
      <c r="A283" s="7"/>
      <c r="B283" s="7"/>
    </row>
    <row r="284" spans="1:2" x14ac:dyDescent="0.35">
      <c r="A284" s="7"/>
      <c r="B284" s="7"/>
    </row>
    <row r="285" spans="1:2" x14ac:dyDescent="0.35">
      <c r="A285" s="7"/>
      <c r="B285" s="7"/>
    </row>
    <row r="286" spans="1:2" x14ac:dyDescent="0.35">
      <c r="A286" s="7"/>
      <c r="B286" s="7"/>
    </row>
    <row r="287" spans="1:2" x14ac:dyDescent="0.35">
      <c r="A287" s="7"/>
      <c r="B287" s="7"/>
    </row>
    <row r="288" spans="1:2" x14ac:dyDescent="0.35">
      <c r="A288" s="7"/>
      <c r="B288" s="7"/>
    </row>
    <row r="289" spans="1:2" x14ac:dyDescent="0.35">
      <c r="A289" s="7"/>
      <c r="B289" s="7"/>
    </row>
    <row r="290" spans="1:2" x14ac:dyDescent="0.35">
      <c r="A290" s="7"/>
      <c r="B290" s="7"/>
    </row>
    <row r="291" spans="1:2" x14ac:dyDescent="0.35">
      <c r="A291" s="7"/>
      <c r="B291" s="7"/>
    </row>
    <row r="292" spans="1:2" x14ac:dyDescent="0.35">
      <c r="A292" s="7"/>
      <c r="B292" s="7"/>
    </row>
    <row r="293" spans="1:2" x14ac:dyDescent="0.35">
      <c r="A293" s="7"/>
      <c r="B293" s="7"/>
    </row>
    <row r="294" spans="1:2" x14ac:dyDescent="0.35">
      <c r="A294" s="7"/>
      <c r="B294" s="7"/>
    </row>
    <row r="295" spans="1:2" x14ac:dyDescent="0.35">
      <c r="A295" s="7"/>
      <c r="B295" s="7"/>
    </row>
    <row r="296" spans="1:2" x14ac:dyDescent="0.35">
      <c r="A296" s="7"/>
      <c r="B296" s="7"/>
    </row>
    <row r="297" spans="1:2" x14ac:dyDescent="0.35">
      <c r="A297" s="7"/>
      <c r="B297" s="7"/>
    </row>
    <row r="298" spans="1:2" x14ac:dyDescent="0.35">
      <c r="A298" s="7"/>
      <c r="B298" s="7"/>
    </row>
    <row r="299" spans="1:2" x14ac:dyDescent="0.35">
      <c r="A299" s="7"/>
      <c r="B299" s="7"/>
    </row>
    <row r="300" spans="1:2" x14ac:dyDescent="0.35">
      <c r="A300" s="7"/>
      <c r="B300" s="7"/>
    </row>
    <row r="301" spans="1:2" x14ac:dyDescent="0.35">
      <c r="A301" s="7"/>
      <c r="B301" s="7"/>
    </row>
    <row r="302" spans="1:2" x14ac:dyDescent="0.35">
      <c r="A302" s="7"/>
      <c r="B302" s="7"/>
    </row>
    <row r="303" spans="1:2" x14ac:dyDescent="0.35">
      <c r="A303" s="7"/>
      <c r="B303" s="7"/>
    </row>
    <row r="304" spans="1:2" x14ac:dyDescent="0.35">
      <c r="A304" s="7"/>
      <c r="B304" s="7"/>
    </row>
    <row r="305" spans="1:2" x14ac:dyDescent="0.35">
      <c r="A305" s="7"/>
      <c r="B305" s="7"/>
    </row>
    <row r="306" spans="1:2" x14ac:dyDescent="0.35">
      <c r="A306" s="7"/>
      <c r="B306" s="7"/>
    </row>
    <row r="307" spans="1:2" x14ac:dyDescent="0.35">
      <c r="A307" s="7"/>
      <c r="B307" s="7"/>
    </row>
    <row r="308" spans="1:2" x14ac:dyDescent="0.35">
      <c r="A308" s="7"/>
      <c r="B308" s="7"/>
    </row>
    <row r="309" spans="1:2" x14ac:dyDescent="0.35">
      <c r="A309" s="7"/>
      <c r="B309" s="7"/>
    </row>
    <row r="310" spans="1:2" x14ac:dyDescent="0.35">
      <c r="A310" s="7"/>
      <c r="B310" s="7"/>
    </row>
    <row r="311" spans="1:2" x14ac:dyDescent="0.35">
      <c r="A311" s="7"/>
      <c r="B311" s="7"/>
    </row>
    <row r="312" spans="1:2" x14ac:dyDescent="0.35">
      <c r="A312" s="7"/>
      <c r="B312" s="7"/>
    </row>
    <row r="313" spans="1:2" x14ac:dyDescent="0.35">
      <c r="A313" s="7"/>
      <c r="B313" s="7"/>
    </row>
    <row r="314" spans="1:2" x14ac:dyDescent="0.35">
      <c r="A314" s="7"/>
      <c r="B314" s="7"/>
    </row>
    <row r="315" spans="1:2" x14ac:dyDescent="0.35">
      <c r="A315" s="7"/>
      <c r="B315" s="7"/>
    </row>
    <row r="316" spans="1:2" x14ac:dyDescent="0.35">
      <c r="A316" s="7"/>
      <c r="B316" s="7"/>
    </row>
    <row r="317" spans="1:2" x14ac:dyDescent="0.35">
      <c r="A317" s="7"/>
      <c r="B317" s="7"/>
    </row>
    <row r="318" spans="1:2" x14ac:dyDescent="0.35">
      <c r="A318" s="7"/>
      <c r="B318" s="7"/>
    </row>
    <row r="319" spans="1:2" x14ac:dyDescent="0.35">
      <c r="A319" s="7"/>
      <c r="B319" s="7"/>
    </row>
    <row r="320" spans="1:2" x14ac:dyDescent="0.35">
      <c r="A320" s="7"/>
      <c r="B320" s="7"/>
    </row>
    <row r="321" spans="1:2" x14ac:dyDescent="0.35">
      <c r="A321" s="7"/>
      <c r="B321" s="7"/>
    </row>
    <row r="322" spans="1:2" x14ac:dyDescent="0.35">
      <c r="A322" s="7"/>
      <c r="B322" s="7"/>
    </row>
    <row r="323" spans="1:2" x14ac:dyDescent="0.35">
      <c r="A323" s="7"/>
      <c r="B323" s="7"/>
    </row>
    <row r="324" spans="1:2" x14ac:dyDescent="0.35">
      <c r="A324" s="7"/>
      <c r="B324" s="7"/>
    </row>
    <row r="325" spans="1:2" x14ac:dyDescent="0.35">
      <c r="A325" s="7"/>
      <c r="B325" s="7"/>
    </row>
    <row r="326" spans="1:2" x14ac:dyDescent="0.35">
      <c r="A326" s="7"/>
      <c r="B326" s="7"/>
    </row>
    <row r="327" spans="1:2" x14ac:dyDescent="0.35">
      <c r="A327" s="7"/>
      <c r="B327" s="7"/>
    </row>
    <row r="328" spans="1:2" x14ac:dyDescent="0.35">
      <c r="A328" s="7"/>
      <c r="B328" s="7"/>
    </row>
    <row r="329" spans="1:2" x14ac:dyDescent="0.35">
      <c r="A329" s="7"/>
      <c r="B329" s="7"/>
    </row>
    <row r="330" spans="1:2" x14ac:dyDescent="0.35">
      <c r="A330" s="7"/>
      <c r="B330" s="7"/>
    </row>
    <row r="331" spans="1:2" x14ac:dyDescent="0.35">
      <c r="A331" s="7"/>
      <c r="B331" s="7"/>
    </row>
    <row r="332" spans="1:2" x14ac:dyDescent="0.35">
      <c r="A332" s="7"/>
      <c r="B332" s="7"/>
    </row>
    <row r="333" spans="1:2" x14ac:dyDescent="0.35">
      <c r="A333" s="7"/>
      <c r="B333" s="7"/>
    </row>
    <row r="334" spans="1:2" x14ac:dyDescent="0.35">
      <c r="A334" s="7"/>
      <c r="B334" s="7"/>
    </row>
    <row r="335" spans="1:2" x14ac:dyDescent="0.35">
      <c r="A335" s="7"/>
      <c r="B335" s="7"/>
    </row>
    <row r="336" spans="1:2" x14ac:dyDescent="0.35">
      <c r="A336" s="7"/>
      <c r="B336" s="7"/>
    </row>
    <row r="337" spans="1:2" x14ac:dyDescent="0.35">
      <c r="A337" s="7"/>
      <c r="B337" s="7"/>
    </row>
    <row r="338" spans="1:2" x14ac:dyDescent="0.35">
      <c r="A338" s="7"/>
      <c r="B338" s="7"/>
    </row>
    <row r="339" spans="1:2" x14ac:dyDescent="0.35">
      <c r="A339" s="7"/>
      <c r="B339" s="7"/>
    </row>
    <row r="340" spans="1:2" x14ac:dyDescent="0.35">
      <c r="A340" s="7"/>
      <c r="B340" s="7"/>
    </row>
    <row r="341" spans="1:2" x14ac:dyDescent="0.35">
      <c r="A341" s="7"/>
      <c r="B341" s="7"/>
    </row>
    <row r="342" spans="1:2" x14ac:dyDescent="0.35">
      <c r="A342" s="7"/>
      <c r="B342" s="7"/>
    </row>
    <row r="343" spans="1:2" x14ac:dyDescent="0.35">
      <c r="A343" s="7"/>
      <c r="B343" s="7"/>
    </row>
    <row r="344" spans="1:2" x14ac:dyDescent="0.35">
      <c r="A344" s="7"/>
      <c r="B344" s="7"/>
    </row>
    <row r="345" spans="1:2" x14ac:dyDescent="0.35">
      <c r="A345" s="7"/>
      <c r="B345" s="7"/>
    </row>
    <row r="346" spans="1:2" x14ac:dyDescent="0.35">
      <c r="A346" s="7"/>
      <c r="B346" s="7"/>
    </row>
    <row r="347" spans="1:2" x14ac:dyDescent="0.35">
      <c r="A347" s="7"/>
      <c r="B347" s="7"/>
    </row>
    <row r="348" spans="1:2" x14ac:dyDescent="0.35">
      <c r="A348" s="7"/>
      <c r="B348" s="7"/>
    </row>
    <row r="349" spans="1:2" x14ac:dyDescent="0.35">
      <c r="A349" s="7"/>
      <c r="B349" s="7"/>
    </row>
    <row r="350" spans="1:2" x14ac:dyDescent="0.35">
      <c r="A350" s="7"/>
      <c r="B350" s="7"/>
    </row>
    <row r="351" spans="1:2" x14ac:dyDescent="0.35">
      <c r="A351" s="7"/>
      <c r="B351" s="7"/>
    </row>
    <row r="352" spans="1:2" x14ac:dyDescent="0.35">
      <c r="A352" s="7"/>
      <c r="B352" s="7"/>
    </row>
    <row r="353" spans="1:2" x14ac:dyDescent="0.35">
      <c r="A353" s="7"/>
      <c r="B353" s="7"/>
    </row>
    <row r="354" spans="1:2" x14ac:dyDescent="0.35">
      <c r="A354" s="7"/>
      <c r="B354" s="7"/>
    </row>
    <row r="355" spans="1:2" x14ac:dyDescent="0.35">
      <c r="A355" s="7"/>
      <c r="B355" s="7"/>
    </row>
    <row r="356" spans="1:2" x14ac:dyDescent="0.35">
      <c r="A356" s="7"/>
      <c r="B356" s="7"/>
    </row>
    <row r="357" spans="1:2" x14ac:dyDescent="0.35">
      <c r="A357" s="7"/>
      <c r="B357" s="7"/>
    </row>
    <row r="358" spans="1:2" x14ac:dyDescent="0.35">
      <c r="A358" s="7"/>
      <c r="B358" s="7"/>
    </row>
    <row r="359" spans="1:2" x14ac:dyDescent="0.35">
      <c r="A359" s="7"/>
      <c r="B359" s="7"/>
    </row>
    <row r="360" spans="1:2" x14ac:dyDescent="0.35">
      <c r="A360" s="7"/>
      <c r="B360" s="7"/>
    </row>
    <row r="361" spans="1:2" x14ac:dyDescent="0.35">
      <c r="A361" s="7"/>
      <c r="B361" s="7"/>
    </row>
    <row r="362" spans="1:2" x14ac:dyDescent="0.35">
      <c r="A362" s="7"/>
      <c r="B362" s="7"/>
    </row>
    <row r="363" spans="1:2" x14ac:dyDescent="0.35">
      <c r="A363" s="7"/>
      <c r="B363" s="7"/>
    </row>
    <row r="364" spans="1:2" x14ac:dyDescent="0.35">
      <c r="A364" s="7"/>
      <c r="B364" s="7"/>
    </row>
    <row r="365" spans="1:2" x14ac:dyDescent="0.35">
      <c r="A365" s="7"/>
      <c r="B365" s="7"/>
    </row>
    <row r="366" spans="1:2" x14ac:dyDescent="0.35">
      <c r="A366" s="7"/>
      <c r="B366" s="7"/>
    </row>
    <row r="367" spans="1:2" x14ac:dyDescent="0.35">
      <c r="A367" s="7"/>
      <c r="B367" s="7"/>
    </row>
    <row r="368" spans="1:2" x14ac:dyDescent="0.35">
      <c r="A368" s="7"/>
      <c r="B368" s="7"/>
    </row>
    <row r="369" spans="1:2" x14ac:dyDescent="0.35">
      <c r="A369" s="7"/>
      <c r="B369" s="7"/>
    </row>
    <row r="370" spans="1:2" x14ac:dyDescent="0.35">
      <c r="A370" s="7"/>
      <c r="B370" s="7"/>
    </row>
    <row r="371" spans="1:2" x14ac:dyDescent="0.35">
      <c r="A371" s="7"/>
      <c r="B371" s="7"/>
    </row>
    <row r="372" spans="1:2" x14ac:dyDescent="0.35">
      <c r="A372" s="7"/>
      <c r="B372" s="7"/>
    </row>
    <row r="373" spans="1:2" x14ac:dyDescent="0.35">
      <c r="A373" s="7"/>
      <c r="B373" s="7"/>
    </row>
    <row r="374" spans="1:2" x14ac:dyDescent="0.35">
      <c r="A374" s="7"/>
      <c r="B374" s="7"/>
    </row>
    <row r="375" spans="1:2" x14ac:dyDescent="0.35">
      <c r="A375" s="7"/>
      <c r="B375" s="7"/>
    </row>
    <row r="376" spans="1:2" x14ac:dyDescent="0.35">
      <c r="A376" s="7"/>
      <c r="B376" s="7"/>
    </row>
    <row r="377" spans="1:2" x14ac:dyDescent="0.35">
      <c r="A377" s="7"/>
      <c r="B377" s="7"/>
    </row>
    <row r="378" spans="1:2" x14ac:dyDescent="0.35">
      <c r="A378" s="7"/>
      <c r="B378" s="7"/>
    </row>
    <row r="379" spans="1:2" x14ac:dyDescent="0.35">
      <c r="A379" s="7"/>
      <c r="B379" s="7"/>
    </row>
    <row r="380" spans="1:2" x14ac:dyDescent="0.35">
      <c r="A380" s="7"/>
      <c r="B380" s="7"/>
    </row>
    <row r="381" spans="1:2" x14ac:dyDescent="0.35">
      <c r="A381" s="7"/>
      <c r="B381" s="7"/>
    </row>
    <row r="382" spans="1:2" x14ac:dyDescent="0.35">
      <c r="A382" s="7"/>
      <c r="B382" s="7"/>
    </row>
    <row r="383" spans="1:2" x14ac:dyDescent="0.35">
      <c r="A383" s="7"/>
      <c r="B383" s="7"/>
    </row>
    <row r="384" spans="1:2" x14ac:dyDescent="0.35">
      <c r="A384" s="7"/>
      <c r="B384" s="7"/>
    </row>
    <row r="385" spans="1:2" x14ac:dyDescent="0.35">
      <c r="A385" s="7"/>
      <c r="B385" s="7"/>
    </row>
    <row r="386" spans="1:2" x14ac:dyDescent="0.35">
      <c r="A386" s="7"/>
      <c r="B386" s="7"/>
    </row>
    <row r="387" spans="1:2" x14ac:dyDescent="0.35">
      <c r="A387" s="7"/>
      <c r="B387" s="7"/>
    </row>
    <row r="388" spans="1:2" x14ac:dyDescent="0.35">
      <c r="A388" s="7"/>
      <c r="B388" s="7"/>
    </row>
    <row r="389" spans="1:2" x14ac:dyDescent="0.35">
      <c r="A389" s="7"/>
      <c r="B389" s="7"/>
    </row>
    <row r="390" spans="1:2" x14ac:dyDescent="0.35">
      <c r="A390" s="7"/>
      <c r="B390" s="7"/>
    </row>
    <row r="391" spans="1:2" x14ac:dyDescent="0.35">
      <c r="A391" s="7"/>
      <c r="B391" s="7"/>
    </row>
    <row r="392" spans="1:2" x14ac:dyDescent="0.35">
      <c r="A392" s="7"/>
      <c r="B392" s="7"/>
    </row>
    <row r="393" spans="1:2" x14ac:dyDescent="0.35">
      <c r="A393" s="7"/>
      <c r="B393" s="7"/>
    </row>
    <row r="394" spans="1:2" x14ac:dyDescent="0.35">
      <c r="A394" s="7"/>
      <c r="B394" s="7"/>
    </row>
    <row r="395" spans="1:2" x14ac:dyDescent="0.35">
      <c r="A395" s="7"/>
      <c r="B395" s="7"/>
    </row>
    <row r="396" spans="1:2" x14ac:dyDescent="0.35">
      <c r="A396" s="7"/>
      <c r="B396" s="7"/>
    </row>
    <row r="397" spans="1:2" x14ac:dyDescent="0.35">
      <c r="A397" s="7"/>
      <c r="B397" s="7"/>
    </row>
    <row r="398" spans="1:2" x14ac:dyDescent="0.35">
      <c r="A398" s="7"/>
      <c r="B398" s="7"/>
    </row>
    <row r="399" spans="1:2" x14ac:dyDescent="0.35">
      <c r="A399" s="7"/>
      <c r="B399" s="7"/>
    </row>
    <row r="400" spans="1:2" x14ac:dyDescent="0.35">
      <c r="A400" s="7"/>
      <c r="B400" s="7"/>
    </row>
    <row r="401" spans="1:2" x14ac:dyDescent="0.35">
      <c r="A401" s="7"/>
      <c r="B401" s="7"/>
    </row>
    <row r="402" spans="1:2" x14ac:dyDescent="0.35">
      <c r="A402" s="7"/>
      <c r="B402" s="7"/>
    </row>
    <row r="403" spans="1:2" x14ac:dyDescent="0.35">
      <c r="A403" s="7"/>
      <c r="B403" s="7"/>
    </row>
    <row r="404" spans="1:2" x14ac:dyDescent="0.35">
      <c r="A404" s="7"/>
      <c r="B404" s="7"/>
    </row>
    <row r="405" spans="1:2" x14ac:dyDescent="0.35">
      <c r="A405" s="7"/>
      <c r="B405" s="7"/>
    </row>
    <row r="406" spans="1:2" x14ac:dyDescent="0.35">
      <c r="A406" s="7"/>
      <c r="B406" s="7"/>
    </row>
    <row r="407" spans="1:2" x14ac:dyDescent="0.35">
      <c r="A407" s="7"/>
      <c r="B407" s="7"/>
    </row>
    <row r="408" spans="1:2" x14ac:dyDescent="0.35">
      <c r="A408" s="7"/>
      <c r="B408" s="7"/>
    </row>
    <row r="409" spans="1:2" x14ac:dyDescent="0.35">
      <c r="A409" s="7"/>
      <c r="B409" s="7"/>
    </row>
    <row r="410" spans="1:2" x14ac:dyDescent="0.35">
      <c r="A410" s="7"/>
      <c r="B410" s="7"/>
    </row>
    <row r="411" spans="1:2" x14ac:dyDescent="0.35">
      <c r="A411" s="7"/>
      <c r="B411" s="7"/>
    </row>
    <row r="412" spans="1:2" x14ac:dyDescent="0.35">
      <c r="A412" s="7"/>
      <c r="B412" s="7"/>
    </row>
    <row r="413" spans="1:2" x14ac:dyDescent="0.35">
      <c r="A413" s="7"/>
      <c r="B413" s="7"/>
    </row>
    <row r="414" spans="1:2" x14ac:dyDescent="0.35">
      <c r="A414" s="7"/>
      <c r="B414" s="7"/>
    </row>
    <row r="415" spans="1:2" x14ac:dyDescent="0.35">
      <c r="A415" s="7"/>
      <c r="B415" s="7"/>
    </row>
    <row r="416" spans="1:2" x14ac:dyDescent="0.35">
      <c r="A416" s="7"/>
      <c r="B416" s="7"/>
    </row>
    <row r="417" spans="1:2" x14ac:dyDescent="0.35">
      <c r="A417" s="7"/>
      <c r="B417" s="7"/>
    </row>
    <row r="418" spans="1:2" x14ac:dyDescent="0.35">
      <c r="A418" s="7"/>
      <c r="B418" s="7"/>
    </row>
    <row r="419" spans="1:2" x14ac:dyDescent="0.35">
      <c r="A419" s="7"/>
      <c r="B419" s="7"/>
    </row>
    <row r="420" spans="1:2" x14ac:dyDescent="0.35">
      <c r="A420" s="7"/>
      <c r="B420" s="7"/>
    </row>
    <row r="421" spans="1:2" x14ac:dyDescent="0.35">
      <c r="A421" s="7"/>
      <c r="B421" s="7"/>
    </row>
    <row r="422" spans="1:2" x14ac:dyDescent="0.35">
      <c r="A422" s="7"/>
      <c r="B422" s="7"/>
    </row>
    <row r="423" spans="1:2" x14ac:dyDescent="0.35">
      <c r="A423" s="7"/>
      <c r="B423" s="7"/>
    </row>
    <row r="424" spans="1:2" x14ac:dyDescent="0.35">
      <c r="A424" s="7"/>
      <c r="B424" s="7"/>
    </row>
    <row r="425" spans="1:2" x14ac:dyDescent="0.35">
      <c r="A425" s="7"/>
      <c r="B425" s="7"/>
    </row>
    <row r="426" spans="1:2" x14ac:dyDescent="0.35">
      <c r="A426" s="7"/>
      <c r="B426" s="7"/>
    </row>
    <row r="427" spans="1:2" x14ac:dyDescent="0.35">
      <c r="A427" s="7"/>
      <c r="B427" s="7"/>
    </row>
    <row r="428" spans="1:2" x14ac:dyDescent="0.35">
      <c r="A428" s="7"/>
      <c r="B428" s="7"/>
    </row>
    <row r="429" spans="1:2" x14ac:dyDescent="0.35">
      <c r="A429" s="7"/>
      <c r="B429" s="7"/>
    </row>
    <row r="430" spans="1:2" x14ac:dyDescent="0.35">
      <c r="A430" s="7"/>
      <c r="B430" s="7"/>
    </row>
    <row r="431" spans="1:2" x14ac:dyDescent="0.35">
      <c r="A431" s="7"/>
      <c r="B431" s="7"/>
    </row>
    <row r="432" spans="1:2" x14ac:dyDescent="0.35">
      <c r="A432" s="7"/>
      <c r="B432" s="7"/>
    </row>
    <row r="433" spans="1:2" x14ac:dyDescent="0.35">
      <c r="A433" s="7"/>
      <c r="B433" s="7"/>
    </row>
    <row r="434" spans="1:2" x14ac:dyDescent="0.35">
      <c r="A434" s="7"/>
      <c r="B434" s="7"/>
    </row>
    <row r="435" spans="1:2" x14ac:dyDescent="0.35">
      <c r="A435" s="7"/>
      <c r="B435" s="7"/>
    </row>
    <row r="436" spans="1:2" x14ac:dyDescent="0.35">
      <c r="A436" s="7"/>
      <c r="B436" s="7"/>
    </row>
    <row r="437" spans="1:2" x14ac:dyDescent="0.35">
      <c r="A437" s="7"/>
      <c r="B437" s="7"/>
    </row>
    <row r="438" spans="1:2" x14ac:dyDescent="0.35">
      <c r="A438" s="7"/>
      <c r="B438" s="7"/>
    </row>
    <row r="439" spans="1:2" x14ac:dyDescent="0.35">
      <c r="A439" s="7"/>
      <c r="B439" s="7"/>
    </row>
    <row r="440" spans="1:2" x14ac:dyDescent="0.35">
      <c r="A440" s="7"/>
      <c r="B440" s="7"/>
    </row>
    <row r="441" spans="1:2" x14ac:dyDescent="0.35">
      <c r="A441" s="7"/>
      <c r="B441" s="7"/>
    </row>
    <row r="442" spans="1:2" x14ac:dyDescent="0.35">
      <c r="A442" s="7"/>
      <c r="B442" s="7"/>
    </row>
    <row r="443" spans="1:2" x14ac:dyDescent="0.35">
      <c r="A443" s="7"/>
      <c r="B443" s="7"/>
    </row>
    <row r="444" spans="1:2" x14ac:dyDescent="0.35">
      <c r="A444" s="7"/>
      <c r="B444" s="7"/>
    </row>
    <row r="445" spans="1:2" x14ac:dyDescent="0.35">
      <c r="A445" s="7"/>
      <c r="B445" s="7"/>
    </row>
    <row r="446" spans="1:2" x14ac:dyDescent="0.35">
      <c r="A446" s="7"/>
      <c r="B446" s="7"/>
    </row>
    <row r="447" spans="1:2" x14ac:dyDescent="0.35">
      <c r="A447" s="7"/>
      <c r="B447" s="7"/>
    </row>
    <row r="448" spans="1:2" x14ac:dyDescent="0.35">
      <c r="A448" s="7"/>
      <c r="B448" s="7"/>
    </row>
    <row r="449" spans="1:2" x14ac:dyDescent="0.35">
      <c r="A449" s="7"/>
      <c r="B449" s="7"/>
    </row>
    <row r="450" spans="1:2" x14ac:dyDescent="0.35">
      <c r="A450" s="7"/>
      <c r="B450" s="7"/>
    </row>
    <row r="451" spans="1:2" x14ac:dyDescent="0.35">
      <c r="A451" s="7"/>
      <c r="B451" s="7"/>
    </row>
    <row r="452" spans="1:2" x14ac:dyDescent="0.35">
      <c r="A452" s="7"/>
      <c r="B452" s="7"/>
    </row>
    <row r="453" spans="1:2" x14ac:dyDescent="0.35">
      <c r="A453" s="7"/>
      <c r="B453" s="7"/>
    </row>
    <row r="454" spans="1:2" x14ac:dyDescent="0.35">
      <c r="A454" s="7"/>
      <c r="B454" s="7"/>
    </row>
    <row r="455" spans="1:2" x14ac:dyDescent="0.35">
      <c r="A455" s="7"/>
      <c r="B455" s="7"/>
    </row>
    <row r="456" spans="1:2" x14ac:dyDescent="0.35">
      <c r="A456" s="7"/>
      <c r="B456" s="7"/>
    </row>
    <row r="457" spans="1:2" x14ac:dyDescent="0.35">
      <c r="A457" s="7"/>
      <c r="B457" s="7"/>
    </row>
    <row r="458" spans="1:2" x14ac:dyDescent="0.35">
      <c r="A458" s="7"/>
      <c r="B458" s="7"/>
    </row>
    <row r="459" spans="1:2" x14ac:dyDescent="0.35">
      <c r="A459" s="7"/>
      <c r="B459" s="7"/>
    </row>
    <row r="460" spans="1:2" x14ac:dyDescent="0.35">
      <c r="A460" s="7"/>
      <c r="B460" s="7"/>
    </row>
    <row r="461" spans="1:2" x14ac:dyDescent="0.35">
      <c r="A461" s="7"/>
      <c r="B461" s="7"/>
    </row>
    <row r="462" spans="1:2" x14ac:dyDescent="0.35">
      <c r="A462" s="7"/>
      <c r="B462" s="7"/>
    </row>
    <row r="463" spans="1:2" x14ac:dyDescent="0.35">
      <c r="A463" s="7"/>
      <c r="B463" s="7"/>
    </row>
    <row r="464" spans="1:2" x14ac:dyDescent="0.35">
      <c r="A464" s="7"/>
      <c r="B464" s="7"/>
    </row>
    <row r="465" spans="1:2" x14ac:dyDescent="0.35">
      <c r="A465" s="7"/>
      <c r="B465" s="7"/>
    </row>
    <row r="466" spans="1:2" x14ac:dyDescent="0.35">
      <c r="A466" s="7"/>
      <c r="B466" s="7"/>
    </row>
    <row r="467" spans="1:2" x14ac:dyDescent="0.35">
      <c r="A467" s="7"/>
      <c r="B467" s="7"/>
    </row>
    <row r="468" spans="1:2" x14ac:dyDescent="0.35">
      <c r="A468" s="7"/>
      <c r="B468" s="7"/>
    </row>
    <row r="469" spans="1:2" x14ac:dyDescent="0.35">
      <c r="A469" s="7"/>
      <c r="B469" s="7"/>
    </row>
    <row r="470" spans="1:2" x14ac:dyDescent="0.35">
      <c r="A470" s="7"/>
      <c r="B470" s="7"/>
    </row>
    <row r="471" spans="1:2" x14ac:dyDescent="0.35">
      <c r="A471" s="7"/>
      <c r="B471" s="7"/>
    </row>
    <row r="472" spans="1:2" x14ac:dyDescent="0.35">
      <c r="A472" s="7"/>
      <c r="B472" s="7"/>
    </row>
    <row r="473" spans="1:2" x14ac:dyDescent="0.35">
      <c r="A473" s="7"/>
      <c r="B473" s="7"/>
    </row>
    <row r="474" spans="1:2" x14ac:dyDescent="0.35">
      <c r="A474" s="7"/>
      <c r="B474" s="7"/>
    </row>
    <row r="475" spans="1:2" x14ac:dyDescent="0.35">
      <c r="A475" s="7"/>
      <c r="B475" s="7"/>
    </row>
    <row r="476" spans="1:2" x14ac:dyDescent="0.35">
      <c r="A476" s="7"/>
      <c r="B476" s="7"/>
    </row>
    <row r="477" spans="1:2" x14ac:dyDescent="0.35">
      <c r="A477" s="7"/>
      <c r="B477" s="7"/>
    </row>
    <row r="478" spans="1:2" x14ac:dyDescent="0.35">
      <c r="A478" s="7"/>
      <c r="B478" s="7"/>
    </row>
    <row r="479" spans="1:2" x14ac:dyDescent="0.35">
      <c r="A479" s="7"/>
      <c r="B479" s="7"/>
    </row>
    <row r="480" spans="1:2" x14ac:dyDescent="0.35">
      <c r="A480" s="7"/>
      <c r="B480" s="7"/>
    </row>
    <row r="481" spans="1:2" x14ac:dyDescent="0.35">
      <c r="A481" s="7"/>
      <c r="B481" s="7"/>
    </row>
    <row r="482" spans="1:2" x14ac:dyDescent="0.35">
      <c r="A482" s="7"/>
      <c r="B482" s="7"/>
    </row>
    <row r="483" spans="1:2" x14ac:dyDescent="0.35">
      <c r="A483" s="7"/>
      <c r="B483" s="7"/>
    </row>
    <row r="484" spans="1:2" x14ac:dyDescent="0.35">
      <c r="A484" s="7"/>
      <c r="B484" s="7"/>
    </row>
    <row r="485" spans="1:2" x14ac:dyDescent="0.35">
      <c r="A485" s="7"/>
      <c r="B485" s="7"/>
    </row>
    <row r="486" spans="1:2" x14ac:dyDescent="0.35">
      <c r="A486" s="7"/>
      <c r="B486" s="7"/>
    </row>
    <row r="487" spans="1:2" x14ac:dyDescent="0.35">
      <c r="A487" s="7"/>
      <c r="B487" s="7"/>
    </row>
    <row r="488" spans="1:2" x14ac:dyDescent="0.35">
      <c r="A488" s="7"/>
      <c r="B488" s="7"/>
    </row>
    <row r="489" spans="1:2" x14ac:dyDescent="0.35">
      <c r="A489" s="7"/>
      <c r="B489" s="7"/>
    </row>
    <row r="490" spans="1:2" x14ac:dyDescent="0.35">
      <c r="A490" s="7"/>
      <c r="B490" s="7"/>
    </row>
    <row r="491" spans="1:2" x14ac:dyDescent="0.35">
      <c r="A491" s="7"/>
      <c r="B491" s="7"/>
    </row>
    <row r="492" spans="1:2" x14ac:dyDescent="0.35">
      <c r="A492" s="7"/>
      <c r="B492" s="7"/>
    </row>
    <row r="493" spans="1:2" x14ac:dyDescent="0.35">
      <c r="A493" s="7"/>
      <c r="B493" s="7"/>
    </row>
    <row r="494" spans="1:2" x14ac:dyDescent="0.35">
      <c r="A494" s="7"/>
      <c r="B494" s="7"/>
    </row>
    <row r="495" spans="1:2" x14ac:dyDescent="0.35">
      <c r="A495" s="7"/>
      <c r="B495" s="7"/>
    </row>
    <row r="496" spans="1:2" x14ac:dyDescent="0.35">
      <c r="A496" s="7"/>
      <c r="B496" s="7"/>
    </row>
    <row r="497" spans="1:2" x14ac:dyDescent="0.35">
      <c r="A497" s="7"/>
      <c r="B497" s="7"/>
    </row>
    <row r="498" spans="1:2" x14ac:dyDescent="0.35">
      <c r="A498" s="7"/>
      <c r="B498" s="7"/>
    </row>
    <row r="499" spans="1:2" x14ac:dyDescent="0.35">
      <c r="A499" s="7"/>
      <c r="B499" s="7"/>
    </row>
    <row r="500" spans="1:2" x14ac:dyDescent="0.35">
      <c r="A500" s="7"/>
      <c r="B500" s="7"/>
    </row>
    <row r="501" spans="1:2" x14ac:dyDescent="0.35">
      <c r="A501" s="7"/>
      <c r="B501" s="7"/>
    </row>
    <row r="502" spans="1:2" x14ac:dyDescent="0.35">
      <c r="A502" s="7"/>
      <c r="B502" s="7"/>
    </row>
    <row r="503" spans="1:2" x14ac:dyDescent="0.35">
      <c r="A503" s="7"/>
      <c r="B503" s="7"/>
    </row>
    <row r="504" spans="1:2" x14ac:dyDescent="0.35">
      <c r="A504" s="7"/>
      <c r="B504" s="7"/>
    </row>
    <row r="505" spans="1:2" x14ac:dyDescent="0.35">
      <c r="A505" s="7"/>
      <c r="B505" s="7"/>
    </row>
    <row r="506" spans="1:2" x14ac:dyDescent="0.35">
      <c r="A506" s="7"/>
      <c r="B506" s="7"/>
    </row>
    <row r="507" spans="1:2" x14ac:dyDescent="0.35">
      <c r="A507" s="7"/>
      <c r="B507" s="7"/>
    </row>
    <row r="508" spans="1:2" x14ac:dyDescent="0.35">
      <c r="A508" s="7"/>
      <c r="B508" s="7"/>
    </row>
    <row r="509" spans="1:2" x14ac:dyDescent="0.35">
      <c r="A509" s="7"/>
      <c r="B509" s="7"/>
    </row>
    <row r="510" spans="1:2" x14ac:dyDescent="0.35">
      <c r="A510" s="7"/>
      <c r="B510" s="7"/>
    </row>
    <row r="511" spans="1:2" x14ac:dyDescent="0.35">
      <c r="A511" s="7"/>
      <c r="B511" s="7"/>
    </row>
    <row r="512" spans="1:2" x14ac:dyDescent="0.35">
      <c r="A512" s="7"/>
      <c r="B512" s="7"/>
    </row>
    <row r="513" spans="1:2" x14ac:dyDescent="0.35">
      <c r="A513" s="7"/>
      <c r="B513" s="7"/>
    </row>
    <row r="514" spans="1:2" x14ac:dyDescent="0.35">
      <c r="A514" s="7"/>
      <c r="B514" s="7"/>
    </row>
    <row r="515" spans="1:2" x14ac:dyDescent="0.35">
      <c r="A515" s="7"/>
      <c r="B515" s="7"/>
    </row>
    <row r="516" spans="1:2" x14ac:dyDescent="0.35">
      <c r="A516" s="7"/>
      <c r="B516" s="7"/>
    </row>
    <row r="517" spans="1:2" x14ac:dyDescent="0.35">
      <c r="A517" s="7"/>
      <c r="B517" s="7"/>
    </row>
    <row r="518" spans="1:2" x14ac:dyDescent="0.35">
      <c r="A518" s="7"/>
      <c r="B518" s="7"/>
    </row>
    <row r="519" spans="1:2" x14ac:dyDescent="0.35">
      <c r="A519" s="7"/>
      <c r="B519" s="7"/>
    </row>
    <row r="520" spans="1:2" x14ac:dyDescent="0.35">
      <c r="A520" s="7"/>
      <c r="B520" s="7"/>
    </row>
    <row r="521" spans="1:2" x14ac:dyDescent="0.35">
      <c r="A521" s="7"/>
      <c r="B521" s="7"/>
    </row>
    <row r="522" spans="1:2" x14ac:dyDescent="0.35">
      <c r="A522" s="7"/>
      <c r="B522" s="7"/>
    </row>
    <row r="523" spans="1:2" x14ac:dyDescent="0.35">
      <c r="A523" s="7"/>
      <c r="B523" s="7"/>
    </row>
    <row r="524" spans="1:2" x14ac:dyDescent="0.35">
      <c r="A524" s="7"/>
      <c r="B524" s="7"/>
    </row>
    <row r="525" spans="1:2" x14ac:dyDescent="0.35">
      <c r="A525" s="7"/>
      <c r="B525" s="7"/>
    </row>
    <row r="526" spans="1:2" x14ac:dyDescent="0.35">
      <c r="A526" s="7"/>
      <c r="B526" s="7"/>
    </row>
    <row r="527" spans="1:2" x14ac:dyDescent="0.35">
      <c r="A527" s="7"/>
      <c r="B527" s="7"/>
    </row>
    <row r="528" spans="1:2" x14ac:dyDescent="0.35">
      <c r="A528" s="7"/>
      <c r="B528" s="7"/>
    </row>
    <row r="529" spans="1:2" x14ac:dyDescent="0.35">
      <c r="A529" s="7"/>
      <c r="B529" s="7"/>
    </row>
    <row r="530" spans="1:2" x14ac:dyDescent="0.35">
      <c r="A530" s="7"/>
      <c r="B530" s="7"/>
    </row>
    <row r="531" spans="1:2" x14ac:dyDescent="0.35">
      <c r="A531" s="7"/>
      <c r="B531" s="7"/>
    </row>
    <row r="532" spans="1:2" x14ac:dyDescent="0.35">
      <c r="A532" s="7"/>
      <c r="B532" s="7"/>
    </row>
    <row r="533" spans="1:2" x14ac:dyDescent="0.35">
      <c r="A533" s="7"/>
      <c r="B533" s="7"/>
    </row>
    <row r="534" spans="1:2" x14ac:dyDescent="0.35">
      <c r="A534" s="7"/>
      <c r="B534" s="7"/>
    </row>
    <row r="535" spans="1:2" x14ac:dyDescent="0.35">
      <c r="A535" s="7"/>
      <c r="B535" s="7"/>
    </row>
    <row r="536" spans="1:2" x14ac:dyDescent="0.35">
      <c r="A536" s="7"/>
      <c r="B536" s="7"/>
    </row>
    <row r="537" spans="1:2" x14ac:dyDescent="0.35">
      <c r="A537" s="7"/>
      <c r="B537" s="7"/>
    </row>
    <row r="538" spans="1:2" x14ac:dyDescent="0.35">
      <c r="A538" s="7"/>
      <c r="B538" s="7"/>
    </row>
    <row r="539" spans="1:2" x14ac:dyDescent="0.35">
      <c r="A539" s="7"/>
      <c r="B539" s="7"/>
    </row>
    <row r="540" spans="1:2" x14ac:dyDescent="0.35">
      <c r="A540" s="7"/>
      <c r="B540" s="7"/>
    </row>
    <row r="541" spans="1:2" x14ac:dyDescent="0.35">
      <c r="A541" s="7"/>
      <c r="B541" s="7"/>
    </row>
    <row r="542" spans="1:2" x14ac:dyDescent="0.35">
      <c r="A542" s="7"/>
      <c r="B542" s="7"/>
    </row>
    <row r="543" spans="1:2" x14ac:dyDescent="0.35">
      <c r="A543" s="7"/>
      <c r="B543" s="7"/>
    </row>
    <row r="544" spans="1:2" x14ac:dyDescent="0.35">
      <c r="A544" s="7"/>
      <c r="B544" s="7"/>
    </row>
    <row r="545" spans="1:2" x14ac:dyDescent="0.35">
      <c r="A545" s="7"/>
      <c r="B545" s="7"/>
    </row>
    <row r="546" spans="1:2" x14ac:dyDescent="0.35">
      <c r="A546" s="7"/>
      <c r="B546" s="7"/>
    </row>
    <row r="547" spans="1:2" x14ac:dyDescent="0.35">
      <c r="A547" s="7"/>
      <c r="B547" s="7"/>
    </row>
    <row r="548" spans="1:2" x14ac:dyDescent="0.35">
      <c r="A548" s="7"/>
      <c r="B548" s="7"/>
    </row>
    <row r="549" spans="1:2" x14ac:dyDescent="0.35">
      <c r="A549" s="7"/>
      <c r="B549" s="7"/>
    </row>
    <row r="550" spans="1:2" x14ac:dyDescent="0.35">
      <c r="A550" s="7"/>
      <c r="B550" s="7"/>
    </row>
    <row r="551" spans="1:2" x14ac:dyDescent="0.35">
      <c r="A551" s="7"/>
      <c r="B551" s="7"/>
    </row>
    <row r="552" spans="1:2" x14ac:dyDescent="0.35">
      <c r="A552" s="7"/>
      <c r="B552" s="7"/>
    </row>
    <row r="553" spans="1:2" x14ac:dyDescent="0.35">
      <c r="A553" s="7"/>
      <c r="B553" s="7"/>
    </row>
    <row r="554" spans="1:2" x14ac:dyDescent="0.35">
      <c r="A554" s="7"/>
      <c r="B554" s="7"/>
    </row>
    <row r="555" spans="1:2" x14ac:dyDescent="0.35">
      <c r="A555" s="7"/>
      <c r="B555" s="7"/>
    </row>
    <row r="556" spans="1:2" x14ac:dyDescent="0.35">
      <c r="A556" s="7"/>
      <c r="B556" s="7"/>
    </row>
    <row r="557" spans="1:2" x14ac:dyDescent="0.35">
      <c r="A557" s="7"/>
      <c r="B557" s="7"/>
    </row>
    <row r="558" spans="1:2" x14ac:dyDescent="0.35">
      <c r="A558" s="7"/>
      <c r="B558" s="7"/>
    </row>
    <row r="559" spans="1:2" x14ac:dyDescent="0.35">
      <c r="A559" s="7"/>
      <c r="B559" s="7"/>
    </row>
    <row r="560" spans="1:2" x14ac:dyDescent="0.35">
      <c r="A560" s="7"/>
      <c r="B560" s="7"/>
    </row>
    <row r="561" spans="1:2" x14ac:dyDescent="0.35">
      <c r="A561" s="7"/>
      <c r="B561" s="7"/>
    </row>
    <row r="562" spans="1:2" x14ac:dyDescent="0.35">
      <c r="A562" s="7"/>
      <c r="B562" s="7"/>
    </row>
    <row r="563" spans="1:2" x14ac:dyDescent="0.35">
      <c r="A563" s="7"/>
      <c r="B563" s="7"/>
    </row>
    <row r="564" spans="1:2" x14ac:dyDescent="0.35">
      <c r="A564" s="7"/>
      <c r="B564" s="7"/>
    </row>
    <row r="565" spans="1:2" x14ac:dyDescent="0.35">
      <c r="A565" s="7"/>
      <c r="B565" s="7"/>
    </row>
    <row r="566" spans="1:2" x14ac:dyDescent="0.35">
      <c r="A566" s="7"/>
      <c r="B566" s="7"/>
    </row>
    <row r="567" spans="1:2" x14ac:dyDescent="0.35">
      <c r="A567" s="7"/>
      <c r="B567" s="7"/>
    </row>
    <row r="568" spans="1:2" x14ac:dyDescent="0.35">
      <c r="A568" s="7"/>
      <c r="B568" s="7"/>
    </row>
    <row r="569" spans="1:2" x14ac:dyDescent="0.35">
      <c r="A569" s="7"/>
      <c r="B569" s="7"/>
    </row>
    <row r="570" spans="1:2" x14ac:dyDescent="0.35">
      <c r="A570" s="7"/>
      <c r="B570" s="7"/>
    </row>
    <row r="571" spans="1:2" x14ac:dyDescent="0.35">
      <c r="A571" s="7"/>
      <c r="B571" s="7"/>
    </row>
    <row r="572" spans="1:2" x14ac:dyDescent="0.35">
      <c r="A572" s="7"/>
      <c r="B572" s="7"/>
    </row>
    <row r="573" spans="1:2" x14ac:dyDescent="0.35">
      <c r="A573" s="7"/>
      <c r="B573" s="7"/>
    </row>
    <row r="574" spans="1:2" x14ac:dyDescent="0.35">
      <c r="A574" s="7"/>
      <c r="B574" s="7"/>
    </row>
    <row r="575" spans="1:2" x14ac:dyDescent="0.35">
      <c r="A575" s="7"/>
      <c r="B575" s="7"/>
    </row>
    <row r="576" spans="1:2" x14ac:dyDescent="0.35">
      <c r="A576" s="7"/>
      <c r="B576" s="7"/>
    </row>
    <row r="577" spans="1:2" x14ac:dyDescent="0.35">
      <c r="A577" s="7"/>
      <c r="B577" s="7"/>
    </row>
    <row r="578" spans="1:2" x14ac:dyDescent="0.35">
      <c r="A578" s="7"/>
      <c r="B578" s="7"/>
    </row>
    <row r="579" spans="1:2" x14ac:dyDescent="0.35">
      <c r="A579" s="7"/>
      <c r="B579" s="7"/>
    </row>
    <row r="580" spans="1:2" x14ac:dyDescent="0.35">
      <c r="A580" s="7"/>
      <c r="B580" s="7"/>
    </row>
    <row r="581" spans="1:2" x14ac:dyDescent="0.35">
      <c r="A581" s="7"/>
      <c r="B581" s="7"/>
    </row>
    <row r="582" spans="1:2" x14ac:dyDescent="0.35">
      <c r="A582" s="7"/>
      <c r="B582" s="7"/>
    </row>
    <row r="583" spans="1:2" x14ac:dyDescent="0.35">
      <c r="A583" s="7"/>
      <c r="B583" s="7"/>
    </row>
    <row r="584" spans="1:2" x14ac:dyDescent="0.35">
      <c r="A584" s="7"/>
      <c r="B584" s="7"/>
    </row>
    <row r="585" spans="1:2" x14ac:dyDescent="0.35">
      <c r="A585" s="7"/>
      <c r="B585" s="7"/>
    </row>
    <row r="586" spans="1:2" x14ac:dyDescent="0.35">
      <c r="A586" s="7"/>
      <c r="B586" s="7"/>
    </row>
    <row r="587" spans="1:2" x14ac:dyDescent="0.35">
      <c r="A587" s="7"/>
      <c r="B587" s="7"/>
    </row>
    <row r="588" spans="1:2" x14ac:dyDescent="0.35">
      <c r="A588" s="7"/>
      <c r="B588" s="7"/>
    </row>
    <row r="589" spans="1:2" x14ac:dyDescent="0.35">
      <c r="A589" s="7"/>
      <c r="B589" s="7"/>
    </row>
    <row r="590" spans="1:2" x14ac:dyDescent="0.35">
      <c r="A590" s="7"/>
      <c r="B590" s="7"/>
    </row>
    <row r="591" spans="1:2" x14ac:dyDescent="0.35">
      <c r="A591" s="7"/>
      <c r="B591" s="7"/>
    </row>
    <row r="592" spans="1:2" x14ac:dyDescent="0.35">
      <c r="A592" s="7"/>
      <c r="B592" s="7"/>
    </row>
    <row r="593" spans="1:2" x14ac:dyDescent="0.35">
      <c r="A593" s="7"/>
      <c r="B593" s="7"/>
    </row>
    <row r="594" spans="1:2" x14ac:dyDescent="0.35">
      <c r="A594" s="7"/>
      <c r="B594" s="7"/>
    </row>
    <row r="595" spans="1:2" x14ac:dyDescent="0.35">
      <c r="A595" s="7"/>
      <c r="B595" s="7"/>
    </row>
    <row r="596" spans="1:2" x14ac:dyDescent="0.35">
      <c r="A596" s="7"/>
      <c r="B596" s="7"/>
    </row>
    <row r="597" spans="1:2" x14ac:dyDescent="0.35">
      <c r="A597" s="7"/>
      <c r="B597" s="7"/>
    </row>
    <row r="598" spans="1:2" x14ac:dyDescent="0.35">
      <c r="A598" s="7"/>
      <c r="B598" s="7"/>
    </row>
    <row r="599" spans="1:2" x14ac:dyDescent="0.35">
      <c r="A599" s="7"/>
      <c r="B599" s="7"/>
    </row>
    <row r="600" spans="1:2" x14ac:dyDescent="0.35">
      <c r="A600" s="7"/>
      <c r="B600" s="7"/>
    </row>
    <row r="601" spans="1:2" x14ac:dyDescent="0.35">
      <c r="A601" s="7"/>
      <c r="B601" s="7"/>
    </row>
    <row r="602" spans="1:2" x14ac:dyDescent="0.35">
      <c r="A602" s="7"/>
      <c r="B602" s="7"/>
    </row>
    <row r="603" spans="1:2" x14ac:dyDescent="0.35">
      <c r="A603" s="7"/>
      <c r="B603" s="7"/>
    </row>
    <row r="604" spans="1:2" x14ac:dyDescent="0.35">
      <c r="A604" s="7"/>
      <c r="B604" s="7"/>
    </row>
    <row r="605" spans="1:2" x14ac:dyDescent="0.35">
      <c r="A605" s="7"/>
      <c r="B605" s="7"/>
    </row>
    <row r="606" spans="1:2" x14ac:dyDescent="0.35">
      <c r="A606" s="7"/>
      <c r="B606" s="7"/>
    </row>
    <row r="607" spans="1:2" x14ac:dyDescent="0.35">
      <c r="A607" s="7"/>
      <c r="B607" s="7"/>
    </row>
    <row r="608" spans="1:2" x14ac:dyDescent="0.35">
      <c r="A608" s="7"/>
      <c r="B608" s="7"/>
    </row>
    <row r="609" spans="1:2" x14ac:dyDescent="0.35">
      <c r="A609" s="7"/>
      <c r="B609" s="7"/>
    </row>
    <row r="610" spans="1:2" x14ac:dyDescent="0.35">
      <c r="A610" s="7"/>
      <c r="B610" s="7"/>
    </row>
    <row r="611" spans="1:2" x14ac:dyDescent="0.35">
      <c r="A611" s="7"/>
      <c r="B611" s="7"/>
    </row>
    <row r="612" spans="1:2" x14ac:dyDescent="0.35">
      <c r="A612" s="7"/>
      <c r="B612" s="7"/>
    </row>
    <row r="613" spans="1:2" x14ac:dyDescent="0.35">
      <c r="A613" s="7"/>
      <c r="B613" s="7"/>
    </row>
    <row r="614" spans="1:2" x14ac:dyDescent="0.35">
      <c r="A614" s="7"/>
      <c r="B614" s="7"/>
    </row>
    <row r="615" spans="1:2" x14ac:dyDescent="0.35">
      <c r="A615" s="7"/>
      <c r="B615" s="7"/>
    </row>
    <row r="616" spans="1:2" x14ac:dyDescent="0.35">
      <c r="A616" s="7"/>
      <c r="B616" s="7"/>
    </row>
    <row r="617" spans="1:2" x14ac:dyDescent="0.35">
      <c r="A617" s="7"/>
      <c r="B617" s="7"/>
    </row>
    <row r="618" spans="1:2" x14ac:dyDescent="0.35">
      <c r="A618" s="7"/>
      <c r="B618" s="7"/>
    </row>
    <row r="619" spans="1:2" x14ac:dyDescent="0.35">
      <c r="A619" s="7"/>
      <c r="B619" s="7"/>
    </row>
    <row r="620" spans="1:2" x14ac:dyDescent="0.35">
      <c r="A620" s="7"/>
      <c r="B620" s="7"/>
    </row>
    <row r="621" spans="1:2" x14ac:dyDescent="0.35">
      <c r="A621" s="7"/>
      <c r="B621" s="7"/>
    </row>
    <row r="622" spans="1:2" x14ac:dyDescent="0.35">
      <c r="A622" s="7"/>
      <c r="B622" s="7"/>
    </row>
    <row r="623" spans="1:2" x14ac:dyDescent="0.35">
      <c r="A623" s="7"/>
      <c r="B623" s="7"/>
    </row>
    <row r="624" spans="1:2" x14ac:dyDescent="0.35">
      <c r="A624" s="7"/>
      <c r="B624" s="7"/>
    </row>
    <row r="625" spans="1:2" x14ac:dyDescent="0.35">
      <c r="A625" s="7"/>
      <c r="B625" s="7"/>
    </row>
    <row r="626" spans="1:2" x14ac:dyDescent="0.35">
      <c r="A626" s="7"/>
      <c r="B626" s="7"/>
    </row>
    <row r="627" spans="1:2" x14ac:dyDescent="0.35">
      <c r="A627" s="7"/>
      <c r="B627" s="7"/>
    </row>
    <row r="628" spans="1:2" x14ac:dyDescent="0.35">
      <c r="A628" s="7"/>
      <c r="B628" s="7"/>
    </row>
    <row r="629" spans="1:2" x14ac:dyDescent="0.35">
      <c r="A629" s="7"/>
      <c r="B629" s="7"/>
    </row>
    <row r="630" spans="1:2" x14ac:dyDescent="0.35">
      <c r="A630" s="7"/>
      <c r="B630" s="7"/>
    </row>
    <row r="631" spans="1:2" x14ac:dyDescent="0.35">
      <c r="A631" s="7"/>
      <c r="B631" s="7"/>
    </row>
    <row r="632" spans="1:2" x14ac:dyDescent="0.35">
      <c r="A632" s="7"/>
      <c r="B632" s="7"/>
    </row>
    <row r="633" spans="1:2" x14ac:dyDescent="0.35">
      <c r="A633" s="7"/>
      <c r="B633" s="7"/>
    </row>
    <row r="634" spans="1:2" x14ac:dyDescent="0.35">
      <c r="A634" s="7"/>
      <c r="B634" s="7"/>
    </row>
    <row r="635" spans="1:2" x14ac:dyDescent="0.35">
      <c r="A635" s="7"/>
      <c r="B635" s="7"/>
    </row>
    <row r="636" spans="1:2" x14ac:dyDescent="0.35">
      <c r="A636" s="7"/>
      <c r="B636" s="7"/>
    </row>
    <row r="637" spans="1:2" x14ac:dyDescent="0.35">
      <c r="A637" s="7"/>
      <c r="B637" s="7"/>
    </row>
    <row r="638" spans="1:2" x14ac:dyDescent="0.35">
      <c r="A638" s="7"/>
      <c r="B638" s="7"/>
    </row>
    <row r="639" spans="1:2" x14ac:dyDescent="0.35">
      <c r="A639" s="7"/>
      <c r="B639" s="7"/>
    </row>
    <row r="640" spans="1:2" x14ac:dyDescent="0.35">
      <c r="A640" s="7"/>
      <c r="B640" s="7"/>
    </row>
    <row r="641" spans="1:2" x14ac:dyDescent="0.35">
      <c r="A641" s="7"/>
      <c r="B641" s="7"/>
    </row>
    <row r="642" spans="1:2" x14ac:dyDescent="0.35">
      <c r="A642" s="7"/>
      <c r="B642" s="7"/>
    </row>
    <row r="643" spans="1:2" x14ac:dyDescent="0.35">
      <c r="A643" s="7"/>
      <c r="B643" s="7"/>
    </row>
    <row r="644" spans="1:2" x14ac:dyDescent="0.35">
      <c r="A644" s="7"/>
      <c r="B644" s="7"/>
    </row>
    <row r="645" spans="1:2" x14ac:dyDescent="0.35">
      <c r="A645" s="7"/>
      <c r="B645" s="7"/>
    </row>
    <row r="646" spans="1:2" x14ac:dyDescent="0.35">
      <c r="A646" s="7"/>
      <c r="B646" s="7"/>
    </row>
    <row r="647" spans="1:2" x14ac:dyDescent="0.35">
      <c r="A647" s="7"/>
      <c r="B647" s="7"/>
    </row>
    <row r="648" spans="1:2" x14ac:dyDescent="0.35">
      <c r="A648" s="7"/>
      <c r="B648" s="7"/>
    </row>
    <row r="649" spans="1:2" x14ac:dyDescent="0.35">
      <c r="A649" s="7"/>
      <c r="B649" s="7"/>
    </row>
    <row r="650" spans="1:2" x14ac:dyDescent="0.35">
      <c r="A650" s="7"/>
      <c r="B650" s="7"/>
    </row>
    <row r="651" spans="1:2" x14ac:dyDescent="0.35">
      <c r="A651" s="7"/>
      <c r="B651" s="7"/>
    </row>
    <row r="652" spans="1:2" x14ac:dyDescent="0.35">
      <c r="A652" s="7"/>
      <c r="B652" s="7"/>
    </row>
    <row r="653" spans="1:2" x14ac:dyDescent="0.35">
      <c r="A653" s="7"/>
      <c r="B653" s="7"/>
    </row>
    <row r="654" spans="1:2" x14ac:dyDescent="0.35">
      <c r="A654" s="7"/>
      <c r="B654" s="7"/>
    </row>
    <row r="655" spans="1:2" x14ac:dyDescent="0.35">
      <c r="A655" s="7"/>
      <c r="B655" s="7"/>
    </row>
    <row r="656" spans="1:2" x14ac:dyDescent="0.35">
      <c r="A656" s="7"/>
      <c r="B656" s="7"/>
    </row>
    <row r="657" spans="1:2" x14ac:dyDescent="0.35">
      <c r="A657" s="7"/>
      <c r="B657" s="7"/>
    </row>
    <row r="658" spans="1:2" x14ac:dyDescent="0.35">
      <c r="A658" s="7"/>
      <c r="B658" s="7"/>
    </row>
    <row r="659" spans="1:2" x14ac:dyDescent="0.35">
      <c r="A659" s="7"/>
      <c r="B659" s="7"/>
    </row>
    <row r="660" spans="1:2" x14ac:dyDescent="0.35">
      <c r="A660" s="7"/>
      <c r="B660" s="7"/>
    </row>
    <row r="661" spans="1:2" x14ac:dyDescent="0.35">
      <c r="A661" s="7"/>
      <c r="B661" s="7"/>
    </row>
    <row r="662" spans="1:2" x14ac:dyDescent="0.35">
      <c r="A662" s="7"/>
      <c r="B662" s="7"/>
    </row>
    <row r="663" spans="1:2" x14ac:dyDescent="0.35">
      <c r="A663" s="7"/>
      <c r="B663" s="7"/>
    </row>
    <row r="664" spans="1:2" x14ac:dyDescent="0.35">
      <c r="A664" s="7"/>
      <c r="B664" s="7"/>
    </row>
    <row r="665" spans="1:2" x14ac:dyDescent="0.35">
      <c r="A665" s="7"/>
      <c r="B665" s="7"/>
    </row>
    <row r="666" spans="1:2" x14ac:dyDescent="0.35">
      <c r="A666" s="7"/>
      <c r="B666" s="7"/>
    </row>
    <row r="667" spans="1:2" x14ac:dyDescent="0.35">
      <c r="A667" s="7"/>
      <c r="B667" s="7"/>
    </row>
    <row r="668" spans="1:2" x14ac:dyDescent="0.35">
      <c r="A668" s="7"/>
      <c r="B668" s="7"/>
    </row>
    <row r="669" spans="1:2" x14ac:dyDescent="0.35">
      <c r="A669" s="7"/>
      <c r="B669" s="7"/>
    </row>
    <row r="670" spans="1:2" x14ac:dyDescent="0.35">
      <c r="A670" s="7"/>
      <c r="B670" s="7"/>
    </row>
    <row r="671" spans="1:2" x14ac:dyDescent="0.35">
      <c r="A671" s="7"/>
      <c r="B671" s="7"/>
    </row>
    <row r="672" spans="1:2" x14ac:dyDescent="0.35">
      <c r="A672" s="7"/>
      <c r="B672" s="7"/>
    </row>
    <row r="673" spans="1:2" x14ac:dyDescent="0.35">
      <c r="A673" s="7"/>
      <c r="B673" s="7"/>
    </row>
    <row r="674" spans="1:2" x14ac:dyDescent="0.35">
      <c r="A674" s="7"/>
      <c r="B674" s="7"/>
    </row>
    <row r="675" spans="1:2" x14ac:dyDescent="0.35">
      <c r="A675" s="7"/>
      <c r="B675" s="7"/>
    </row>
    <row r="676" spans="1:2" x14ac:dyDescent="0.35">
      <c r="A676" s="7"/>
      <c r="B676" s="7"/>
    </row>
    <row r="677" spans="1:2" x14ac:dyDescent="0.35">
      <c r="A677" s="7"/>
      <c r="B677" s="7"/>
    </row>
    <row r="678" spans="1:2" x14ac:dyDescent="0.35">
      <c r="A678" s="7"/>
      <c r="B678" s="7"/>
    </row>
    <row r="679" spans="1:2" x14ac:dyDescent="0.35">
      <c r="A679" s="7"/>
      <c r="B679" s="7"/>
    </row>
    <row r="680" spans="1:2" x14ac:dyDescent="0.35">
      <c r="A680" s="7"/>
      <c r="B680" s="7"/>
    </row>
    <row r="681" spans="1:2" x14ac:dyDescent="0.35">
      <c r="A681" s="7"/>
      <c r="B681" s="7"/>
    </row>
    <row r="682" spans="1:2" x14ac:dyDescent="0.35">
      <c r="A682" s="7"/>
      <c r="B682" s="7"/>
    </row>
    <row r="683" spans="1:2" x14ac:dyDescent="0.35">
      <c r="A683" s="7"/>
      <c r="B683" s="7"/>
    </row>
    <row r="684" spans="1:2" x14ac:dyDescent="0.35">
      <c r="A684" s="7"/>
      <c r="B684" s="7"/>
    </row>
    <row r="685" spans="1:2" x14ac:dyDescent="0.35">
      <c r="A685" s="7"/>
      <c r="B685" s="7"/>
    </row>
    <row r="686" spans="1:2" x14ac:dyDescent="0.35">
      <c r="A686" s="7"/>
      <c r="B686" s="7"/>
    </row>
    <row r="687" spans="1:2" x14ac:dyDescent="0.35">
      <c r="A687" s="7"/>
      <c r="B687" s="7"/>
    </row>
    <row r="688" spans="1:2" x14ac:dyDescent="0.35">
      <c r="A688" s="7"/>
      <c r="B688" s="7"/>
    </row>
    <row r="689" spans="1:2" x14ac:dyDescent="0.35">
      <c r="A689" s="7"/>
      <c r="B689" s="7"/>
    </row>
    <row r="690" spans="1:2" x14ac:dyDescent="0.35">
      <c r="A690" s="7"/>
      <c r="B690" s="7"/>
    </row>
    <row r="691" spans="1:2" x14ac:dyDescent="0.35">
      <c r="A691" s="7"/>
      <c r="B691" s="7"/>
    </row>
    <row r="692" spans="1:2" x14ac:dyDescent="0.35">
      <c r="A692" s="7"/>
      <c r="B692" s="7"/>
    </row>
    <row r="693" spans="1:2" x14ac:dyDescent="0.35">
      <c r="A693" s="7"/>
      <c r="B693" s="7"/>
    </row>
    <row r="694" spans="1:2" x14ac:dyDescent="0.35">
      <c r="A694" s="7"/>
      <c r="B694" s="7"/>
    </row>
    <row r="695" spans="1:2" x14ac:dyDescent="0.35">
      <c r="A695" s="7"/>
      <c r="B695" s="7"/>
    </row>
    <row r="696" spans="1:2" x14ac:dyDescent="0.35">
      <c r="A696" s="7"/>
      <c r="B696" s="7"/>
    </row>
    <row r="697" spans="1:2" x14ac:dyDescent="0.35">
      <c r="A697" s="7"/>
      <c r="B697" s="7"/>
    </row>
    <row r="698" spans="1:2" x14ac:dyDescent="0.35">
      <c r="A698" s="7"/>
      <c r="B698" s="7"/>
    </row>
    <row r="699" spans="1:2" x14ac:dyDescent="0.35">
      <c r="A699" s="7"/>
      <c r="B699" s="7"/>
    </row>
    <row r="700" spans="1:2" x14ac:dyDescent="0.35">
      <c r="A700" s="7"/>
      <c r="B700" s="7"/>
    </row>
    <row r="701" spans="1:2" x14ac:dyDescent="0.35">
      <c r="A701" s="7"/>
      <c r="B701" s="7"/>
    </row>
    <row r="702" spans="1:2" x14ac:dyDescent="0.35">
      <c r="A702" s="7"/>
      <c r="B702" s="7"/>
    </row>
    <row r="703" spans="1:2" x14ac:dyDescent="0.35">
      <c r="A703" s="7"/>
      <c r="B703" s="7"/>
    </row>
    <row r="704" spans="1:2" x14ac:dyDescent="0.35">
      <c r="A704" s="7"/>
      <c r="B704" s="7"/>
    </row>
    <row r="705" spans="1:2" x14ac:dyDescent="0.35">
      <c r="A705" s="7"/>
      <c r="B705" s="7"/>
    </row>
    <row r="706" spans="1:2" x14ac:dyDescent="0.35">
      <c r="A706" s="7"/>
      <c r="B706" s="7"/>
    </row>
    <row r="707" spans="1:2" x14ac:dyDescent="0.35">
      <c r="A707" s="7"/>
      <c r="B707" s="7"/>
    </row>
    <row r="708" spans="1:2" x14ac:dyDescent="0.35">
      <c r="A708" s="7"/>
      <c r="B708" s="7"/>
    </row>
    <row r="709" spans="1:2" x14ac:dyDescent="0.35">
      <c r="A709" s="7"/>
      <c r="B709" s="7"/>
    </row>
    <row r="710" spans="1:2" x14ac:dyDescent="0.35">
      <c r="A710" s="7"/>
      <c r="B710" s="7"/>
    </row>
    <row r="711" spans="1:2" x14ac:dyDescent="0.35">
      <c r="A711" s="7"/>
      <c r="B711" s="7"/>
    </row>
    <row r="712" spans="1:2" x14ac:dyDescent="0.35">
      <c r="A712" s="7"/>
      <c r="B712" s="7"/>
    </row>
    <row r="713" spans="1:2" x14ac:dyDescent="0.35">
      <c r="A713" s="7"/>
      <c r="B713" s="7"/>
    </row>
    <row r="714" spans="1:2" x14ac:dyDescent="0.35">
      <c r="A714" s="7"/>
      <c r="B714" s="7"/>
    </row>
    <row r="715" spans="1:2" x14ac:dyDescent="0.35">
      <c r="A715" s="7"/>
      <c r="B715" s="7"/>
    </row>
    <row r="716" spans="1:2" x14ac:dyDescent="0.35">
      <c r="A716" s="7"/>
      <c r="B716" s="7"/>
    </row>
    <row r="717" spans="1:2" x14ac:dyDescent="0.35">
      <c r="A717" s="7"/>
      <c r="B717" s="7"/>
    </row>
    <row r="718" spans="1:2" x14ac:dyDescent="0.35">
      <c r="A718" s="7"/>
      <c r="B718" s="7"/>
    </row>
    <row r="719" spans="1:2" x14ac:dyDescent="0.35">
      <c r="A719" s="7"/>
      <c r="B719" s="7"/>
    </row>
    <row r="720" spans="1:2" x14ac:dyDescent="0.35">
      <c r="A720" s="7"/>
      <c r="B720" s="7"/>
    </row>
    <row r="721" spans="1:2" x14ac:dyDescent="0.35">
      <c r="A721" s="7"/>
      <c r="B721" s="7"/>
    </row>
    <row r="722" spans="1:2" x14ac:dyDescent="0.35">
      <c r="A722" s="7"/>
      <c r="B722" s="7"/>
    </row>
    <row r="723" spans="1:2" x14ac:dyDescent="0.35">
      <c r="A723" s="7"/>
      <c r="B723" s="7"/>
    </row>
    <row r="724" spans="1:2" x14ac:dyDescent="0.35">
      <c r="A724" s="7"/>
      <c r="B724" s="7"/>
    </row>
    <row r="725" spans="1:2" x14ac:dyDescent="0.35">
      <c r="A725" s="7"/>
      <c r="B725" s="7"/>
    </row>
    <row r="726" spans="1:2" x14ac:dyDescent="0.35">
      <c r="A726" s="7"/>
      <c r="B726" s="7"/>
    </row>
    <row r="727" spans="1:2" x14ac:dyDescent="0.35">
      <c r="A727" s="7"/>
      <c r="B727" s="7"/>
    </row>
    <row r="728" spans="1:2" x14ac:dyDescent="0.35">
      <c r="A728" s="7"/>
      <c r="B728" s="7"/>
    </row>
    <row r="729" spans="1:2" x14ac:dyDescent="0.35">
      <c r="A729" s="7"/>
      <c r="B729" s="7"/>
    </row>
    <row r="730" spans="1:2" x14ac:dyDescent="0.35">
      <c r="A730" s="7"/>
      <c r="B730" s="7"/>
    </row>
    <row r="731" spans="1:2" x14ac:dyDescent="0.35">
      <c r="A731" s="7"/>
      <c r="B731" s="7"/>
    </row>
    <row r="732" spans="1:2" x14ac:dyDescent="0.35">
      <c r="A732" s="7"/>
      <c r="B732" s="7"/>
    </row>
    <row r="733" spans="1:2" x14ac:dyDescent="0.35">
      <c r="A733" s="7"/>
      <c r="B733" s="7"/>
    </row>
    <row r="734" spans="1:2" x14ac:dyDescent="0.35">
      <c r="A734" s="7"/>
      <c r="B734" s="7"/>
    </row>
    <row r="735" spans="1:2" x14ac:dyDescent="0.35">
      <c r="A735" s="7"/>
      <c r="B735" s="7"/>
    </row>
    <row r="736" spans="1:2" x14ac:dyDescent="0.35">
      <c r="A736" s="7"/>
      <c r="B736" s="7"/>
    </row>
    <row r="737" spans="1:2" x14ac:dyDescent="0.35">
      <c r="A737" s="7"/>
      <c r="B737" s="7"/>
    </row>
    <row r="738" spans="1:2" x14ac:dyDescent="0.35">
      <c r="A738" s="7"/>
      <c r="B738" s="7"/>
    </row>
    <row r="739" spans="1:2" x14ac:dyDescent="0.35">
      <c r="A739" s="7"/>
      <c r="B739" s="7"/>
    </row>
    <row r="740" spans="1:2" x14ac:dyDescent="0.35">
      <c r="A740" s="7"/>
      <c r="B740" s="7"/>
    </row>
    <row r="741" spans="1:2" x14ac:dyDescent="0.35">
      <c r="A741" s="7"/>
      <c r="B741" s="7"/>
    </row>
    <row r="742" spans="1:2" x14ac:dyDescent="0.35">
      <c r="A742" s="7"/>
      <c r="B742" s="7"/>
    </row>
    <row r="743" spans="1:2" x14ac:dyDescent="0.35">
      <c r="A743" s="7"/>
      <c r="B743" s="7"/>
    </row>
    <row r="744" spans="1:2" x14ac:dyDescent="0.35">
      <c r="A744" s="7"/>
      <c r="B744" s="7"/>
    </row>
    <row r="745" spans="1:2" x14ac:dyDescent="0.35">
      <c r="A745" s="7"/>
      <c r="B745" s="7"/>
    </row>
    <row r="746" spans="1:2" x14ac:dyDescent="0.35">
      <c r="A746" s="7"/>
      <c r="B746" s="7"/>
    </row>
    <row r="747" spans="1:2" x14ac:dyDescent="0.35">
      <c r="A747" s="7"/>
      <c r="B747" s="7"/>
    </row>
    <row r="748" spans="1:2" x14ac:dyDescent="0.35">
      <c r="A748" s="7"/>
      <c r="B748" s="7"/>
    </row>
    <row r="749" spans="1:2" x14ac:dyDescent="0.35">
      <c r="A749" s="7"/>
      <c r="B749" s="7"/>
    </row>
    <row r="750" spans="1:2" x14ac:dyDescent="0.35">
      <c r="A750" s="7"/>
      <c r="B750" s="7"/>
    </row>
    <row r="751" spans="1:2" x14ac:dyDescent="0.35">
      <c r="A751" s="7"/>
      <c r="B751" s="7"/>
    </row>
    <row r="752" spans="1:2" x14ac:dyDescent="0.35">
      <c r="A752" s="7"/>
      <c r="B752" s="7"/>
    </row>
    <row r="753" spans="1:2" x14ac:dyDescent="0.35">
      <c r="A753" s="7"/>
      <c r="B753" s="7"/>
    </row>
    <row r="754" spans="1:2" x14ac:dyDescent="0.35">
      <c r="A754" s="7"/>
      <c r="B754" s="7"/>
    </row>
    <row r="755" spans="1:2" x14ac:dyDescent="0.35">
      <c r="A755" s="7"/>
      <c r="B755" s="7"/>
    </row>
    <row r="756" spans="1:2" x14ac:dyDescent="0.35">
      <c r="A756" s="7"/>
      <c r="B756" s="7"/>
    </row>
    <row r="757" spans="1:2" x14ac:dyDescent="0.35">
      <c r="A757" s="7"/>
      <c r="B757" s="7"/>
    </row>
    <row r="758" spans="1:2" x14ac:dyDescent="0.35">
      <c r="A758" s="7"/>
      <c r="B758" s="7"/>
    </row>
    <row r="759" spans="1:2" x14ac:dyDescent="0.35">
      <c r="A759" s="7"/>
      <c r="B759" s="7"/>
    </row>
    <row r="760" spans="1:2" x14ac:dyDescent="0.35">
      <c r="A760" s="7"/>
      <c r="B760" s="7"/>
    </row>
    <row r="761" spans="1:2" x14ac:dyDescent="0.35">
      <c r="A761" s="7"/>
      <c r="B761" s="7"/>
    </row>
    <row r="762" spans="1:2" x14ac:dyDescent="0.35">
      <c r="A762" s="7"/>
      <c r="B762" s="7"/>
    </row>
    <row r="763" spans="1:2" x14ac:dyDescent="0.35">
      <c r="A763" s="7"/>
      <c r="B763" s="7"/>
    </row>
    <row r="764" spans="1:2" x14ac:dyDescent="0.35">
      <c r="A764" s="7"/>
      <c r="B764" s="7"/>
    </row>
    <row r="765" spans="1:2" x14ac:dyDescent="0.35">
      <c r="A765" s="7"/>
      <c r="B765" s="7"/>
    </row>
    <row r="766" spans="1:2" x14ac:dyDescent="0.35">
      <c r="A766" s="7"/>
      <c r="B766" s="7"/>
    </row>
    <row r="767" spans="1:2" x14ac:dyDescent="0.35">
      <c r="A767" s="7"/>
      <c r="B767" s="7"/>
    </row>
    <row r="768" spans="1:2" x14ac:dyDescent="0.35">
      <c r="A768" s="7"/>
      <c r="B768" s="7"/>
    </row>
    <row r="769" spans="1:2" x14ac:dyDescent="0.35">
      <c r="A769" s="7"/>
      <c r="B769" s="7"/>
    </row>
    <row r="770" spans="1:2" x14ac:dyDescent="0.35">
      <c r="A770" s="7"/>
      <c r="B770" s="7"/>
    </row>
    <row r="771" spans="1:2" x14ac:dyDescent="0.35">
      <c r="A771" s="7"/>
      <c r="B771" s="7"/>
    </row>
    <row r="772" spans="1:2" x14ac:dyDescent="0.35">
      <c r="A772" s="7"/>
      <c r="B772" s="7"/>
    </row>
    <row r="773" spans="1:2" x14ac:dyDescent="0.35">
      <c r="A773" s="7"/>
      <c r="B773" s="7"/>
    </row>
    <row r="774" spans="1:2" x14ac:dyDescent="0.35">
      <c r="A774" s="7"/>
      <c r="B774" s="7"/>
    </row>
    <row r="775" spans="1:2" x14ac:dyDescent="0.35">
      <c r="A775" s="7"/>
      <c r="B775" s="7"/>
    </row>
    <row r="776" spans="1:2" x14ac:dyDescent="0.35">
      <c r="A776" s="7"/>
      <c r="B776" s="7"/>
    </row>
    <row r="777" spans="1:2" x14ac:dyDescent="0.35">
      <c r="A777" s="7"/>
      <c r="B777" s="7"/>
    </row>
    <row r="778" spans="1:2" x14ac:dyDescent="0.35">
      <c r="A778" s="7"/>
      <c r="B778" s="7"/>
    </row>
    <row r="779" spans="1:2" x14ac:dyDescent="0.35">
      <c r="A779" s="7"/>
      <c r="B779" s="7"/>
    </row>
    <row r="780" spans="1:2" x14ac:dyDescent="0.35">
      <c r="A780" s="7"/>
      <c r="B780" s="7"/>
    </row>
    <row r="781" spans="1:2" x14ac:dyDescent="0.35">
      <c r="A781" s="7"/>
      <c r="B781" s="7"/>
    </row>
    <row r="782" spans="1:2" x14ac:dyDescent="0.35">
      <c r="A782" s="7"/>
      <c r="B782" s="7"/>
    </row>
    <row r="783" spans="1:2" x14ac:dyDescent="0.35">
      <c r="A783" s="7"/>
      <c r="B783" s="7"/>
    </row>
    <row r="784" spans="1:2" x14ac:dyDescent="0.35">
      <c r="A784" s="7"/>
      <c r="B784" s="7"/>
    </row>
    <row r="785" spans="1:2" x14ac:dyDescent="0.35">
      <c r="A785" s="7"/>
      <c r="B785" s="7"/>
    </row>
    <row r="786" spans="1:2" x14ac:dyDescent="0.35">
      <c r="A786" s="7"/>
      <c r="B786" s="7"/>
    </row>
    <row r="787" spans="1:2" x14ac:dyDescent="0.35">
      <c r="A787" s="7"/>
      <c r="B787" s="7"/>
    </row>
    <row r="788" spans="1:2" x14ac:dyDescent="0.35">
      <c r="A788" s="7"/>
      <c r="B788" s="7"/>
    </row>
    <row r="789" spans="1:2" x14ac:dyDescent="0.35">
      <c r="A789" s="7"/>
      <c r="B789" s="7"/>
    </row>
    <row r="790" spans="1:2" x14ac:dyDescent="0.35">
      <c r="A790" s="7"/>
      <c r="B790" s="7"/>
    </row>
    <row r="791" spans="1:2" x14ac:dyDescent="0.35">
      <c r="A791" s="7"/>
      <c r="B791" s="7"/>
    </row>
    <row r="792" spans="1:2" x14ac:dyDescent="0.35">
      <c r="A792" s="7"/>
      <c r="B792" s="7"/>
    </row>
    <row r="793" spans="1:2" x14ac:dyDescent="0.35">
      <c r="A793" s="7"/>
      <c r="B793" s="7"/>
    </row>
    <row r="794" spans="1:2" x14ac:dyDescent="0.35">
      <c r="A794" s="7"/>
      <c r="B794" s="7"/>
    </row>
    <row r="795" spans="1:2" x14ac:dyDescent="0.35">
      <c r="A795" s="7"/>
      <c r="B795" s="7"/>
    </row>
    <row r="796" spans="1:2" x14ac:dyDescent="0.35">
      <c r="A796" s="7"/>
      <c r="B796" s="7"/>
    </row>
    <row r="797" spans="1:2" x14ac:dyDescent="0.35">
      <c r="A797" s="7"/>
      <c r="B797" s="7"/>
    </row>
    <row r="798" spans="1:2" x14ac:dyDescent="0.35">
      <c r="A798" s="7"/>
      <c r="B798" s="7"/>
    </row>
    <row r="799" spans="1:2" x14ac:dyDescent="0.35">
      <c r="A799" s="7"/>
      <c r="B799" s="7"/>
    </row>
    <row r="800" spans="1:2" x14ac:dyDescent="0.35">
      <c r="A800" s="7"/>
      <c r="B800" s="7"/>
    </row>
    <row r="801" spans="1:2" x14ac:dyDescent="0.35">
      <c r="A801" s="7"/>
      <c r="B801" s="7"/>
    </row>
    <row r="802" spans="1:2" x14ac:dyDescent="0.35">
      <c r="A802" s="7"/>
      <c r="B802" s="7"/>
    </row>
    <row r="803" spans="1:2" x14ac:dyDescent="0.35">
      <c r="A803" s="7"/>
      <c r="B803" s="7"/>
    </row>
    <row r="804" spans="1:2" x14ac:dyDescent="0.35">
      <c r="A804" s="7"/>
      <c r="B804" s="7"/>
    </row>
    <row r="805" spans="1:2" x14ac:dyDescent="0.35">
      <c r="A805" s="7"/>
      <c r="B805" s="7"/>
    </row>
    <row r="806" spans="1:2" x14ac:dyDescent="0.35">
      <c r="A806" s="7"/>
      <c r="B806" s="7"/>
    </row>
    <row r="807" spans="1:2" x14ac:dyDescent="0.35">
      <c r="A807" s="7"/>
      <c r="B807" s="7"/>
    </row>
    <row r="808" spans="1:2" x14ac:dyDescent="0.35">
      <c r="A808" s="7"/>
      <c r="B808" s="7"/>
    </row>
    <row r="809" spans="1:2" x14ac:dyDescent="0.35">
      <c r="A809" s="7"/>
      <c r="B809" s="7"/>
    </row>
    <row r="810" spans="1:2" x14ac:dyDescent="0.35">
      <c r="A810" s="7"/>
      <c r="B810" s="7"/>
    </row>
    <row r="811" spans="1:2" x14ac:dyDescent="0.35">
      <c r="A811" s="7"/>
      <c r="B811" s="7"/>
    </row>
    <row r="812" spans="1:2" x14ac:dyDescent="0.35">
      <c r="A812" s="7"/>
      <c r="B812" s="7"/>
    </row>
    <row r="813" spans="1:2" x14ac:dyDescent="0.35">
      <c r="A813" s="7"/>
      <c r="B813" s="7"/>
    </row>
    <row r="814" spans="1:2" x14ac:dyDescent="0.35">
      <c r="A814" s="7"/>
      <c r="B814" s="7"/>
    </row>
    <row r="815" spans="1:2" x14ac:dyDescent="0.35">
      <c r="A815" s="7"/>
      <c r="B815" s="7"/>
    </row>
    <row r="816" spans="1:2" x14ac:dyDescent="0.35">
      <c r="A816" s="7"/>
      <c r="B816" s="7"/>
    </row>
    <row r="817" spans="1:2" x14ac:dyDescent="0.35">
      <c r="A817" s="7"/>
      <c r="B817" s="7"/>
    </row>
    <row r="818" spans="1:2" x14ac:dyDescent="0.35">
      <c r="A818" s="7"/>
      <c r="B818" s="7"/>
    </row>
    <row r="819" spans="1:2" x14ac:dyDescent="0.35">
      <c r="A819" s="7"/>
      <c r="B819" s="7"/>
    </row>
    <row r="820" spans="1:2" x14ac:dyDescent="0.35">
      <c r="A820" s="7"/>
      <c r="B820" s="7"/>
    </row>
    <row r="821" spans="1:2" x14ac:dyDescent="0.35">
      <c r="A821" s="7"/>
      <c r="B821" s="7"/>
    </row>
    <row r="822" spans="1:2" x14ac:dyDescent="0.35">
      <c r="A822" s="7"/>
      <c r="B822" s="7"/>
    </row>
    <row r="823" spans="1:2" x14ac:dyDescent="0.35">
      <c r="A823" s="7"/>
      <c r="B823" s="7"/>
    </row>
    <row r="824" spans="1:2" x14ac:dyDescent="0.35">
      <c r="A824" s="7"/>
      <c r="B824" s="7"/>
    </row>
    <row r="825" spans="1:2" x14ac:dyDescent="0.35">
      <c r="A825" s="7"/>
      <c r="B825" s="7"/>
    </row>
    <row r="826" spans="1:2" x14ac:dyDescent="0.35">
      <c r="A826" s="7"/>
      <c r="B826" s="7"/>
    </row>
    <row r="827" spans="1:2" x14ac:dyDescent="0.35">
      <c r="A827" s="7"/>
      <c r="B827" s="7"/>
    </row>
    <row r="828" spans="1:2" x14ac:dyDescent="0.35">
      <c r="A828" s="7"/>
      <c r="B828" s="7"/>
    </row>
    <row r="829" spans="1:2" x14ac:dyDescent="0.35">
      <c r="A829" s="7"/>
      <c r="B829" s="7"/>
    </row>
    <row r="830" spans="1:2" x14ac:dyDescent="0.35">
      <c r="A830" s="7"/>
      <c r="B830" s="7"/>
    </row>
    <row r="831" spans="1:2" x14ac:dyDescent="0.35">
      <c r="A831" s="7"/>
      <c r="B831" s="7"/>
    </row>
    <row r="832" spans="1:2" x14ac:dyDescent="0.35">
      <c r="A832" s="7"/>
      <c r="B832" s="7"/>
    </row>
    <row r="833" spans="1:2" x14ac:dyDescent="0.35">
      <c r="A833" s="7"/>
      <c r="B833" s="7"/>
    </row>
    <row r="834" spans="1:2" x14ac:dyDescent="0.35">
      <c r="A834" s="7"/>
      <c r="B834" s="7"/>
    </row>
    <row r="835" spans="1:2" x14ac:dyDescent="0.35">
      <c r="A835" s="7"/>
      <c r="B835" s="7"/>
    </row>
    <row r="836" spans="1:2" x14ac:dyDescent="0.35">
      <c r="A836" s="7"/>
      <c r="B836" s="7"/>
    </row>
    <row r="837" spans="1:2" x14ac:dyDescent="0.35">
      <c r="A837" s="7"/>
      <c r="B837" s="7"/>
    </row>
    <row r="838" spans="1:2" x14ac:dyDescent="0.35">
      <c r="A838" s="7"/>
      <c r="B838" s="7"/>
    </row>
    <row r="839" spans="1:2" x14ac:dyDescent="0.35">
      <c r="A839" s="7"/>
      <c r="B839" s="7"/>
    </row>
    <row r="840" spans="1:2" x14ac:dyDescent="0.35">
      <c r="A840" s="7"/>
      <c r="B840" s="7"/>
    </row>
    <row r="841" spans="1:2" x14ac:dyDescent="0.35">
      <c r="A841" s="7"/>
      <c r="B841" s="7"/>
    </row>
    <row r="842" spans="1:2" x14ac:dyDescent="0.35">
      <c r="A842" s="7"/>
      <c r="B842" s="7"/>
    </row>
    <row r="843" spans="1:2" x14ac:dyDescent="0.35">
      <c r="A843" s="7"/>
      <c r="B843" s="7"/>
    </row>
    <row r="844" spans="1:2" x14ac:dyDescent="0.35">
      <c r="A844" s="7"/>
      <c r="B844" s="7"/>
    </row>
    <row r="845" spans="1:2" x14ac:dyDescent="0.35">
      <c r="A845" s="7"/>
      <c r="B845" s="7"/>
    </row>
    <row r="846" spans="1:2" x14ac:dyDescent="0.35">
      <c r="A846" s="7"/>
      <c r="B846" s="7"/>
    </row>
    <row r="847" spans="1:2" x14ac:dyDescent="0.35">
      <c r="A847" s="7"/>
      <c r="B847" s="7"/>
    </row>
    <row r="848" spans="1:2" x14ac:dyDescent="0.35">
      <c r="A848" s="7"/>
      <c r="B848" s="7"/>
    </row>
    <row r="849" spans="1:2" x14ac:dyDescent="0.35">
      <c r="A849" s="7"/>
      <c r="B849" s="7"/>
    </row>
    <row r="850" spans="1:2" x14ac:dyDescent="0.35">
      <c r="A850" s="7"/>
      <c r="B850" s="7"/>
    </row>
    <row r="851" spans="1:2" x14ac:dyDescent="0.35">
      <c r="A851" s="7"/>
      <c r="B851" s="7"/>
    </row>
    <row r="852" spans="1:2" x14ac:dyDescent="0.35">
      <c r="A852" s="7"/>
      <c r="B852" s="7"/>
    </row>
    <row r="853" spans="1:2" x14ac:dyDescent="0.35">
      <c r="A853" s="7"/>
      <c r="B853" s="7"/>
    </row>
    <row r="854" spans="1:2" x14ac:dyDescent="0.35">
      <c r="A854" s="7"/>
      <c r="B854" s="7"/>
    </row>
    <row r="855" spans="1:2" x14ac:dyDescent="0.35">
      <c r="A855" s="7"/>
      <c r="B855" s="7"/>
    </row>
    <row r="856" spans="1:2" x14ac:dyDescent="0.35">
      <c r="A856" s="7"/>
      <c r="B856" s="7"/>
    </row>
    <row r="857" spans="1:2" x14ac:dyDescent="0.35">
      <c r="A857" s="7"/>
      <c r="B857" s="7"/>
    </row>
    <row r="858" spans="1:2" x14ac:dyDescent="0.35">
      <c r="A858" s="7"/>
      <c r="B858" s="7"/>
    </row>
    <row r="859" spans="1:2" x14ac:dyDescent="0.35">
      <c r="A859" s="7"/>
      <c r="B859" s="7"/>
    </row>
    <row r="860" spans="1:2" x14ac:dyDescent="0.35">
      <c r="A860" s="7"/>
      <c r="B860" s="7"/>
    </row>
    <row r="861" spans="1:2" x14ac:dyDescent="0.35">
      <c r="A861" s="7"/>
      <c r="B861" s="7"/>
    </row>
    <row r="862" spans="1:2" x14ac:dyDescent="0.35">
      <c r="A862" s="7"/>
      <c r="B862" s="7"/>
    </row>
    <row r="863" spans="1:2" x14ac:dyDescent="0.35">
      <c r="A863" s="7"/>
      <c r="B863" s="7"/>
    </row>
    <row r="864" spans="1:2" x14ac:dyDescent="0.35">
      <c r="A864" s="7"/>
      <c r="B864" s="7"/>
    </row>
    <row r="865" spans="1:2" x14ac:dyDescent="0.35">
      <c r="A865" s="7"/>
      <c r="B865" s="7"/>
    </row>
    <row r="866" spans="1:2" x14ac:dyDescent="0.35">
      <c r="A866" s="7"/>
      <c r="B866" s="7"/>
    </row>
    <row r="867" spans="1:2" x14ac:dyDescent="0.35">
      <c r="A867" s="7"/>
      <c r="B867" s="7"/>
    </row>
    <row r="868" spans="1:2" x14ac:dyDescent="0.35">
      <c r="A868" s="7"/>
      <c r="B868" s="7"/>
    </row>
    <row r="869" spans="1:2" x14ac:dyDescent="0.35">
      <c r="A869" s="7"/>
      <c r="B869" s="7"/>
    </row>
    <row r="870" spans="1:2" x14ac:dyDescent="0.35">
      <c r="A870" s="7"/>
      <c r="B870" s="7"/>
    </row>
    <row r="871" spans="1:2" x14ac:dyDescent="0.35">
      <c r="A871" s="7"/>
      <c r="B871" s="7"/>
    </row>
    <row r="872" spans="1:2" x14ac:dyDescent="0.35">
      <c r="A872" s="7"/>
      <c r="B872" s="7"/>
    </row>
    <row r="873" spans="1:2" x14ac:dyDescent="0.35">
      <c r="A873" s="7"/>
      <c r="B873" s="7"/>
    </row>
    <row r="874" spans="1:2" x14ac:dyDescent="0.35">
      <c r="A874" s="7"/>
      <c r="B874" s="7"/>
    </row>
    <row r="875" spans="1:2" x14ac:dyDescent="0.35">
      <c r="A875" s="7"/>
      <c r="B875" s="7"/>
    </row>
    <row r="876" spans="1:2" x14ac:dyDescent="0.35">
      <c r="A876" s="7"/>
      <c r="B876" s="7"/>
    </row>
    <row r="877" spans="1:2" x14ac:dyDescent="0.35">
      <c r="A877" s="7"/>
      <c r="B877" s="7"/>
    </row>
    <row r="878" spans="1:2" x14ac:dyDescent="0.35">
      <c r="A878" s="7"/>
      <c r="B878" s="7"/>
    </row>
    <row r="879" spans="1:2" x14ac:dyDescent="0.35">
      <c r="A879" s="7"/>
      <c r="B879" s="7"/>
    </row>
    <row r="880" spans="1:2" x14ac:dyDescent="0.35">
      <c r="A880" s="7"/>
      <c r="B880" s="7"/>
    </row>
    <row r="881" spans="1:2" x14ac:dyDescent="0.35">
      <c r="A881" s="7"/>
      <c r="B881" s="7"/>
    </row>
    <row r="882" spans="1:2" x14ac:dyDescent="0.35">
      <c r="A882" s="7"/>
      <c r="B882" s="7"/>
    </row>
    <row r="883" spans="1:2" x14ac:dyDescent="0.35">
      <c r="A883" s="7"/>
      <c r="B883" s="7"/>
    </row>
    <row r="884" spans="1:2" x14ac:dyDescent="0.35">
      <c r="A884" s="7"/>
      <c r="B884" s="7"/>
    </row>
    <row r="885" spans="1:2" x14ac:dyDescent="0.35">
      <c r="A885" s="7"/>
      <c r="B885" s="7"/>
    </row>
    <row r="886" spans="1:2" x14ac:dyDescent="0.35">
      <c r="A886" s="7"/>
      <c r="B886" s="7"/>
    </row>
    <row r="887" spans="1:2" x14ac:dyDescent="0.35">
      <c r="A887" s="7"/>
      <c r="B887" s="7"/>
    </row>
    <row r="888" spans="1:2" x14ac:dyDescent="0.35">
      <c r="A888" s="7"/>
      <c r="B888" s="7"/>
    </row>
    <row r="889" spans="1:2" x14ac:dyDescent="0.35">
      <c r="A889" s="7"/>
      <c r="B889" s="7"/>
    </row>
    <row r="890" spans="1:2" x14ac:dyDescent="0.35">
      <c r="A890" s="7"/>
      <c r="B890" s="7"/>
    </row>
    <row r="891" spans="1:2" x14ac:dyDescent="0.35">
      <c r="A891" s="7"/>
      <c r="B891" s="7"/>
    </row>
    <row r="892" spans="1:2" x14ac:dyDescent="0.35">
      <c r="A892" s="7"/>
      <c r="B892" s="7"/>
    </row>
    <row r="893" spans="1:2" x14ac:dyDescent="0.35">
      <c r="A893" s="7"/>
      <c r="B893" s="7"/>
    </row>
    <row r="894" spans="1:2" x14ac:dyDescent="0.35">
      <c r="A894" s="7"/>
      <c r="B894" s="7"/>
    </row>
    <row r="895" spans="1:2" x14ac:dyDescent="0.35">
      <c r="A895" s="7"/>
      <c r="B895" s="7"/>
    </row>
    <row r="896" spans="1:2" x14ac:dyDescent="0.35">
      <c r="A896" s="7"/>
      <c r="B896" s="7"/>
    </row>
    <row r="897" spans="1:2" x14ac:dyDescent="0.35">
      <c r="A897" s="7"/>
      <c r="B897" s="7"/>
    </row>
    <row r="898" spans="1:2" x14ac:dyDescent="0.35">
      <c r="A898" s="7"/>
      <c r="B898" s="7"/>
    </row>
    <row r="899" spans="1:2" x14ac:dyDescent="0.35">
      <c r="A899" s="7"/>
      <c r="B899" s="7"/>
    </row>
    <row r="900" spans="1:2" x14ac:dyDescent="0.35">
      <c r="A900" s="7"/>
      <c r="B900" s="7"/>
    </row>
    <row r="901" spans="1:2" x14ac:dyDescent="0.35">
      <c r="A901" s="7"/>
      <c r="B901" s="7"/>
    </row>
    <row r="902" spans="1:2" x14ac:dyDescent="0.35">
      <c r="A902" s="7"/>
      <c r="B902" s="7"/>
    </row>
    <row r="903" spans="1:2" x14ac:dyDescent="0.35">
      <c r="A903" s="7"/>
      <c r="B903" s="7"/>
    </row>
    <row r="904" spans="1:2" x14ac:dyDescent="0.35">
      <c r="A904" s="7"/>
      <c r="B904" s="7"/>
    </row>
    <row r="905" spans="1:2" x14ac:dyDescent="0.35">
      <c r="A905" s="7"/>
      <c r="B905" s="7"/>
    </row>
    <row r="906" spans="1:2" x14ac:dyDescent="0.35">
      <c r="A906" s="7"/>
      <c r="B906" s="7"/>
    </row>
    <row r="907" spans="1:2" x14ac:dyDescent="0.35">
      <c r="A907" s="7"/>
      <c r="B907" s="7"/>
    </row>
    <row r="908" spans="1:2" x14ac:dyDescent="0.35">
      <c r="A908" s="7"/>
      <c r="B908" s="7"/>
    </row>
    <row r="909" spans="1:2" x14ac:dyDescent="0.35">
      <c r="A909" s="7"/>
      <c r="B909" s="7"/>
    </row>
    <row r="910" spans="1:2" x14ac:dyDescent="0.35">
      <c r="A910" s="7"/>
      <c r="B910" s="7"/>
    </row>
    <row r="911" spans="1:2" x14ac:dyDescent="0.35">
      <c r="A911" s="7"/>
      <c r="B911" s="7"/>
    </row>
    <row r="912" spans="1:2" x14ac:dyDescent="0.35">
      <c r="A912" s="7"/>
      <c r="B912" s="7"/>
    </row>
    <row r="913" spans="1:2" x14ac:dyDescent="0.35">
      <c r="A913" s="7"/>
      <c r="B913" s="7"/>
    </row>
    <row r="914" spans="1:2" x14ac:dyDescent="0.35">
      <c r="A914" s="7"/>
      <c r="B914" s="7"/>
    </row>
    <row r="915" spans="1:2" x14ac:dyDescent="0.35">
      <c r="A915" s="7"/>
      <c r="B915" s="7"/>
    </row>
    <row r="916" spans="1:2" x14ac:dyDescent="0.35">
      <c r="A916" s="7"/>
      <c r="B916" s="7"/>
    </row>
    <row r="917" spans="1:2" x14ac:dyDescent="0.35">
      <c r="A917" s="7"/>
      <c r="B917" s="7"/>
    </row>
    <row r="918" spans="1:2" x14ac:dyDescent="0.35">
      <c r="A918" s="7"/>
      <c r="B918" s="7"/>
    </row>
    <row r="919" spans="1:2" x14ac:dyDescent="0.35">
      <c r="A919" s="7"/>
      <c r="B919" s="7"/>
    </row>
    <row r="920" spans="1:2" x14ac:dyDescent="0.35">
      <c r="A920" s="7"/>
      <c r="B920" s="7"/>
    </row>
    <row r="921" spans="1:2" x14ac:dyDescent="0.35">
      <c r="A921" s="7"/>
      <c r="B921" s="7"/>
    </row>
    <row r="922" spans="1:2" x14ac:dyDescent="0.35">
      <c r="A922" s="7"/>
      <c r="B922" s="7"/>
    </row>
    <row r="923" spans="1:2" x14ac:dyDescent="0.35">
      <c r="A923" s="7"/>
      <c r="B923" s="7"/>
    </row>
    <row r="924" spans="1:2" x14ac:dyDescent="0.35">
      <c r="A924" s="7"/>
      <c r="B924" s="7"/>
    </row>
    <row r="925" spans="1:2" x14ac:dyDescent="0.35">
      <c r="A925" s="7"/>
      <c r="B925" s="7"/>
    </row>
    <row r="926" spans="1:2" x14ac:dyDescent="0.35">
      <c r="A926" s="7"/>
      <c r="B926" s="7"/>
    </row>
    <row r="927" spans="1:2" x14ac:dyDescent="0.35">
      <c r="A927" s="7"/>
      <c r="B927" s="7"/>
    </row>
    <row r="928" spans="1:2" x14ac:dyDescent="0.35">
      <c r="A928" s="7"/>
      <c r="B928" s="7"/>
    </row>
    <row r="929" spans="1:2" x14ac:dyDescent="0.35">
      <c r="A929" s="7"/>
      <c r="B929" s="7"/>
    </row>
    <row r="930" spans="1:2" x14ac:dyDescent="0.35">
      <c r="A930" s="7"/>
      <c r="B930" s="7"/>
    </row>
    <row r="931" spans="1:2" x14ac:dyDescent="0.35">
      <c r="A931" s="7"/>
      <c r="B931" s="7"/>
    </row>
    <row r="932" spans="1:2" x14ac:dyDescent="0.35">
      <c r="A932" s="7"/>
      <c r="B932" s="7"/>
    </row>
    <row r="933" spans="1:2" x14ac:dyDescent="0.35">
      <c r="A933" s="7"/>
      <c r="B933" s="7"/>
    </row>
    <row r="934" spans="1:2" x14ac:dyDescent="0.35">
      <c r="A934" s="7"/>
      <c r="B934" s="7"/>
    </row>
    <row r="935" spans="1:2" x14ac:dyDescent="0.35">
      <c r="A935" s="7"/>
      <c r="B935" s="7"/>
    </row>
    <row r="936" spans="1:2" x14ac:dyDescent="0.35">
      <c r="A936" s="7"/>
      <c r="B936" s="7"/>
    </row>
    <row r="937" spans="1:2" x14ac:dyDescent="0.35">
      <c r="A937" s="7"/>
      <c r="B937" s="7"/>
    </row>
    <row r="938" spans="1:2" x14ac:dyDescent="0.35">
      <c r="A938" s="7"/>
      <c r="B938" s="7"/>
    </row>
    <row r="939" spans="1:2" x14ac:dyDescent="0.35">
      <c r="A939" s="7"/>
      <c r="B939" s="7"/>
    </row>
    <row r="940" spans="1:2" x14ac:dyDescent="0.35">
      <c r="A940" s="7"/>
      <c r="B940" s="7"/>
    </row>
    <row r="941" spans="1:2" x14ac:dyDescent="0.35">
      <c r="A941" s="7"/>
      <c r="B941" s="7"/>
    </row>
    <row r="942" spans="1:2" x14ac:dyDescent="0.35">
      <c r="A942" s="7"/>
      <c r="B942" s="7"/>
    </row>
    <row r="943" spans="1:2" x14ac:dyDescent="0.35">
      <c r="A943" s="7"/>
      <c r="B943" s="7"/>
    </row>
    <row r="944" spans="1:2" x14ac:dyDescent="0.35">
      <c r="A944" s="7"/>
      <c r="B944" s="7"/>
    </row>
    <row r="945" spans="1:2" x14ac:dyDescent="0.35">
      <c r="A945" s="7"/>
      <c r="B945" s="7"/>
    </row>
    <row r="946" spans="1:2" x14ac:dyDescent="0.35">
      <c r="A946" s="7"/>
      <c r="B946" s="7"/>
    </row>
    <row r="947" spans="1:2" x14ac:dyDescent="0.35">
      <c r="A947" s="7"/>
      <c r="B947" s="7"/>
    </row>
    <row r="948" spans="1:2" x14ac:dyDescent="0.35">
      <c r="A948" s="7"/>
      <c r="B948" s="7"/>
    </row>
    <row r="949" spans="1:2" x14ac:dyDescent="0.35">
      <c r="A949" s="7"/>
      <c r="B949" s="7"/>
    </row>
    <row r="950" spans="1:2" x14ac:dyDescent="0.35">
      <c r="A950" s="7"/>
      <c r="B950" s="7"/>
    </row>
    <row r="951" spans="1:2" x14ac:dyDescent="0.35">
      <c r="A951" s="7"/>
      <c r="B951" s="7"/>
    </row>
    <row r="952" spans="1:2" x14ac:dyDescent="0.35">
      <c r="A952" s="7"/>
      <c r="B952" s="7"/>
    </row>
    <row r="953" spans="1:2" x14ac:dyDescent="0.35">
      <c r="A953" s="7"/>
      <c r="B953" s="7"/>
    </row>
    <row r="954" spans="1:2" x14ac:dyDescent="0.35">
      <c r="A954" s="7"/>
      <c r="B954" s="7"/>
    </row>
    <row r="955" spans="1:2" x14ac:dyDescent="0.35">
      <c r="A955" s="7"/>
      <c r="B955" s="7"/>
    </row>
    <row r="956" spans="1:2" x14ac:dyDescent="0.35">
      <c r="A956" s="7"/>
      <c r="B956" s="7"/>
    </row>
    <row r="957" spans="1:2" x14ac:dyDescent="0.35">
      <c r="A957" s="7"/>
      <c r="B957" s="7"/>
    </row>
    <row r="958" spans="1:2" x14ac:dyDescent="0.35">
      <c r="A958" s="7"/>
      <c r="B958" s="7"/>
    </row>
    <row r="959" spans="1:2" x14ac:dyDescent="0.35">
      <c r="A959" s="7"/>
      <c r="B959" s="7"/>
    </row>
    <row r="960" spans="1:2" x14ac:dyDescent="0.35">
      <c r="A960" s="7"/>
      <c r="B960" s="7"/>
    </row>
    <row r="961" spans="1:2" x14ac:dyDescent="0.35">
      <c r="A961" s="7"/>
      <c r="B961" s="7"/>
    </row>
    <row r="962" spans="1:2" x14ac:dyDescent="0.35">
      <c r="A962" s="7"/>
      <c r="B962" s="7"/>
    </row>
    <row r="963" spans="1:2" x14ac:dyDescent="0.35">
      <c r="A963" s="7"/>
      <c r="B963" s="7"/>
    </row>
    <row r="964" spans="1:2" x14ac:dyDescent="0.35">
      <c r="A964" s="7"/>
      <c r="B964" s="7"/>
    </row>
    <row r="965" spans="1:2" x14ac:dyDescent="0.35">
      <c r="A965" s="7"/>
      <c r="B965" s="7"/>
    </row>
    <row r="966" spans="1:2" x14ac:dyDescent="0.35">
      <c r="A966" s="7"/>
      <c r="B966" s="7"/>
    </row>
    <row r="967" spans="1:2" x14ac:dyDescent="0.35">
      <c r="A967" s="7"/>
      <c r="B967" s="7"/>
    </row>
    <row r="968" spans="1:2" x14ac:dyDescent="0.35">
      <c r="A968" s="7"/>
      <c r="B968" s="7"/>
    </row>
    <row r="969" spans="1:2" x14ac:dyDescent="0.35">
      <c r="A969" s="7"/>
      <c r="B969" s="7"/>
    </row>
    <row r="970" spans="1:2" x14ac:dyDescent="0.35">
      <c r="A970" s="7"/>
      <c r="B970" s="7"/>
    </row>
    <row r="971" spans="1:2" x14ac:dyDescent="0.35">
      <c r="A971" s="7"/>
      <c r="B971" s="7"/>
    </row>
    <row r="972" spans="1:2" x14ac:dyDescent="0.35">
      <c r="A972" s="7"/>
      <c r="B972" s="7"/>
    </row>
    <row r="973" spans="1:2" x14ac:dyDescent="0.35">
      <c r="A973" s="7"/>
      <c r="B973" s="7"/>
    </row>
    <row r="974" spans="1:2" x14ac:dyDescent="0.35">
      <c r="A974" s="7"/>
      <c r="B974" s="7"/>
    </row>
    <row r="975" spans="1:2" x14ac:dyDescent="0.35">
      <c r="A975" s="7"/>
      <c r="B975" s="7"/>
    </row>
    <row r="976" spans="1:2" x14ac:dyDescent="0.35">
      <c r="A976" s="7"/>
      <c r="B976" s="7"/>
    </row>
    <row r="977" spans="1:2" x14ac:dyDescent="0.35">
      <c r="A977" s="7"/>
      <c r="B977" s="7"/>
    </row>
    <row r="978" spans="1:2" x14ac:dyDescent="0.35">
      <c r="A978" s="7"/>
      <c r="B978" s="7"/>
    </row>
    <row r="979" spans="1:2" x14ac:dyDescent="0.35">
      <c r="A979" s="7"/>
      <c r="B979" s="7"/>
    </row>
    <row r="980" spans="1:2" x14ac:dyDescent="0.35">
      <c r="A980" s="7"/>
      <c r="B980" s="7"/>
    </row>
    <row r="981" spans="1:2" x14ac:dyDescent="0.35">
      <c r="A981" s="7"/>
      <c r="B981" s="7"/>
    </row>
    <row r="982" spans="1:2" x14ac:dyDescent="0.35">
      <c r="A982" s="7"/>
      <c r="B982" s="7"/>
    </row>
    <row r="983" spans="1:2" x14ac:dyDescent="0.35">
      <c r="A983" s="7"/>
      <c r="B983" s="7"/>
    </row>
    <row r="984" spans="1:2" x14ac:dyDescent="0.35">
      <c r="A984" s="7"/>
      <c r="B984" s="7"/>
    </row>
    <row r="985" spans="1:2" x14ac:dyDescent="0.35">
      <c r="A985" s="7"/>
      <c r="B985" s="7"/>
    </row>
    <row r="986" spans="1:2" x14ac:dyDescent="0.35">
      <c r="A986" s="7"/>
      <c r="B986" s="7"/>
    </row>
    <row r="987" spans="1:2" x14ac:dyDescent="0.35">
      <c r="A987" s="7"/>
      <c r="B987" s="7"/>
    </row>
    <row r="988" spans="1:2" x14ac:dyDescent="0.35">
      <c r="A988" s="7"/>
      <c r="B988" s="7"/>
    </row>
    <row r="989" spans="1:2" x14ac:dyDescent="0.35">
      <c r="A989" s="7"/>
      <c r="B989" s="7"/>
    </row>
    <row r="990" spans="1:2" x14ac:dyDescent="0.35">
      <c r="A990" s="7"/>
      <c r="B990" s="7"/>
    </row>
    <row r="991" spans="1:2" x14ac:dyDescent="0.35">
      <c r="A991" s="7"/>
      <c r="B991" s="7"/>
    </row>
    <row r="992" spans="1:2" x14ac:dyDescent="0.35">
      <c r="A992" s="7"/>
      <c r="B992" s="7"/>
    </row>
    <row r="993" spans="1:2" x14ac:dyDescent="0.35">
      <c r="A993" s="7"/>
      <c r="B993" s="7"/>
    </row>
    <row r="994" spans="1:2" x14ac:dyDescent="0.35">
      <c r="A994" s="7"/>
      <c r="B994" s="7"/>
    </row>
    <row r="995" spans="1:2" x14ac:dyDescent="0.35">
      <c r="A995" s="7"/>
      <c r="B995" s="7"/>
    </row>
    <row r="996" spans="1:2" x14ac:dyDescent="0.35">
      <c r="A996" s="7"/>
      <c r="B996" s="7"/>
    </row>
    <row r="997" spans="1:2" x14ac:dyDescent="0.35">
      <c r="A997" s="7"/>
      <c r="B997" s="7"/>
    </row>
    <row r="998" spans="1:2" x14ac:dyDescent="0.35">
      <c r="A998" s="7"/>
      <c r="B998" s="7"/>
    </row>
    <row r="999" spans="1:2" x14ac:dyDescent="0.35">
      <c r="A999" s="7"/>
      <c r="B999" s="7"/>
    </row>
    <row r="1000" spans="1:2" x14ac:dyDescent="0.35">
      <c r="A1000" s="7"/>
      <c r="B1000" s="7"/>
    </row>
  </sheetData>
  <pageMargins left="0.7" right="0.7" top="0.75" bottom="0.75" header="0.3" footer="0.3"/>
  <pageSetup paperSize="9" orientation="portrait" horizontalDpi="300" verticalDpi="300"/>
  <tableParts count="1">
    <tablePart r:id="rId1"/>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D1000"/>
  <sheetViews>
    <sheetView workbookViewId="0"/>
  </sheetViews>
  <sheetFormatPr defaultColWidth="11.07421875" defaultRowHeight="15.5" x14ac:dyDescent="0.35"/>
  <cols>
    <col min="1" max="1" width="8.69140625" customWidth="1"/>
    <col min="2" max="3" width="16.69140625" customWidth="1"/>
    <col min="4" max="4" width="24.921875" style="10" bestFit="1" customWidth="1"/>
  </cols>
  <sheetData>
    <row r="1" spans="1:4" ht="20" x14ac:dyDescent="0.4">
      <c r="A1" s="21" t="s">
        <v>28</v>
      </c>
    </row>
    <row r="2" spans="1:4" x14ac:dyDescent="0.35">
      <c r="A2" s="7" t="s">
        <v>9</v>
      </c>
    </row>
    <row r="3" spans="1:4" ht="19" customHeight="1" x14ac:dyDescent="0.35">
      <c r="A3" s="8" t="s">
        <v>108</v>
      </c>
      <c r="B3" s="6" t="s">
        <v>203</v>
      </c>
      <c r="C3" s="6" t="s">
        <v>264</v>
      </c>
      <c r="D3" s="22" t="s">
        <v>109</v>
      </c>
    </row>
    <row r="4" spans="1:4" x14ac:dyDescent="0.35">
      <c r="A4" s="7" t="s">
        <v>110</v>
      </c>
      <c r="B4" s="1" t="s">
        <v>267</v>
      </c>
      <c r="C4" s="1" t="s">
        <v>268</v>
      </c>
      <c r="D4" s="23">
        <v>60</v>
      </c>
    </row>
    <row r="5" spans="1:4" x14ac:dyDescent="0.35">
      <c r="A5" s="7" t="s">
        <v>110</v>
      </c>
      <c r="B5" s="1" t="s">
        <v>267</v>
      </c>
      <c r="C5" s="1" t="s">
        <v>269</v>
      </c>
      <c r="D5" s="23">
        <v>71</v>
      </c>
    </row>
    <row r="6" spans="1:4" x14ac:dyDescent="0.35">
      <c r="A6" s="7" t="s">
        <v>110</v>
      </c>
      <c r="B6" s="1" t="s">
        <v>267</v>
      </c>
      <c r="C6" s="1" t="s">
        <v>270</v>
      </c>
      <c r="D6" s="23">
        <v>131</v>
      </c>
    </row>
    <row r="7" spans="1:4" x14ac:dyDescent="0.35">
      <c r="A7" s="7" t="s">
        <v>110</v>
      </c>
      <c r="B7" s="1" t="s">
        <v>271</v>
      </c>
      <c r="C7" s="1" t="s">
        <v>268</v>
      </c>
      <c r="D7" s="23">
        <v>1270</v>
      </c>
    </row>
    <row r="8" spans="1:4" x14ac:dyDescent="0.35">
      <c r="A8" s="7" t="s">
        <v>110</v>
      </c>
      <c r="B8" s="1" t="s">
        <v>271</v>
      </c>
      <c r="C8" s="1" t="s">
        <v>269</v>
      </c>
      <c r="D8" s="23">
        <v>209</v>
      </c>
    </row>
    <row r="9" spans="1:4" x14ac:dyDescent="0.35">
      <c r="A9" s="7" t="s">
        <v>110</v>
      </c>
      <c r="B9" s="1" t="s">
        <v>271</v>
      </c>
      <c r="C9" s="1" t="s">
        <v>270</v>
      </c>
      <c r="D9" s="23">
        <v>1479</v>
      </c>
    </row>
    <row r="10" spans="1:4" x14ac:dyDescent="0.35">
      <c r="A10" s="7" t="s">
        <v>110</v>
      </c>
      <c r="B10" s="1" t="s">
        <v>272</v>
      </c>
      <c r="C10" s="1" t="s">
        <v>268</v>
      </c>
      <c r="D10" s="23">
        <v>370</v>
      </c>
    </row>
    <row r="11" spans="1:4" x14ac:dyDescent="0.35">
      <c r="A11" s="7" t="s">
        <v>110</v>
      </c>
      <c r="B11" s="1" t="s">
        <v>272</v>
      </c>
      <c r="C11" s="1" t="s">
        <v>269</v>
      </c>
      <c r="D11" s="23">
        <v>64</v>
      </c>
    </row>
    <row r="12" spans="1:4" x14ac:dyDescent="0.35">
      <c r="A12" s="7" t="s">
        <v>110</v>
      </c>
      <c r="B12" s="1" t="s">
        <v>272</v>
      </c>
      <c r="C12" s="1" t="s">
        <v>270</v>
      </c>
      <c r="D12" s="23">
        <v>434</v>
      </c>
    </row>
    <row r="13" spans="1:4" x14ac:dyDescent="0.35">
      <c r="A13" s="7" t="s">
        <v>110</v>
      </c>
      <c r="B13" s="1" t="s">
        <v>273</v>
      </c>
      <c r="C13" s="1" t="s">
        <v>268</v>
      </c>
      <c r="D13" s="23">
        <v>159</v>
      </c>
    </row>
    <row r="14" spans="1:4" x14ac:dyDescent="0.35">
      <c r="A14" s="7" t="s">
        <v>110</v>
      </c>
      <c r="B14" s="1" t="s">
        <v>273</v>
      </c>
      <c r="C14" s="1" t="s">
        <v>269</v>
      </c>
      <c r="D14" s="23">
        <v>75</v>
      </c>
    </row>
    <row r="15" spans="1:4" x14ac:dyDescent="0.35">
      <c r="A15" s="7" t="s">
        <v>110</v>
      </c>
      <c r="B15" s="1" t="s">
        <v>273</v>
      </c>
      <c r="C15" s="1" t="s">
        <v>270</v>
      </c>
      <c r="D15" s="23">
        <v>234</v>
      </c>
    </row>
    <row r="16" spans="1:4" x14ac:dyDescent="0.35">
      <c r="A16" s="7" t="s">
        <v>111</v>
      </c>
      <c r="B16" s="1" t="s">
        <v>267</v>
      </c>
      <c r="C16" s="1" t="s">
        <v>268</v>
      </c>
      <c r="D16" s="23">
        <v>70</v>
      </c>
    </row>
    <row r="17" spans="1:4" x14ac:dyDescent="0.35">
      <c r="A17" s="7" t="s">
        <v>111</v>
      </c>
      <c r="B17" s="1" t="s">
        <v>267</v>
      </c>
      <c r="C17" s="1" t="s">
        <v>269</v>
      </c>
      <c r="D17" s="23">
        <v>79</v>
      </c>
    </row>
    <row r="18" spans="1:4" x14ac:dyDescent="0.35">
      <c r="A18" s="7" t="s">
        <v>111</v>
      </c>
      <c r="B18" s="1" t="s">
        <v>267</v>
      </c>
      <c r="C18" s="1" t="s">
        <v>270</v>
      </c>
      <c r="D18" s="23">
        <v>149</v>
      </c>
    </row>
    <row r="19" spans="1:4" x14ac:dyDescent="0.35">
      <c r="A19" s="7" t="s">
        <v>111</v>
      </c>
      <c r="B19" s="1" t="s">
        <v>271</v>
      </c>
      <c r="C19" s="1" t="s">
        <v>268</v>
      </c>
      <c r="D19" s="23">
        <v>1627</v>
      </c>
    </row>
    <row r="20" spans="1:4" x14ac:dyDescent="0.35">
      <c r="A20" s="7" t="s">
        <v>111</v>
      </c>
      <c r="B20" s="1" t="s">
        <v>271</v>
      </c>
      <c r="C20" s="1" t="s">
        <v>269</v>
      </c>
      <c r="D20" s="23">
        <v>256</v>
      </c>
    </row>
    <row r="21" spans="1:4" x14ac:dyDescent="0.35">
      <c r="A21" s="7" t="s">
        <v>111</v>
      </c>
      <c r="B21" s="1" t="s">
        <v>271</v>
      </c>
      <c r="C21" s="1" t="s">
        <v>270</v>
      </c>
      <c r="D21" s="23">
        <v>1883</v>
      </c>
    </row>
    <row r="22" spans="1:4" x14ac:dyDescent="0.35">
      <c r="A22" s="7" t="s">
        <v>111</v>
      </c>
      <c r="B22" s="1" t="s">
        <v>272</v>
      </c>
      <c r="C22" s="1" t="s">
        <v>268</v>
      </c>
      <c r="D22" s="23">
        <v>359</v>
      </c>
    </row>
    <row r="23" spans="1:4" x14ac:dyDescent="0.35">
      <c r="A23" s="7" t="s">
        <v>111</v>
      </c>
      <c r="B23" s="1" t="s">
        <v>272</v>
      </c>
      <c r="C23" s="1" t="s">
        <v>269</v>
      </c>
      <c r="D23" s="23">
        <v>106</v>
      </c>
    </row>
    <row r="24" spans="1:4" x14ac:dyDescent="0.35">
      <c r="A24" s="7" t="s">
        <v>111</v>
      </c>
      <c r="B24" s="1" t="s">
        <v>272</v>
      </c>
      <c r="C24" s="1" t="s">
        <v>270</v>
      </c>
      <c r="D24" s="23">
        <v>465</v>
      </c>
    </row>
    <row r="25" spans="1:4" x14ac:dyDescent="0.35">
      <c r="A25" s="7" t="s">
        <v>111</v>
      </c>
      <c r="B25" s="1" t="s">
        <v>273</v>
      </c>
      <c r="C25" s="1" t="s">
        <v>268</v>
      </c>
      <c r="D25" s="23">
        <v>204</v>
      </c>
    </row>
    <row r="26" spans="1:4" x14ac:dyDescent="0.35">
      <c r="A26" s="7" t="s">
        <v>111</v>
      </c>
      <c r="B26" s="1" t="s">
        <v>273</v>
      </c>
      <c r="C26" s="1" t="s">
        <v>269</v>
      </c>
      <c r="D26" s="23">
        <v>100</v>
      </c>
    </row>
    <row r="27" spans="1:4" x14ac:dyDescent="0.35">
      <c r="A27" s="7" t="s">
        <v>111</v>
      </c>
      <c r="B27" s="1" t="s">
        <v>273</v>
      </c>
      <c r="C27" s="1" t="s">
        <v>270</v>
      </c>
      <c r="D27" s="23">
        <v>304</v>
      </c>
    </row>
    <row r="28" spans="1:4" x14ac:dyDescent="0.35">
      <c r="A28" s="7" t="s">
        <v>112</v>
      </c>
      <c r="B28" s="1" t="s">
        <v>267</v>
      </c>
      <c r="C28" s="1" t="s">
        <v>268</v>
      </c>
      <c r="D28" s="23">
        <v>74</v>
      </c>
    </row>
    <row r="29" spans="1:4" x14ac:dyDescent="0.35">
      <c r="A29" s="7" t="s">
        <v>112</v>
      </c>
      <c r="B29" s="1" t="s">
        <v>267</v>
      </c>
      <c r="C29" s="1" t="s">
        <v>269</v>
      </c>
      <c r="D29" s="23">
        <v>62</v>
      </c>
    </row>
    <row r="30" spans="1:4" x14ac:dyDescent="0.35">
      <c r="A30" s="7" t="s">
        <v>112</v>
      </c>
      <c r="B30" s="1" t="s">
        <v>267</v>
      </c>
      <c r="C30" s="1" t="s">
        <v>270</v>
      </c>
      <c r="D30" s="23">
        <v>136</v>
      </c>
    </row>
    <row r="31" spans="1:4" x14ac:dyDescent="0.35">
      <c r="A31" s="7" t="s">
        <v>112</v>
      </c>
      <c r="B31" s="1" t="s">
        <v>271</v>
      </c>
      <c r="C31" s="1" t="s">
        <v>268</v>
      </c>
      <c r="D31" s="23">
        <v>1685</v>
      </c>
    </row>
    <row r="32" spans="1:4" x14ac:dyDescent="0.35">
      <c r="A32" s="7" t="s">
        <v>112</v>
      </c>
      <c r="B32" s="1" t="s">
        <v>271</v>
      </c>
      <c r="C32" s="1" t="s">
        <v>269</v>
      </c>
      <c r="D32" s="23">
        <v>242</v>
      </c>
    </row>
    <row r="33" spans="1:4" x14ac:dyDescent="0.35">
      <c r="A33" s="7" t="s">
        <v>112</v>
      </c>
      <c r="B33" s="1" t="s">
        <v>271</v>
      </c>
      <c r="C33" s="1" t="s">
        <v>270</v>
      </c>
      <c r="D33" s="23">
        <v>1927</v>
      </c>
    </row>
    <row r="34" spans="1:4" x14ac:dyDescent="0.35">
      <c r="A34" s="7" t="s">
        <v>112</v>
      </c>
      <c r="B34" s="1" t="s">
        <v>272</v>
      </c>
      <c r="C34" s="1" t="s">
        <v>268</v>
      </c>
      <c r="D34" s="23">
        <v>389</v>
      </c>
    </row>
    <row r="35" spans="1:4" x14ac:dyDescent="0.35">
      <c r="A35" s="7" t="s">
        <v>112</v>
      </c>
      <c r="B35" s="1" t="s">
        <v>272</v>
      </c>
      <c r="C35" s="1" t="s">
        <v>269</v>
      </c>
      <c r="D35" s="23">
        <v>82</v>
      </c>
    </row>
    <row r="36" spans="1:4" x14ac:dyDescent="0.35">
      <c r="A36" s="7" t="s">
        <v>112</v>
      </c>
      <c r="B36" s="1" t="s">
        <v>272</v>
      </c>
      <c r="C36" s="1" t="s">
        <v>270</v>
      </c>
      <c r="D36" s="23">
        <v>471</v>
      </c>
    </row>
    <row r="37" spans="1:4" x14ac:dyDescent="0.35">
      <c r="A37" s="7" t="s">
        <v>112</v>
      </c>
      <c r="B37" s="1" t="s">
        <v>273</v>
      </c>
      <c r="C37" s="1" t="s">
        <v>268</v>
      </c>
      <c r="D37" s="23">
        <v>177</v>
      </c>
    </row>
    <row r="38" spans="1:4" x14ac:dyDescent="0.35">
      <c r="A38" s="7" t="s">
        <v>112</v>
      </c>
      <c r="B38" s="1" t="s">
        <v>273</v>
      </c>
      <c r="C38" s="1" t="s">
        <v>269</v>
      </c>
      <c r="D38" s="23">
        <v>94</v>
      </c>
    </row>
    <row r="39" spans="1:4" x14ac:dyDescent="0.35">
      <c r="A39" s="7" t="s">
        <v>112</v>
      </c>
      <c r="B39" s="1" t="s">
        <v>273</v>
      </c>
      <c r="C39" s="1" t="s">
        <v>270</v>
      </c>
      <c r="D39" s="23">
        <v>271</v>
      </c>
    </row>
    <row r="40" spans="1:4" x14ac:dyDescent="0.35">
      <c r="A40" s="7" t="s">
        <v>113</v>
      </c>
      <c r="B40" s="1" t="s">
        <v>267</v>
      </c>
      <c r="C40" s="1" t="s">
        <v>268</v>
      </c>
      <c r="D40" s="23">
        <v>60</v>
      </c>
    </row>
    <row r="41" spans="1:4" x14ac:dyDescent="0.35">
      <c r="A41" s="7" t="s">
        <v>113</v>
      </c>
      <c r="B41" s="1" t="s">
        <v>267</v>
      </c>
      <c r="C41" s="1" t="s">
        <v>269</v>
      </c>
      <c r="D41" s="23">
        <v>111</v>
      </c>
    </row>
    <row r="42" spans="1:4" x14ac:dyDescent="0.35">
      <c r="A42" s="7" t="s">
        <v>113</v>
      </c>
      <c r="B42" s="1" t="s">
        <v>267</v>
      </c>
      <c r="C42" s="1" t="s">
        <v>270</v>
      </c>
      <c r="D42" s="23">
        <v>171</v>
      </c>
    </row>
    <row r="43" spans="1:4" x14ac:dyDescent="0.35">
      <c r="A43" s="7" t="s">
        <v>113</v>
      </c>
      <c r="B43" s="1" t="s">
        <v>271</v>
      </c>
      <c r="C43" s="1" t="s">
        <v>268</v>
      </c>
      <c r="D43" s="23">
        <v>1674</v>
      </c>
    </row>
    <row r="44" spans="1:4" x14ac:dyDescent="0.35">
      <c r="A44" s="7" t="s">
        <v>113</v>
      </c>
      <c r="B44" s="1" t="s">
        <v>271</v>
      </c>
      <c r="C44" s="1" t="s">
        <v>269</v>
      </c>
      <c r="D44" s="23">
        <v>243</v>
      </c>
    </row>
    <row r="45" spans="1:4" x14ac:dyDescent="0.35">
      <c r="A45" s="7" t="s">
        <v>113</v>
      </c>
      <c r="B45" s="1" t="s">
        <v>271</v>
      </c>
      <c r="C45" s="1" t="s">
        <v>270</v>
      </c>
      <c r="D45" s="23">
        <v>1917</v>
      </c>
    </row>
    <row r="46" spans="1:4" x14ac:dyDescent="0.35">
      <c r="A46" s="7" t="s">
        <v>113</v>
      </c>
      <c r="B46" s="1" t="s">
        <v>272</v>
      </c>
      <c r="C46" s="1" t="s">
        <v>268</v>
      </c>
      <c r="D46" s="23">
        <v>387</v>
      </c>
    </row>
    <row r="47" spans="1:4" x14ac:dyDescent="0.35">
      <c r="A47" s="7" t="s">
        <v>113</v>
      </c>
      <c r="B47" s="1" t="s">
        <v>272</v>
      </c>
      <c r="C47" s="1" t="s">
        <v>269</v>
      </c>
      <c r="D47" s="23">
        <v>96</v>
      </c>
    </row>
    <row r="48" spans="1:4" x14ac:dyDescent="0.35">
      <c r="A48" s="7" t="s">
        <v>113</v>
      </c>
      <c r="B48" s="1" t="s">
        <v>272</v>
      </c>
      <c r="C48" s="1" t="s">
        <v>270</v>
      </c>
      <c r="D48" s="23">
        <v>483</v>
      </c>
    </row>
    <row r="49" spans="1:4" x14ac:dyDescent="0.35">
      <c r="A49" s="7" t="s">
        <v>113</v>
      </c>
      <c r="B49" s="1" t="s">
        <v>273</v>
      </c>
      <c r="C49" s="1" t="s">
        <v>268</v>
      </c>
      <c r="D49" s="23">
        <v>176</v>
      </c>
    </row>
    <row r="50" spans="1:4" x14ac:dyDescent="0.35">
      <c r="A50" s="7" t="s">
        <v>113</v>
      </c>
      <c r="B50" s="1" t="s">
        <v>273</v>
      </c>
      <c r="C50" s="1" t="s">
        <v>269</v>
      </c>
      <c r="D50" s="23">
        <v>85</v>
      </c>
    </row>
    <row r="51" spans="1:4" x14ac:dyDescent="0.35">
      <c r="A51" s="7" t="s">
        <v>113</v>
      </c>
      <c r="B51" s="1" t="s">
        <v>273</v>
      </c>
      <c r="C51" s="1" t="s">
        <v>270</v>
      </c>
      <c r="D51" s="23">
        <v>261</v>
      </c>
    </row>
    <row r="52" spans="1:4" x14ac:dyDescent="0.35">
      <c r="A52" s="7" t="s">
        <v>114</v>
      </c>
      <c r="B52" s="1" t="s">
        <v>267</v>
      </c>
      <c r="C52" s="1" t="s">
        <v>268</v>
      </c>
      <c r="D52" s="23">
        <v>80</v>
      </c>
    </row>
    <row r="53" spans="1:4" x14ac:dyDescent="0.35">
      <c r="A53" s="7" t="s">
        <v>114</v>
      </c>
      <c r="B53" s="1" t="s">
        <v>267</v>
      </c>
      <c r="C53" s="1" t="s">
        <v>269</v>
      </c>
      <c r="D53" s="23">
        <v>113</v>
      </c>
    </row>
    <row r="54" spans="1:4" x14ac:dyDescent="0.35">
      <c r="A54" s="7" t="s">
        <v>114</v>
      </c>
      <c r="B54" s="1" t="s">
        <v>267</v>
      </c>
      <c r="C54" s="1" t="s">
        <v>270</v>
      </c>
      <c r="D54" s="23">
        <v>193</v>
      </c>
    </row>
    <row r="55" spans="1:4" x14ac:dyDescent="0.35">
      <c r="A55" s="7" t="s">
        <v>114</v>
      </c>
      <c r="B55" s="1" t="s">
        <v>271</v>
      </c>
      <c r="C55" s="1" t="s">
        <v>268</v>
      </c>
      <c r="D55" s="23">
        <v>1848</v>
      </c>
    </row>
    <row r="56" spans="1:4" x14ac:dyDescent="0.35">
      <c r="A56" s="7" t="s">
        <v>114</v>
      </c>
      <c r="B56" s="1" t="s">
        <v>271</v>
      </c>
      <c r="C56" s="1" t="s">
        <v>269</v>
      </c>
      <c r="D56" s="23">
        <v>310</v>
      </c>
    </row>
    <row r="57" spans="1:4" x14ac:dyDescent="0.35">
      <c r="A57" s="7" t="s">
        <v>114</v>
      </c>
      <c r="B57" s="1" t="s">
        <v>271</v>
      </c>
      <c r="C57" s="1" t="s">
        <v>270</v>
      </c>
      <c r="D57" s="23">
        <v>2158</v>
      </c>
    </row>
    <row r="58" spans="1:4" x14ac:dyDescent="0.35">
      <c r="A58" s="7" t="s">
        <v>114</v>
      </c>
      <c r="B58" s="1" t="s">
        <v>272</v>
      </c>
      <c r="C58" s="1" t="s">
        <v>268</v>
      </c>
      <c r="D58" s="23">
        <v>423</v>
      </c>
    </row>
    <row r="59" spans="1:4" x14ac:dyDescent="0.35">
      <c r="A59" s="7" t="s">
        <v>114</v>
      </c>
      <c r="B59" s="1" t="s">
        <v>272</v>
      </c>
      <c r="C59" s="1" t="s">
        <v>269</v>
      </c>
      <c r="D59" s="23">
        <v>79</v>
      </c>
    </row>
    <row r="60" spans="1:4" x14ac:dyDescent="0.35">
      <c r="A60" s="7" t="s">
        <v>114</v>
      </c>
      <c r="B60" s="1" t="s">
        <v>272</v>
      </c>
      <c r="C60" s="1" t="s">
        <v>270</v>
      </c>
      <c r="D60" s="23">
        <v>502</v>
      </c>
    </row>
    <row r="61" spans="1:4" x14ac:dyDescent="0.35">
      <c r="A61" s="7" t="s">
        <v>114</v>
      </c>
      <c r="B61" s="1" t="s">
        <v>273</v>
      </c>
      <c r="C61" s="1" t="s">
        <v>268</v>
      </c>
      <c r="D61" s="23">
        <v>229</v>
      </c>
    </row>
    <row r="62" spans="1:4" x14ac:dyDescent="0.35">
      <c r="A62" s="7" t="s">
        <v>114</v>
      </c>
      <c r="B62" s="1" t="s">
        <v>273</v>
      </c>
      <c r="C62" s="1" t="s">
        <v>269</v>
      </c>
      <c r="D62" s="23">
        <v>76</v>
      </c>
    </row>
    <row r="63" spans="1:4" x14ac:dyDescent="0.35">
      <c r="A63" s="7" t="s">
        <v>114</v>
      </c>
      <c r="B63" s="1" t="s">
        <v>273</v>
      </c>
      <c r="C63" s="1" t="s">
        <v>270</v>
      </c>
      <c r="D63" s="23">
        <v>305</v>
      </c>
    </row>
    <row r="64" spans="1:4" x14ac:dyDescent="0.35">
      <c r="A64" s="7" t="s">
        <v>115</v>
      </c>
      <c r="B64" s="1" t="s">
        <v>267</v>
      </c>
      <c r="C64" s="1" t="s">
        <v>268</v>
      </c>
      <c r="D64" s="23">
        <v>72</v>
      </c>
    </row>
    <row r="65" spans="1:4" x14ac:dyDescent="0.35">
      <c r="A65" s="7" t="s">
        <v>115</v>
      </c>
      <c r="B65" s="1" t="s">
        <v>267</v>
      </c>
      <c r="C65" s="1" t="s">
        <v>269</v>
      </c>
      <c r="D65" s="23">
        <v>97</v>
      </c>
    </row>
    <row r="66" spans="1:4" x14ac:dyDescent="0.35">
      <c r="A66" s="7" t="s">
        <v>115</v>
      </c>
      <c r="B66" s="1" t="s">
        <v>267</v>
      </c>
      <c r="C66" s="1" t="s">
        <v>270</v>
      </c>
      <c r="D66" s="23">
        <v>169</v>
      </c>
    </row>
    <row r="67" spans="1:4" x14ac:dyDescent="0.35">
      <c r="A67" s="7" t="s">
        <v>115</v>
      </c>
      <c r="B67" s="1" t="s">
        <v>271</v>
      </c>
      <c r="C67" s="1" t="s">
        <v>268</v>
      </c>
      <c r="D67" s="23">
        <v>1844</v>
      </c>
    </row>
    <row r="68" spans="1:4" x14ac:dyDescent="0.35">
      <c r="A68" s="7" t="s">
        <v>115</v>
      </c>
      <c r="B68" s="1" t="s">
        <v>271</v>
      </c>
      <c r="C68" s="1" t="s">
        <v>269</v>
      </c>
      <c r="D68" s="23">
        <v>283</v>
      </c>
    </row>
    <row r="69" spans="1:4" x14ac:dyDescent="0.35">
      <c r="A69" s="7" t="s">
        <v>115</v>
      </c>
      <c r="B69" s="1" t="s">
        <v>271</v>
      </c>
      <c r="C69" s="1" t="s">
        <v>270</v>
      </c>
      <c r="D69" s="23">
        <v>2127</v>
      </c>
    </row>
    <row r="70" spans="1:4" x14ac:dyDescent="0.35">
      <c r="A70" s="7" t="s">
        <v>115</v>
      </c>
      <c r="B70" s="1" t="s">
        <v>272</v>
      </c>
      <c r="C70" s="1" t="s">
        <v>268</v>
      </c>
      <c r="D70" s="23">
        <v>428</v>
      </c>
    </row>
    <row r="71" spans="1:4" x14ac:dyDescent="0.35">
      <c r="A71" s="7" t="s">
        <v>115</v>
      </c>
      <c r="B71" s="1" t="s">
        <v>272</v>
      </c>
      <c r="C71" s="1" t="s">
        <v>269</v>
      </c>
      <c r="D71" s="23">
        <v>81</v>
      </c>
    </row>
    <row r="72" spans="1:4" x14ac:dyDescent="0.35">
      <c r="A72" s="7" t="s">
        <v>115</v>
      </c>
      <c r="B72" s="1" t="s">
        <v>272</v>
      </c>
      <c r="C72" s="1" t="s">
        <v>270</v>
      </c>
      <c r="D72" s="23">
        <v>509</v>
      </c>
    </row>
    <row r="73" spans="1:4" x14ac:dyDescent="0.35">
      <c r="A73" s="7" t="s">
        <v>115</v>
      </c>
      <c r="B73" s="1" t="s">
        <v>273</v>
      </c>
      <c r="C73" s="1" t="s">
        <v>268</v>
      </c>
      <c r="D73" s="23">
        <v>212</v>
      </c>
    </row>
    <row r="74" spans="1:4" x14ac:dyDescent="0.35">
      <c r="A74" s="7" t="s">
        <v>115</v>
      </c>
      <c r="B74" s="1" t="s">
        <v>273</v>
      </c>
      <c r="C74" s="1" t="s">
        <v>269</v>
      </c>
      <c r="D74" s="23">
        <v>85</v>
      </c>
    </row>
    <row r="75" spans="1:4" x14ac:dyDescent="0.35">
      <c r="A75" s="7" t="s">
        <v>115</v>
      </c>
      <c r="B75" s="1" t="s">
        <v>273</v>
      </c>
      <c r="C75" s="1" t="s">
        <v>270</v>
      </c>
      <c r="D75" s="23">
        <v>297</v>
      </c>
    </row>
    <row r="76" spans="1:4" x14ac:dyDescent="0.35">
      <c r="A76" s="7" t="s">
        <v>116</v>
      </c>
      <c r="B76" s="1" t="s">
        <v>267</v>
      </c>
      <c r="C76" s="1" t="s">
        <v>268</v>
      </c>
      <c r="D76" s="23">
        <v>74</v>
      </c>
    </row>
    <row r="77" spans="1:4" x14ac:dyDescent="0.35">
      <c r="A77" s="7" t="s">
        <v>116</v>
      </c>
      <c r="B77" s="1" t="s">
        <v>267</v>
      </c>
      <c r="C77" s="1" t="s">
        <v>269</v>
      </c>
      <c r="D77" s="23">
        <v>114</v>
      </c>
    </row>
    <row r="78" spans="1:4" x14ac:dyDescent="0.35">
      <c r="A78" s="7" t="s">
        <v>116</v>
      </c>
      <c r="B78" s="1" t="s">
        <v>267</v>
      </c>
      <c r="C78" s="1" t="s">
        <v>270</v>
      </c>
      <c r="D78" s="23">
        <v>188</v>
      </c>
    </row>
    <row r="79" spans="1:4" x14ac:dyDescent="0.35">
      <c r="A79" s="7" t="s">
        <v>116</v>
      </c>
      <c r="B79" s="1" t="s">
        <v>271</v>
      </c>
      <c r="C79" s="1" t="s">
        <v>268</v>
      </c>
      <c r="D79" s="23">
        <v>1816</v>
      </c>
    </row>
    <row r="80" spans="1:4" x14ac:dyDescent="0.35">
      <c r="A80" s="7" t="s">
        <v>116</v>
      </c>
      <c r="B80" s="1" t="s">
        <v>271</v>
      </c>
      <c r="C80" s="1" t="s">
        <v>269</v>
      </c>
      <c r="D80" s="23">
        <v>239</v>
      </c>
    </row>
    <row r="81" spans="1:4" x14ac:dyDescent="0.35">
      <c r="A81" s="7" t="s">
        <v>116</v>
      </c>
      <c r="B81" s="1" t="s">
        <v>271</v>
      </c>
      <c r="C81" s="1" t="s">
        <v>270</v>
      </c>
      <c r="D81" s="23">
        <v>2055</v>
      </c>
    </row>
    <row r="82" spans="1:4" x14ac:dyDescent="0.35">
      <c r="A82" s="7" t="s">
        <v>116</v>
      </c>
      <c r="B82" s="1" t="s">
        <v>272</v>
      </c>
      <c r="C82" s="1" t="s">
        <v>268</v>
      </c>
      <c r="D82" s="23">
        <v>457</v>
      </c>
    </row>
    <row r="83" spans="1:4" x14ac:dyDescent="0.35">
      <c r="A83" s="7" t="s">
        <v>116</v>
      </c>
      <c r="B83" s="1" t="s">
        <v>272</v>
      </c>
      <c r="C83" s="1" t="s">
        <v>269</v>
      </c>
      <c r="D83" s="23">
        <v>90</v>
      </c>
    </row>
    <row r="84" spans="1:4" x14ac:dyDescent="0.35">
      <c r="A84" s="7" t="s">
        <v>116</v>
      </c>
      <c r="B84" s="1" t="s">
        <v>272</v>
      </c>
      <c r="C84" s="1" t="s">
        <v>270</v>
      </c>
      <c r="D84" s="23">
        <v>547</v>
      </c>
    </row>
    <row r="85" spans="1:4" x14ac:dyDescent="0.35">
      <c r="A85" s="7" t="s">
        <v>116</v>
      </c>
      <c r="B85" s="1" t="s">
        <v>273</v>
      </c>
      <c r="C85" s="1" t="s">
        <v>268</v>
      </c>
      <c r="D85" s="23">
        <v>226</v>
      </c>
    </row>
    <row r="86" spans="1:4" x14ac:dyDescent="0.35">
      <c r="A86" s="7" t="s">
        <v>116</v>
      </c>
      <c r="B86" s="1" t="s">
        <v>273</v>
      </c>
      <c r="C86" s="1" t="s">
        <v>269</v>
      </c>
      <c r="D86" s="23">
        <v>77</v>
      </c>
    </row>
    <row r="87" spans="1:4" x14ac:dyDescent="0.35">
      <c r="A87" s="7" t="s">
        <v>116</v>
      </c>
      <c r="B87" s="1" t="s">
        <v>273</v>
      </c>
      <c r="C87" s="1" t="s">
        <v>270</v>
      </c>
      <c r="D87" s="23">
        <v>303</v>
      </c>
    </row>
    <row r="88" spans="1:4" x14ac:dyDescent="0.35">
      <c r="A88" s="7" t="s">
        <v>117</v>
      </c>
      <c r="B88" s="1" t="s">
        <v>267</v>
      </c>
      <c r="C88" s="1" t="s">
        <v>268</v>
      </c>
      <c r="D88" s="23">
        <v>77</v>
      </c>
    </row>
    <row r="89" spans="1:4" x14ac:dyDescent="0.35">
      <c r="A89" s="7" t="s">
        <v>117</v>
      </c>
      <c r="B89" s="1" t="s">
        <v>267</v>
      </c>
      <c r="C89" s="1" t="s">
        <v>269</v>
      </c>
      <c r="D89" s="23">
        <v>118</v>
      </c>
    </row>
    <row r="90" spans="1:4" x14ac:dyDescent="0.35">
      <c r="A90" s="7" t="s">
        <v>117</v>
      </c>
      <c r="B90" s="1" t="s">
        <v>267</v>
      </c>
      <c r="C90" s="1" t="s">
        <v>270</v>
      </c>
      <c r="D90" s="23">
        <v>195</v>
      </c>
    </row>
    <row r="91" spans="1:4" x14ac:dyDescent="0.35">
      <c r="A91" s="7" t="s">
        <v>117</v>
      </c>
      <c r="B91" s="1" t="s">
        <v>271</v>
      </c>
      <c r="C91" s="1" t="s">
        <v>268</v>
      </c>
      <c r="D91" s="23">
        <v>1853</v>
      </c>
    </row>
    <row r="92" spans="1:4" x14ac:dyDescent="0.35">
      <c r="A92" s="7" t="s">
        <v>117</v>
      </c>
      <c r="B92" s="1" t="s">
        <v>271</v>
      </c>
      <c r="C92" s="1" t="s">
        <v>269</v>
      </c>
      <c r="D92" s="23">
        <v>284</v>
      </c>
    </row>
    <row r="93" spans="1:4" x14ac:dyDescent="0.35">
      <c r="A93" s="7" t="s">
        <v>117</v>
      </c>
      <c r="B93" s="1" t="s">
        <v>271</v>
      </c>
      <c r="C93" s="1" t="s">
        <v>270</v>
      </c>
      <c r="D93" s="23">
        <v>2137</v>
      </c>
    </row>
    <row r="94" spans="1:4" x14ac:dyDescent="0.35">
      <c r="A94" s="7" t="s">
        <v>117</v>
      </c>
      <c r="B94" s="1" t="s">
        <v>272</v>
      </c>
      <c r="C94" s="1" t="s">
        <v>268</v>
      </c>
      <c r="D94" s="23">
        <v>514</v>
      </c>
    </row>
    <row r="95" spans="1:4" x14ac:dyDescent="0.35">
      <c r="A95" s="7" t="s">
        <v>117</v>
      </c>
      <c r="B95" s="1" t="s">
        <v>272</v>
      </c>
      <c r="C95" s="1" t="s">
        <v>269</v>
      </c>
      <c r="D95" s="23">
        <v>88</v>
      </c>
    </row>
    <row r="96" spans="1:4" x14ac:dyDescent="0.35">
      <c r="A96" s="7" t="s">
        <v>117</v>
      </c>
      <c r="B96" s="1" t="s">
        <v>272</v>
      </c>
      <c r="C96" s="1" t="s">
        <v>270</v>
      </c>
      <c r="D96" s="23">
        <v>602</v>
      </c>
    </row>
    <row r="97" spans="1:4" x14ac:dyDescent="0.35">
      <c r="A97" s="7" t="s">
        <v>117</v>
      </c>
      <c r="B97" s="1" t="s">
        <v>273</v>
      </c>
      <c r="C97" s="1" t="s">
        <v>268</v>
      </c>
      <c r="D97" s="23">
        <v>226</v>
      </c>
    </row>
    <row r="98" spans="1:4" x14ac:dyDescent="0.35">
      <c r="A98" s="7" t="s">
        <v>117</v>
      </c>
      <c r="B98" s="1" t="s">
        <v>273</v>
      </c>
      <c r="C98" s="1" t="s">
        <v>269</v>
      </c>
      <c r="D98" s="23">
        <v>62</v>
      </c>
    </row>
    <row r="99" spans="1:4" x14ac:dyDescent="0.35">
      <c r="A99" s="7" t="s">
        <v>117</v>
      </c>
      <c r="B99" s="1" t="s">
        <v>273</v>
      </c>
      <c r="C99" s="1" t="s">
        <v>270</v>
      </c>
      <c r="D99" s="23">
        <v>288</v>
      </c>
    </row>
    <row r="100" spans="1:4" x14ac:dyDescent="0.35">
      <c r="A100" s="7" t="s">
        <v>118</v>
      </c>
      <c r="B100" s="1" t="s">
        <v>267</v>
      </c>
      <c r="C100" s="1" t="s">
        <v>268</v>
      </c>
      <c r="D100" s="23">
        <v>47</v>
      </c>
    </row>
    <row r="101" spans="1:4" x14ac:dyDescent="0.35">
      <c r="A101" s="7" t="s">
        <v>118</v>
      </c>
      <c r="B101" s="1" t="s">
        <v>267</v>
      </c>
      <c r="C101" s="1" t="s">
        <v>269</v>
      </c>
      <c r="D101" s="23">
        <v>89</v>
      </c>
    </row>
    <row r="102" spans="1:4" x14ac:dyDescent="0.35">
      <c r="A102" s="7" t="s">
        <v>118</v>
      </c>
      <c r="B102" s="1" t="s">
        <v>267</v>
      </c>
      <c r="C102" s="1" t="s">
        <v>270</v>
      </c>
      <c r="D102" s="23">
        <v>136</v>
      </c>
    </row>
    <row r="103" spans="1:4" x14ac:dyDescent="0.35">
      <c r="A103" s="7" t="s">
        <v>118</v>
      </c>
      <c r="B103" s="1" t="s">
        <v>271</v>
      </c>
      <c r="C103" s="1" t="s">
        <v>268</v>
      </c>
      <c r="D103" s="23">
        <v>1904</v>
      </c>
    </row>
    <row r="104" spans="1:4" x14ac:dyDescent="0.35">
      <c r="A104" s="7" t="s">
        <v>118</v>
      </c>
      <c r="B104" s="1" t="s">
        <v>271</v>
      </c>
      <c r="C104" s="1" t="s">
        <v>269</v>
      </c>
      <c r="D104" s="23">
        <v>279</v>
      </c>
    </row>
    <row r="105" spans="1:4" x14ac:dyDescent="0.35">
      <c r="A105" s="7" t="s">
        <v>118</v>
      </c>
      <c r="B105" s="1" t="s">
        <v>271</v>
      </c>
      <c r="C105" s="1" t="s">
        <v>270</v>
      </c>
      <c r="D105" s="23">
        <v>2183</v>
      </c>
    </row>
    <row r="106" spans="1:4" x14ac:dyDescent="0.35">
      <c r="A106" s="7" t="s">
        <v>118</v>
      </c>
      <c r="B106" s="1" t="s">
        <v>272</v>
      </c>
      <c r="C106" s="1" t="s">
        <v>268</v>
      </c>
      <c r="D106" s="23">
        <v>529</v>
      </c>
    </row>
    <row r="107" spans="1:4" x14ac:dyDescent="0.35">
      <c r="A107" s="7" t="s">
        <v>118</v>
      </c>
      <c r="B107" s="1" t="s">
        <v>272</v>
      </c>
      <c r="C107" s="1" t="s">
        <v>269</v>
      </c>
      <c r="D107" s="23">
        <v>89</v>
      </c>
    </row>
    <row r="108" spans="1:4" x14ac:dyDescent="0.35">
      <c r="A108" s="7" t="s">
        <v>118</v>
      </c>
      <c r="B108" s="1" t="s">
        <v>272</v>
      </c>
      <c r="C108" s="1" t="s">
        <v>270</v>
      </c>
      <c r="D108" s="23">
        <v>618</v>
      </c>
    </row>
    <row r="109" spans="1:4" x14ac:dyDescent="0.35">
      <c r="A109" s="7" t="s">
        <v>118</v>
      </c>
      <c r="B109" s="1" t="s">
        <v>273</v>
      </c>
      <c r="C109" s="1" t="s">
        <v>268</v>
      </c>
      <c r="D109" s="23">
        <v>274</v>
      </c>
    </row>
    <row r="110" spans="1:4" x14ac:dyDescent="0.35">
      <c r="A110" s="7" t="s">
        <v>118</v>
      </c>
      <c r="B110" s="1" t="s">
        <v>273</v>
      </c>
      <c r="C110" s="1" t="s">
        <v>269</v>
      </c>
      <c r="D110" s="23">
        <v>54</v>
      </c>
    </row>
    <row r="111" spans="1:4" x14ac:dyDescent="0.35">
      <c r="A111" s="7" t="s">
        <v>118</v>
      </c>
      <c r="B111" s="1" t="s">
        <v>273</v>
      </c>
      <c r="C111" s="1" t="s">
        <v>270</v>
      </c>
      <c r="D111" s="23">
        <v>328</v>
      </c>
    </row>
    <row r="112" spans="1:4" x14ac:dyDescent="0.35">
      <c r="A112" s="7" t="s">
        <v>119</v>
      </c>
      <c r="B112" s="1" t="s">
        <v>267</v>
      </c>
      <c r="C112" s="1" t="s">
        <v>268</v>
      </c>
      <c r="D112" s="23">
        <v>43</v>
      </c>
    </row>
    <row r="113" spans="1:4" x14ac:dyDescent="0.35">
      <c r="A113" s="7" t="s">
        <v>119</v>
      </c>
      <c r="B113" s="1" t="s">
        <v>267</v>
      </c>
      <c r="C113" s="1" t="s">
        <v>269</v>
      </c>
      <c r="D113" s="23">
        <v>99</v>
      </c>
    </row>
    <row r="114" spans="1:4" x14ac:dyDescent="0.35">
      <c r="A114" s="7" t="s">
        <v>119</v>
      </c>
      <c r="B114" s="1" t="s">
        <v>267</v>
      </c>
      <c r="C114" s="1" t="s">
        <v>270</v>
      </c>
      <c r="D114" s="23">
        <v>142</v>
      </c>
    </row>
    <row r="115" spans="1:4" x14ac:dyDescent="0.35">
      <c r="A115" s="7" t="s">
        <v>119</v>
      </c>
      <c r="B115" s="1" t="s">
        <v>271</v>
      </c>
      <c r="C115" s="1" t="s">
        <v>268</v>
      </c>
      <c r="D115" s="23">
        <v>1909</v>
      </c>
    </row>
    <row r="116" spans="1:4" x14ac:dyDescent="0.35">
      <c r="A116" s="7" t="s">
        <v>119</v>
      </c>
      <c r="B116" s="1" t="s">
        <v>271</v>
      </c>
      <c r="C116" s="1" t="s">
        <v>269</v>
      </c>
      <c r="D116" s="23">
        <v>249</v>
      </c>
    </row>
    <row r="117" spans="1:4" x14ac:dyDescent="0.35">
      <c r="A117" s="7" t="s">
        <v>119</v>
      </c>
      <c r="B117" s="1" t="s">
        <v>271</v>
      </c>
      <c r="C117" s="1" t="s">
        <v>270</v>
      </c>
      <c r="D117" s="23">
        <v>2158</v>
      </c>
    </row>
    <row r="118" spans="1:4" x14ac:dyDescent="0.35">
      <c r="A118" s="7" t="s">
        <v>119</v>
      </c>
      <c r="B118" s="1" t="s">
        <v>272</v>
      </c>
      <c r="C118" s="1" t="s">
        <v>268</v>
      </c>
      <c r="D118" s="23">
        <v>511</v>
      </c>
    </row>
    <row r="119" spans="1:4" x14ac:dyDescent="0.35">
      <c r="A119" s="7" t="s">
        <v>119</v>
      </c>
      <c r="B119" s="1" t="s">
        <v>272</v>
      </c>
      <c r="C119" s="1" t="s">
        <v>269</v>
      </c>
      <c r="D119" s="23">
        <v>97</v>
      </c>
    </row>
    <row r="120" spans="1:4" x14ac:dyDescent="0.35">
      <c r="A120" s="7" t="s">
        <v>119</v>
      </c>
      <c r="B120" s="1" t="s">
        <v>272</v>
      </c>
      <c r="C120" s="1" t="s">
        <v>270</v>
      </c>
      <c r="D120" s="23">
        <v>608</v>
      </c>
    </row>
    <row r="121" spans="1:4" x14ac:dyDescent="0.35">
      <c r="A121" s="7" t="s">
        <v>119</v>
      </c>
      <c r="B121" s="1" t="s">
        <v>273</v>
      </c>
      <c r="C121" s="1" t="s">
        <v>268</v>
      </c>
      <c r="D121" s="23">
        <v>233</v>
      </c>
    </row>
    <row r="122" spans="1:4" x14ac:dyDescent="0.35">
      <c r="A122" s="7" t="s">
        <v>119</v>
      </c>
      <c r="B122" s="1" t="s">
        <v>273</v>
      </c>
      <c r="C122" s="1" t="s">
        <v>269</v>
      </c>
      <c r="D122" s="23">
        <v>58</v>
      </c>
    </row>
    <row r="123" spans="1:4" x14ac:dyDescent="0.35">
      <c r="A123" s="7" t="s">
        <v>119</v>
      </c>
      <c r="B123" s="1" t="s">
        <v>273</v>
      </c>
      <c r="C123" s="1" t="s">
        <v>270</v>
      </c>
      <c r="D123" s="23">
        <v>291</v>
      </c>
    </row>
    <row r="124" spans="1:4" x14ac:dyDescent="0.35">
      <c r="A124" s="7" t="s">
        <v>120</v>
      </c>
      <c r="B124" s="1" t="s">
        <v>267</v>
      </c>
      <c r="C124" s="1" t="s">
        <v>268</v>
      </c>
      <c r="D124" s="23">
        <v>53</v>
      </c>
    </row>
    <row r="125" spans="1:4" x14ac:dyDescent="0.35">
      <c r="A125" s="7" t="s">
        <v>120</v>
      </c>
      <c r="B125" s="1" t="s">
        <v>267</v>
      </c>
      <c r="C125" s="1" t="s">
        <v>269</v>
      </c>
      <c r="D125" s="23">
        <v>79</v>
      </c>
    </row>
    <row r="126" spans="1:4" x14ac:dyDescent="0.35">
      <c r="A126" s="7" t="s">
        <v>120</v>
      </c>
      <c r="B126" s="1" t="s">
        <v>267</v>
      </c>
      <c r="C126" s="1" t="s">
        <v>270</v>
      </c>
      <c r="D126" s="23">
        <v>132</v>
      </c>
    </row>
    <row r="127" spans="1:4" x14ac:dyDescent="0.35">
      <c r="A127" s="7" t="s">
        <v>120</v>
      </c>
      <c r="B127" s="1" t="s">
        <v>271</v>
      </c>
      <c r="C127" s="1" t="s">
        <v>268</v>
      </c>
      <c r="D127" s="23">
        <v>2050</v>
      </c>
    </row>
    <row r="128" spans="1:4" x14ac:dyDescent="0.35">
      <c r="A128" s="7" t="s">
        <v>120</v>
      </c>
      <c r="B128" s="1" t="s">
        <v>271</v>
      </c>
      <c r="C128" s="1" t="s">
        <v>269</v>
      </c>
      <c r="D128" s="23">
        <v>279</v>
      </c>
    </row>
    <row r="129" spans="1:4" x14ac:dyDescent="0.35">
      <c r="A129" s="7" t="s">
        <v>120</v>
      </c>
      <c r="B129" s="1" t="s">
        <v>271</v>
      </c>
      <c r="C129" s="1" t="s">
        <v>270</v>
      </c>
      <c r="D129" s="23">
        <v>2329</v>
      </c>
    </row>
    <row r="130" spans="1:4" x14ac:dyDescent="0.35">
      <c r="A130" s="7" t="s">
        <v>120</v>
      </c>
      <c r="B130" s="1" t="s">
        <v>272</v>
      </c>
      <c r="C130" s="1" t="s">
        <v>268</v>
      </c>
      <c r="D130" s="23">
        <v>588</v>
      </c>
    </row>
    <row r="131" spans="1:4" x14ac:dyDescent="0.35">
      <c r="A131" s="7" t="s">
        <v>120</v>
      </c>
      <c r="B131" s="1" t="s">
        <v>272</v>
      </c>
      <c r="C131" s="1" t="s">
        <v>269</v>
      </c>
      <c r="D131" s="23">
        <v>90</v>
      </c>
    </row>
    <row r="132" spans="1:4" x14ac:dyDescent="0.35">
      <c r="A132" s="7" t="s">
        <v>120</v>
      </c>
      <c r="B132" s="1" t="s">
        <v>272</v>
      </c>
      <c r="C132" s="1" t="s">
        <v>270</v>
      </c>
      <c r="D132" s="23">
        <v>678</v>
      </c>
    </row>
    <row r="133" spans="1:4" x14ac:dyDescent="0.35">
      <c r="A133" s="7" t="s">
        <v>120</v>
      </c>
      <c r="B133" s="1" t="s">
        <v>273</v>
      </c>
      <c r="C133" s="1" t="s">
        <v>268</v>
      </c>
      <c r="D133" s="23">
        <v>238</v>
      </c>
    </row>
    <row r="134" spans="1:4" x14ac:dyDescent="0.35">
      <c r="A134" s="7" t="s">
        <v>120</v>
      </c>
      <c r="B134" s="1" t="s">
        <v>273</v>
      </c>
      <c r="C134" s="1" t="s">
        <v>269</v>
      </c>
      <c r="D134" s="23">
        <v>57</v>
      </c>
    </row>
    <row r="135" spans="1:4" x14ac:dyDescent="0.35">
      <c r="A135" s="7" t="s">
        <v>120</v>
      </c>
      <c r="B135" s="1" t="s">
        <v>273</v>
      </c>
      <c r="C135" s="1" t="s">
        <v>270</v>
      </c>
      <c r="D135" s="23">
        <v>295</v>
      </c>
    </row>
    <row r="136" spans="1:4" x14ac:dyDescent="0.35">
      <c r="A136" s="7" t="s">
        <v>121</v>
      </c>
      <c r="B136" s="1" t="s">
        <v>267</v>
      </c>
      <c r="C136" s="1" t="s">
        <v>268</v>
      </c>
      <c r="D136" s="23">
        <v>45</v>
      </c>
    </row>
    <row r="137" spans="1:4" x14ac:dyDescent="0.35">
      <c r="A137" s="7" t="s">
        <v>121</v>
      </c>
      <c r="B137" s="1" t="s">
        <v>267</v>
      </c>
      <c r="C137" s="1" t="s">
        <v>269</v>
      </c>
      <c r="D137" s="23">
        <v>108</v>
      </c>
    </row>
    <row r="138" spans="1:4" x14ac:dyDescent="0.35">
      <c r="A138" s="7" t="s">
        <v>121</v>
      </c>
      <c r="B138" s="1" t="s">
        <v>267</v>
      </c>
      <c r="C138" s="1" t="s">
        <v>270</v>
      </c>
      <c r="D138" s="23">
        <v>153</v>
      </c>
    </row>
    <row r="139" spans="1:4" x14ac:dyDescent="0.35">
      <c r="A139" s="7" t="s">
        <v>121</v>
      </c>
      <c r="B139" s="1" t="s">
        <v>271</v>
      </c>
      <c r="C139" s="1" t="s">
        <v>268</v>
      </c>
      <c r="D139" s="23">
        <v>1975</v>
      </c>
    </row>
    <row r="140" spans="1:4" x14ac:dyDescent="0.35">
      <c r="A140" s="7" t="s">
        <v>121</v>
      </c>
      <c r="B140" s="1" t="s">
        <v>271</v>
      </c>
      <c r="C140" s="1" t="s">
        <v>269</v>
      </c>
      <c r="D140" s="23">
        <v>283</v>
      </c>
    </row>
    <row r="141" spans="1:4" x14ac:dyDescent="0.35">
      <c r="A141" s="7" t="s">
        <v>121</v>
      </c>
      <c r="B141" s="1" t="s">
        <v>271</v>
      </c>
      <c r="C141" s="1" t="s">
        <v>270</v>
      </c>
      <c r="D141" s="23">
        <v>2258</v>
      </c>
    </row>
    <row r="142" spans="1:4" x14ac:dyDescent="0.35">
      <c r="A142" s="7" t="s">
        <v>121</v>
      </c>
      <c r="B142" s="1" t="s">
        <v>272</v>
      </c>
      <c r="C142" s="1" t="s">
        <v>268</v>
      </c>
      <c r="D142" s="23">
        <v>520</v>
      </c>
    </row>
    <row r="143" spans="1:4" x14ac:dyDescent="0.35">
      <c r="A143" s="7" t="s">
        <v>121</v>
      </c>
      <c r="B143" s="1" t="s">
        <v>272</v>
      </c>
      <c r="C143" s="1" t="s">
        <v>269</v>
      </c>
      <c r="D143" s="23">
        <v>120</v>
      </c>
    </row>
    <row r="144" spans="1:4" x14ac:dyDescent="0.35">
      <c r="A144" s="7" t="s">
        <v>121</v>
      </c>
      <c r="B144" s="1" t="s">
        <v>272</v>
      </c>
      <c r="C144" s="1" t="s">
        <v>270</v>
      </c>
      <c r="D144" s="23">
        <v>640</v>
      </c>
    </row>
    <row r="145" spans="1:4" x14ac:dyDescent="0.35">
      <c r="A145" s="7" t="s">
        <v>121</v>
      </c>
      <c r="B145" s="1" t="s">
        <v>273</v>
      </c>
      <c r="C145" s="1" t="s">
        <v>268</v>
      </c>
      <c r="D145" s="23">
        <v>259</v>
      </c>
    </row>
    <row r="146" spans="1:4" x14ac:dyDescent="0.35">
      <c r="A146" s="7" t="s">
        <v>121</v>
      </c>
      <c r="B146" s="1" t="s">
        <v>273</v>
      </c>
      <c r="C146" s="1" t="s">
        <v>269</v>
      </c>
      <c r="D146" s="23">
        <v>50</v>
      </c>
    </row>
    <row r="147" spans="1:4" x14ac:dyDescent="0.35">
      <c r="A147" s="7" t="s">
        <v>121</v>
      </c>
      <c r="B147" s="1" t="s">
        <v>273</v>
      </c>
      <c r="C147" s="1" t="s">
        <v>270</v>
      </c>
      <c r="D147" s="23">
        <v>309</v>
      </c>
    </row>
    <row r="148" spans="1:4" x14ac:dyDescent="0.35">
      <c r="A148" s="7" t="s">
        <v>122</v>
      </c>
      <c r="B148" s="1" t="s">
        <v>267</v>
      </c>
      <c r="C148" s="1" t="s">
        <v>268</v>
      </c>
      <c r="D148" s="23">
        <v>26</v>
      </c>
    </row>
    <row r="149" spans="1:4" x14ac:dyDescent="0.35">
      <c r="A149" s="7" t="s">
        <v>122</v>
      </c>
      <c r="B149" s="1" t="s">
        <v>267</v>
      </c>
      <c r="C149" s="1" t="s">
        <v>269</v>
      </c>
      <c r="D149" s="23">
        <v>79</v>
      </c>
    </row>
    <row r="150" spans="1:4" x14ac:dyDescent="0.35">
      <c r="A150" s="7" t="s">
        <v>122</v>
      </c>
      <c r="B150" s="1" t="s">
        <v>267</v>
      </c>
      <c r="C150" s="1" t="s">
        <v>270</v>
      </c>
      <c r="D150" s="23">
        <v>105</v>
      </c>
    </row>
    <row r="151" spans="1:4" x14ac:dyDescent="0.35">
      <c r="A151" s="7" t="s">
        <v>122</v>
      </c>
      <c r="B151" s="1" t="s">
        <v>271</v>
      </c>
      <c r="C151" s="1" t="s">
        <v>268</v>
      </c>
      <c r="D151" s="23">
        <v>1694</v>
      </c>
    </row>
    <row r="152" spans="1:4" x14ac:dyDescent="0.35">
      <c r="A152" s="7" t="s">
        <v>122</v>
      </c>
      <c r="B152" s="1" t="s">
        <v>271</v>
      </c>
      <c r="C152" s="1" t="s">
        <v>269</v>
      </c>
      <c r="D152" s="23">
        <v>246</v>
      </c>
    </row>
    <row r="153" spans="1:4" x14ac:dyDescent="0.35">
      <c r="A153" s="7" t="s">
        <v>122</v>
      </c>
      <c r="B153" s="1" t="s">
        <v>271</v>
      </c>
      <c r="C153" s="1" t="s">
        <v>270</v>
      </c>
      <c r="D153" s="23">
        <v>1940</v>
      </c>
    </row>
    <row r="154" spans="1:4" x14ac:dyDescent="0.35">
      <c r="A154" s="7" t="s">
        <v>122</v>
      </c>
      <c r="B154" s="1" t="s">
        <v>272</v>
      </c>
      <c r="C154" s="1" t="s">
        <v>268</v>
      </c>
      <c r="D154" s="23">
        <v>508</v>
      </c>
    </row>
    <row r="155" spans="1:4" x14ac:dyDescent="0.35">
      <c r="A155" s="7" t="s">
        <v>122</v>
      </c>
      <c r="B155" s="1" t="s">
        <v>272</v>
      </c>
      <c r="C155" s="1" t="s">
        <v>269</v>
      </c>
      <c r="D155" s="23">
        <v>114</v>
      </c>
    </row>
    <row r="156" spans="1:4" x14ac:dyDescent="0.35">
      <c r="A156" s="7" t="s">
        <v>122</v>
      </c>
      <c r="B156" s="1" t="s">
        <v>272</v>
      </c>
      <c r="C156" s="1" t="s">
        <v>270</v>
      </c>
      <c r="D156" s="23">
        <v>622</v>
      </c>
    </row>
    <row r="157" spans="1:4" x14ac:dyDescent="0.35">
      <c r="A157" s="7" t="s">
        <v>122</v>
      </c>
      <c r="B157" s="1" t="s">
        <v>273</v>
      </c>
      <c r="C157" s="1" t="s">
        <v>268</v>
      </c>
      <c r="D157" s="23">
        <v>237</v>
      </c>
    </row>
    <row r="158" spans="1:4" x14ac:dyDescent="0.35">
      <c r="A158" s="7" t="s">
        <v>122</v>
      </c>
      <c r="B158" s="1" t="s">
        <v>273</v>
      </c>
      <c r="C158" s="1" t="s">
        <v>269</v>
      </c>
      <c r="D158" s="23">
        <v>46</v>
      </c>
    </row>
    <row r="159" spans="1:4" x14ac:dyDescent="0.35">
      <c r="A159" s="7" t="s">
        <v>122</v>
      </c>
      <c r="B159" s="1" t="s">
        <v>273</v>
      </c>
      <c r="C159" s="1" t="s">
        <v>270</v>
      </c>
      <c r="D159" s="23">
        <v>283</v>
      </c>
    </row>
    <row r="160" spans="1:4" x14ac:dyDescent="0.35">
      <c r="A160" s="7" t="s">
        <v>123</v>
      </c>
      <c r="B160" s="1" t="s">
        <v>267</v>
      </c>
      <c r="C160" s="1" t="s">
        <v>268</v>
      </c>
      <c r="D160" s="23">
        <v>28</v>
      </c>
    </row>
    <row r="161" spans="1:4" x14ac:dyDescent="0.35">
      <c r="A161" s="7" t="s">
        <v>123</v>
      </c>
      <c r="B161" s="1" t="s">
        <v>267</v>
      </c>
      <c r="C161" s="1" t="s">
        <v>269</v>
      </c>
      <c r="D161" s="23">
        <v>83</v>
      </c>
    </row>
    <row r="162" spans="1:4" x14ac:dyDescent="0.35">
      <c r="A162" s="7" t="s">
        <v>123</v>
      </c>
      <c r="B162" s="1" t="s">
        <v>267</v>
      </c>
      <c r="C162" s="1" t="s">
        <v>270</v>
      </c>
      <c r="D162" s="23">
        <v>111</v>
      </c>
    </row>
    <row r="163" spans="1:4" x14ac:dyDescent="0.35">
      <c r="A163" s="7" t="s">
        <v>123</v>
      </c>
      <c r="B163" s="1" t="s">
        <v>271</v>
      </c>
      <c r="C163" s="1" t="s">
        <v>268</v>
      </c>
      <c r="D163" s="23">
        <v>1357</v>
      </c>
    </row>
    <row r="164" spans="1:4" x14ac:dyDescent="0.35">
      <c r="A164" s="7" t="s">
        <v>123</v>
      </c>
      <c r="B164" s="1" t="s">
        <v>271</v>
      </c>
      <c r="C164" s="1" t="s">
        <v>269</v>
      </c>
      <c r="D164" s="23">
        <v>251</v>
      </c>
    </row>
    <row r="165" spans="1:4" x14ac:dyDescent="0.35">
      <c r="A165" s="7" t="s">
        <v>123</v>
      </c>
      <c r="B165" s="1" t="s">
        <v>271</v>
      </c>
      <c r="C165" s="1" t="s">
        <v>270</v>
      </c>
      <c r="D165" s="23">
        <v>1608</v>
      </c>
    </row>
    <row r="166" spans="1:4" x14ac:dyDescent="0.35">
      <c r="A166" s="7" t="s">
        <v>123</v>
      </c>
      <c r="B166" s="1" t="s">
        <v>272</v>
      </c>
      <c r="C166" s="1" t="s">
        <v>268</v>
      </c>
      <c r="D166" s="23">
        <v>487</v>
      </c>
    </row>
    <row r="167" spans="1:4" x14ac:dyDescent="0.35">
      <c r="A167" s="7" t="s">
        <v>123</v>
      </c>
      <c r="B167" s="1" t="s">
        <v>272</v>
      </c>
      <c r="C167" s="1" t="s">
        <v>269</v>
      </c>
      <c r="D167" s="23">
        <v>94</v>
      </c>
    </row>
    <row r="168" spans="1:4" x14ac:dyDescent="0.35">
      <c r="A168" s="7" t="s">
        <v>123</v>
      </c>
      <c r="B168" s="1" t="s">
        <v>272</v>
      </c>
      <c r="C168" s="1" t="s">
        <v>270</v>
      </c>
      <c r="D168" s="23">
        <v>581</v>
      </c>
    </row>
    <row r="169" spans="1:4" x14ac:dyDescent="0.35">
      <c r="A169" s="7" t="s">
        <v>123</v>
      </c>
      <c r="B169" s="1" t="s">
        <v>273</v>
      </c>
      <c r="C169" s="1" t="s">
        <v>268</v>
      </c>
      <c r="D169" s="23">
        <v>205</v>
      </c>
    </row>
    <row r="170" spans="1:4" x14ac:dyDescent="0.35">
      <c r="A170" s="7" t="s">
        <v>123</v>
      </c>
      <c r="B170" s="1" t="s">
        <v>273</v>
      </c>
      <c r="C170" s="1" t="s">
        <v>269</v>
      </c>
      <c r="D170" s="23">
        <v>49</v>
      </c>
    </row>
    <row r="171" spans="1:4" x14ac:dyDescent="0.35">
      <c r="A171" s="7" t="s">
        <v>123</v>
      </c>
      <c r="B171" s="1" t="s">
        <v>273</v>
      </c>
      <c r="C171" s="1" t="s">
        <v>270</v>
      </c>
      <c r="D171" s="23">
        <v>254</v>
      </c>
    </row>
    <row r="172" spans="1:4" x14ac:dyDescent="0.35">
      <c r="A172" s="7" t="s">
        <v>124</v>
      </c>
      <c r="B172" s="1" t="s">
        <v>267</v>
      </c>
      <c r="C172" s="1" t="s">
        <v>268</v>
      </c>
      <c r="D172" s="23">
        <v>21</v>
      </c>
    </row>
    <row r="173" spans="1:4" x14ac:dyDescent="0.35">
      <c r="A173" s="7" t="s">
        <v>124</v>
      </c>
      <c r="B173" s="1" t="s">
        <v>267</v>
      </c>
      <c r="C173" s="1" t="s">
        <v>269</v>
      </c>
      <c r="D173" s="23">
        <v>61</v>
      </c>
    </row>
    <row r="174" spans="1:4" x14ac:dyDescent="0.35">
      <c r="A174" s="7" t="s">
        <v>124</v>
      </c>
      <c r="B174" s="1" t="s">
        <v>267</v>
      </c>
      <c r="C174" s="1" t="s">
        <v>270</v>
      </c>
      <c r="D174" s="23">
        <v>82</v>
      </c>
    </row>
    <row r="175" spans="1:4" x14ac:dyDescent="0.35">
      <c r="A175" s="7" t="s">
        <v>124</v>
      </c>
      <c r="B175" s="1" t="s">
        <v>271</v>
      </c>
      <c r="C175" s="1" t="s">
        <v>268</v>
      </c>
      <c r="D175" s="23">
        <v>1168</v>
      </c>
    </row>
    <row r="176" spans="1:4" x14ac:dyDescent="0.35">
      <c r="A176" s="7" t="s">
        <v>124</v>
      </c>
      <c r="B176" s="1" t="s">
        <v>271</v>
      </c>
      <c r="C176" s="1" t="s">
        <v>269</v>
      </c>
      <c r="D176" s="23">
        <v>240</v>
      </c>
    </row>
    <row r="177" spans="1:4" x14ac:dyDescent="0.35">
      <c r="A177" s="7" t="s">
        <v>124</v>
      </c>
      <c r="B177" s="1" t="s">
        <v>271</v>
      </c>
      <c r="C177" s="1" t="s">
        <v>270</v>
      </c>
      <c r="D177" s="23">
        <v>1408</v>
      </c>
    </row>
    <row r="178" spans="1:4" x14ac:dyDescent="0.35">
      <c r="A178" s="7" t="s">
        <v>124</v>
      </c>
      <c r="B178" s="1" t="s">
        <v>272</v>
      </c>
      <c r="C178" s="1" t="s">
        <v>268</v>
      </c>
      <c r="D178" s="23">
        <v>428</v>
      </c>
    </row>
    <row r="179" spans="1:4" x14ac:dyDescent="0.35">
      <c r="A179" s="7" t="s">
        <v>124</v>
      </c>
      <c r="B179" s="1" t="s">
        <v>272</v>
      </c>
      <c r="C179" s="1" t="s">
        <v>269</v>
      </c>
      <c r="D179" s="23">
        <v>77</v>
      </c>
    </row>
    <row r="180" spans="1:4" x14ac:dyDescent="0.35">
      <c r="A180" s="7" t="s">
        <v>124</v>
      </c>
      <c r="B180" s="1" t="s">
        <v>272</v>
      </c>
      <c r="C180" s="1" t="s">
        <v>270</v>
      </c>
      <c r="D180" s="23">
        <v>505</v>
      </c>
    </row>
    <row r="181" spans="1:4" x14ac:dyDescent="0.35">
      <c r="A181" s="7" t="s">
        <v>124</v>
      </c>
      <c r="B181" s="1" t="s">
        <v>273</v>
      </c>
      <c r="C181" s="1" t="s">
        <v>268</v>
      </c>
      <c r="D181" s="23">
        <v>228</v>
      </c>
    </row>
    <row r="182" spans="1:4" x14ac:dyDescent="0.35">
      <c r="A182" s="7" t="s">
        <v>124</v>
      </c>
      <c r="B182" s="1" t="s">
        <v>273</v>
      </c>
      <c r="C182" s="1" t="s">
        <v>269</v>
      </c>
      <c r="D182" s="23">
        <v>42</v>
      </c>
    </row>
    <row r="183" spans="1:4" x14ac:dyDescent="0.35">
      <c r="A183" s="7" t="s">
        <v>124</v>
      </c>
      <c r="B183" s="1" t="s">
        <v>273</v>
      </c>
      <c r="C183" s="1" t="s">
        <v>270</v>
      </c>
      <c r="D183" s="23">
        <v>270</v>
      </c>
    </row>
    <row r="184" spans="1:4" x14ac:dyDescent="0.35">
      <c r="A184" s="7" t="s">
        <v>125</v>
      </c>
      <c r="B184" s="1" t="s">
        <v>267</v>
      </c>
      <c r="C184" s="1" t="s">
        <v>268</v>
      </c>
      <c r="D184" s="23">
        <v>16</v>
      </c>
    </row>
    <row r="185" spans="1:4" x14ac:dyDescent="0.35">
      <c r="A185" s="7" t="s">
        <v>125</v>
      </c>
      <c r="B185" s="1" t="s">
        <v>267</v>
      </c>
      <c r="C185" s="1" t="s">
        <v>269</v>
      </c>
      <c r="D185" s="23">
        <v>65</v>
      </c>
    </row>
    <row r="186" spans="1:4" x14ac:dyDescent="0.35">
      <c r="A186" s="7" t="s">
        <v>125</v>
      </c>
      <c r="B186" s="1" t="s">
        <v>267</v>
      </c>
      <c r="C186" s="1" t="s">
        <v>270</v>
      </c>
      <c r="D186" s="23">
        <v>81</v>
      </c>
    </row>
    <row r="187" spans="1:4" x14ac:dyDescent="0.35">
      <c r="A187" s="7" t="s">
        <v>125</v>
      </c>
      <c r="B187" s="1" t="s">
        <v>271</v>
      </c>
      <c r="C187" s="1" t="s">
        <v>268</v>
      </c>
      <c r="D187" s="23">
        <v>1085</v>
      </c>
    </row>
    <row r="188" spans="1:4" x14ac:dyDescent="0.35">
      <c r="A188" s="7" t="s">
        <v>125</v>
      </c>
      <c r="B188" s="1" t="s">
        <v>271</v>
      </c>
      <c r="C188" s="1" t="s">
        <v>269</v>
      </c>
      <c r="D188" s="23">
        <v>193</v>
      </c>
    </row>
    <row r="189" spans="1:4" x14ac:dyDescent="0.35">
      <c r="A189" s="7" t="s">
        <v>125</v>
      </c>
      <c r="B189" s="1" t="s">
        <v>271</v>
      </c>
      <c r="C189" s="1" t="s">
        <v>270</v>
      </c>
      <c r="D189" s="23">
        <v>1278</v>
      </c>
    </row>
    <row r="190" spans="1:4" x14ac:dyDescent="0.35">
      <c r="A190" s="7" t="s">
        <v>125</v>
      </c>
      <c r="B190" s="1" t="s">
        <v>272</v>
      </c>
      <c r="C190" s="1" t="s">
        <v>268</v>
      </c>
      <c r="D190" s="23">
        <v>450</v>
      </c>
    </row>
    <row r="191" spans="1:4" x14ac:dyDescent="0.35">
      <c r="A191" s="7" t="s">
        <v>125</v>
      </c>
      <c r="B191" s="1" t="s">
        <v>272</v>
      </c>
      <c r="C191" s="1" t="s">
        <v>269</v>
      </c>
      <c r="D191" s="23">
        <v>94</v>
      </c>
    </row>
    <row r="192" spans="1:4" x14ac:dyDescent="0.35">
      <c r="A192" s="7" t="s">
        <v>125</v>
      </c>
      <c r="B192" s="1" t="s">
        <v>272</v>
      </c>
      <c r="C192" s="1" t="s">
        <v>270</v>
      </c>
      <c r="D192" s="23">
        <v>544</v>
      </c>
    </row>
    <row r="193" spans="1:4" x14ac:dyDescent="0.35">
      <c r="A193" s="7" t="s">
        <v>125</v>
      </c>
      <c r="B193" s="1" t="s">
        <v>273</v>
      </c>
      <c r="C193" s="1" t="s">
        <v>268</v>
      </c>
      <c r="D193" s="23">
        <v>230</v>
      </c>
    </row>
    <row r="194" spans="1:4" x14ac:dyDescent="0.35">
      <c r="A194" s="7" t="s">
        <v>125</v>
      </c>
      <c r="B194" s="1" t="s">
        <v>273</v>
      </c>
      <c r="C194" s="1" t="s">
        <v>269</v>
      </c>
      <c r="D194" s="23">
        <v>47</v>
      </c>
    </row>
    <row r="195" spans="1:4" x14ac:dyDescent="0.35">
      <c r="A195" s="7" t="s">
        <v>125</v>
      </c>
      <c r="B195" s="1" t="s">
        <v>273</v>
      </c>
      <c r="C195" s="1" t="s">
        <v>270</v>
      </c>
      <c r="D195" s="23">
        <v>277</v>
      </c>
    </row>
    <row r="196" spans="1:4" x14ac:dyDescent="0.35">
      <c r="A196" s="7" t="s">
        <v>126</v>
      </c>
      <c r="B196" s="1" t="s">
        <v>267</v>
      </c>
      <c r="C196" s="1" t="s">
        <v>268</v>
      </c>
      <c r="D196" s="23">
        <v>16</v>
      </c>
    </row>
    <row r="197" spans="1:4" x14ac:dyDescent="0.35">
      <c r="A197" s="7" t="s">
        <v>126</v>
      </c>
      <c r="B197" s="1" t="s">
        <v>267</v>
      </c>
      <c r="C197" s="1" t="s">
        <v>269</v>
      </c>
      <c r="D197" s="23">
        <v>36</v>
      </c>
    </row>
    <row r="198" spans="1:4" x14ac:dyDescent="0.35">
      <c r="A198" s="7" t="s">
        <v>126</v>
      </c>
      <c r="B198" s="1" t="s">
        <v>267</v>
      </c>
      <c r="C198" s="1" t="s">
        <v>270</v>
      </c>
      <c r="D198" s="23">
        <v>52</v>
      </c>
    </row>
    <row r="199" spans="1:4" x14ac:dyDescent="0.35">
      <c r="A199" s="7" t="s">
        <v>126</v>
      </c>
      <c r="B199" s="1" t="s">
        <v>271</v>
      </c>
      <c r="C199" s="1" t="s">
        <v>268</v>
      </c>
      <c r="D199" s="23">
        <v>901</v>
      </c>
    </row>
    <row r="200" spans="1:4" x14ac:dyDescent="0.35">
      <c r="A200" s="7" t="s">
        <v>126</v>
      </c>
      <c r="B200" s="1" t="s">
        <v>271</v>
      </c>
      <c r="C200" s="1" t="s">
        <v>269</v>
      </c>
      <c r="D200" s="23">
        <v>202</v>
      </c>
    </row>
    <row r="201" spans="1:4" x14ac:dyDescent="0.35">
      <c r="A201" s="7" t="s">
        <v>126</v>
      </c>
      <c r="B201" s="1" t="s">
        <v>271</v>
      </c>
      <c r="C201" s="1" t="s">
        <v>270</v>
      </c>
      <c r="D201" s="23">
        <v>1103</v>
      </c>
    </row>
    <row r="202" spans="1:4" x14ac:dyDescent="0.35">
      <c r="A202" s="7" t="s">
        <v>126</v>
      </c>
      <c r="B202" s="1" t="s">
        <v>272</v>
      </c>
      <c r="C202" s="1" t="s">
        <v>268</v>
      </c>
      <c r="D202" s="23">
        <v>395</v>
      </c>
    </row>
    <row r="203" spans="1:4" x14ac:dyDescent="0.35">
      <c r="A203" s="7" t="s">
        <v>126</v>
      </c>
      <c r="B203" s="1" t="s">
        <v>272</v>
      </c>
      <c r="C203" s="1" t="s">
        <v>269</v>
      </c>
      <c r="D203" s="23">
        <v>85</v>
      </c>
    </row>
    <row r="204" spans="1:4" x14ac:dyDescent="0.35">
      <c r="A204" s="7" t="s">
        <v>126</v>
      </c>
      <c r="B204" s="1" t="s">
        <v>272</v>
      </c>
      <c r="C204" s="1" t="s">
        <v>270</v>
      </c>
      <c r="D204" s="23">
        <v>480</v>
      </c>
    </row>
    <row r="205" spans="1:4" x14ac:dyDescent="0.35">
      <c r="A205" s="7" t="s">
        <v>126</v>
      </c>
      <c r="B205" s="1" t="s">
        <v>273</v>
      </c>
      <c r="C205" s="1" t="s">
        <v>268</v>
      </c>
      <c r="D205" s="23">
        <v>205</v>
      </c>
    </row>
    <row r="206" spans="1:4" x14ac:dyDescent="0.35">
      <c r="A206" s="7" t="s">
        <v>126</v>
      </c>
      <c r="B206" s="1" t="s">
        <v>273</v>
      </c>
      <c r="C206" s="1" t="s">
        <v>269</v>
      </c>
      <c r="D206" s="23">
        <v>49</v>
      </c>
    </row>
    <row r="207" spans="1:4" x14ac:dyDescent="0.35">
      <c r="A207" s="7" t="s">
        <v>126</v>
      </c>
      <c r="B207" s="1" t="s">
        <v>273</v>
      </c>
      <c r="C207" s="1" t="s">
        <v>270</v>
      </c>
      <c r="D207" s="23">
        <v>254</v>
      </c>
    </row>
    <row r="208" spans="1:4" x14ac:dyDescent="0.35">
      <c r="A208" s="7" t="s">
        <v>127</v>
      </c>
      <c r="B208" s="1" t="s">
        <v>267</v>
      </c>
      <c r="C208" s="1" t="s">
        <v>268</v>
      </c>
      <c r="D208" s="23">
        <v>13</v>
      </c>
    </row>
    <row r="209" spans="1:4" x14ac:dyDescent="0.35">
      <c r="A209" s="7" t="s">
        <v>127</v>
      </c>
      <c r="B209" s="1" t="s">
        <v>267</v>
      </c>
      <c r="C209" s="1" t="s">
        <v>269</v>
      </c>
      <c r="D209" s="23">
        <v>32</v>
      </c>
    </row>
    <row r="210" spans="1:4" x14ac:dyDescent="0.35">
      <c r="A210" s="7" t="s">
        <v>127</v>
      </c>
      <c r="B210" s="1" t="s">
        <v>267</v>
      </c>
      <c r="C210" s="1" t="s">
        <v>270</v>
      </c>
      <c r="D210" s="23">
        <v>45</v>
      </c>
    </row>
    <row r="211" spans="1:4" x14ac:dyDescent="0.35">
      <c r="A211" s="7" t="s">
        <v>127</v>
      </c>
      <c r="B211" s="1" t="s">
        <v>271</v>
      </c>
      <c r="C211" s="1" t="s">
        <v>268</v>
      </c>
      <c r="D211" s="23">
        <v>789</v>
      </c>
    </row>
    <row r="212" spans="1:4" x14ac:dyDescent="0.35">
      <c r="A212" s="7" t="s">
        <v>127</v>
      </c>
      <c r="B212" s="1" t="s">
        <v>271</v>
      </c>
      <c r="C212" s="1" t="s">
        <v>269</v>
      </c>
      <c r="D212" s="23">
        <v>162</v>
      </c>
    </row>
    <row r="213" spans="1:4" x14ac:dyDescent="0.35">
      <c r="A213" s="7" t="s">
        <v>127</v>
      </c>
      <c r="B213" s="1" t="s">
        <v>271</v>
      </c>
      <c r="C213" s="1" t="s">
        <v>270</v>
      </c>
      <c r="D213" s="23">
        <v>951</v>
      </c>
    </row>
    <row r="214" spans="1:4" x14ac:dyDescent="0.35">
      <c r="A214" s="7" t="s">
        <v>127</v>
      </c>
      <c r="B214" s="1" t="s">
        <v>272</v>
      </c>
      <c r="C214" s="1" t="s">
        <v>268</v>
      </c>
      <c r="D214" s="23">
        <v>378</v>
      </c>
    </row>
    <row r="215" spans="1:4" x14ac:dyDescent="0.35">
      <c r="A215" s="7" t="s">
        <v>127</v>
      </c>
      <c r="B215" s="1" t="s">
        <v>272</v>
      </c>
      <c r="C215" s="1" t="s">
        <v>269</v>
      </c>
      <c r="D215" s="23">
        <v>69</v>
      </c>
    </row>
    <row r="216" spans="1:4" x14ac:dyDescent="0.35">
      <c r="A216" s="7" t="s">
        <v>127</v>
      </c>
      <c r="B216" s="1" t="s">
        <v>272</v>
      </c>
      <c r="C216" s="1" t="s">
        <v>270</v>
      </c>
      <c r="D216" s="23">
        <v>447</v>
      </c>
    </row>
    <row r="217" spans="1:4" x14ac:dyDescent="0.35">
      <c r="A217" s="7" t="s">
        <v>127</v>
      </c>
      <c r="B217" s="1" t="s">
        <v>273</v>
      </c>
      <c r="C217" s="1" t="s">
        <v>268</v>
      </c>
      <c r="D217" s="23">
        <v>188</v>
      </c>
    </row>
    <row r="218" spans="1:4" x14ac:dyDescent="0.35">
      <c r="A218" s="7" t="s">
        <v>127</v>
      </c>
      <c r="B218" s="1" t="s">
        <v>273</v>
      </c>
      <c r="C218" s="1" t="s">
        <v>269</v>
      </c>
      <c r="D218" s="23">
        <v>42</v>
      </c>
    </row>
    <row r="219" spans="1:4" x14ac:dyDescent="0.35">
      <c r="A219" s="7" t="s">
        <v>127</v>
      </c>
      <c r="B219" s="1" t="s">
        <v>273</v>
      </c>
      <c r="C219" s="1" t="s">
        <v>270</v>
      </c>
      <c r="D219" s="23">
        <v>230</v>
      </c>
    </row>
    <row r="220" spans="1:4" x14ac:dyDescent="0.35">
      <c r="A220" s="7" t="s">
        <v>128</v>
      </c>
      <c r="B220" s="1" t="s">
        <v>267</v>
      </c>
      <c r="C220" s="1" t="s">
        <v>268</v>
      </c>
      <c r="D220" s="23">
        <v>10</v>
      </c>
    </row>
    <row r="221" spans="1:4" x14ac:dyDescent="0.35">
      <c r="A221" s="7" t="s">
        <v>128</v>
      </c>
      <c r="B221" s="1" t="s">
        <v>267</v>
      </c>
      <c r="C221" s="1" t="s">
        <v>269</v>
      </c>
      <c r="D221" s="23">
        <v>38</v>
      </c>
    </row>
    <row r="222" spans="1:4" x14ac:dyDescent="0.35">
      <c r="A222" s="7" t="s">
        <v>128</v>
      </c>
      <c r="B222" s="1" t="s">
        <v>267</v>
      </c>
      <c r="C222" s="1" t="s">
        <v>270</v>
      </c>
      <c r="D222" s="23">
        <v>48</v>
      </c>
    </row>
    <row r="223" spans="1:4" x14ac:dyDescent="0.35">
      <c r="A223" s="7" t="s">
        <v>128</v>
      </c>
      <c r="B223" s="1" t="s">
        <v>271</v>
      </c>
      <c r="C223" s="1" t="s">
        <v>268</v>
      </c>
      <c r="D223" s="23">
        <v>791</v>
      </c>
    </row>
    <row r="224" spans="1:4" x14ac:dyDescent="0.35">
      <c r="A224" s="7" t="s">
        <v>128</v>
      </c>
      <c r="B224" s="1" t="s">
        <v>271</v>
      </c>
      <c r="C224" s="1" t="s">
        <v>269</v>
      </c>
      <c r="D224" s="23">
        <v>158</v>
      </c>
    </row>
    <row r="225" spans="1:4" x14ac:dyDescent="0.35">
      <c r="A225" s="7" t="s">
        <v>128</v>
      </c>
      <c r="B225" s="1" t="s">
        <v>271</v>
      </c>
      <c r="C225" s="1" t="s">
        <v>270</v>
      </c>
      <c r="D225" s="23">
        <v>949</v>
      </c>
    </row>
    <row r="226" spans="1:4" x14ac:dyDescent="0.35">
      <c r="A226" s="7" t="s">
        <v>128</v>
      </c>
      <c r="B226" s="1" t="s">
        <v>272</v>
      </c>
      <c r="C226" s="1" t="s">
        <v>268</v>
      </c>
      <c r="D226" s="23">
        <v>368</v>
      </c>
    </row>
    <row r="227" spans="1:4" x14ac:dyDescent="0.35">
      <c r="A227" s="7" t="s">
        <v>128</v>
      </c>
      <c r="B227" s="1" t="s">
        <v>272</v>
      </c>
      <c r="C227" s="1" t="s">
        <v>269</v>
      </c>
      <c r="D227" s="23">
        <v>71</v>
      </c>
    </row>
    <row r="228" spans="1:4" x14ac:dyDescent="0.35">
      <c r="A228" s="7" t="s">
        <v>128</v>
      </c>
      <c r="B228" s="1" t="s">
        <v>272</v>
      </c>
      <c r="C228" s="1" t="s">
        <v>270</v>
      </c>
      <c r="D228" s="23">
        <v>439</v>
      </c>
    </row>
    <row r="229" spans="1:4" x14ac:dyDescent="0.35">
      <c r="A229" s="7" t="s">
        <v>128</v>
      </c>
      <c r="B229" s="1" t="s">
        <v>273</v>
      </c>
      <c r="C229" s="1" t="s">
        <v>268</v>
      </c>
      <c r="D229" s="23">
        <v>186</v>
      </c>
    </row>
    <row r="230" spans="1:4" x14ac:dyDescent="0.35">
      <c r="A230" s="7" t="s">
        <v>128</v>
      </c>
      <c r="B230" s="1" t="s">
        <v>273</v>
      </c>
      <c r="C230" s="1" t="s">
        <v>269</v>
      </c>
      <c r="D230" s="23">
        <v>25</v>
      </c>
    </row>
    <row r="231" spans="1:4" x14ac:dyDescent="0.35">
      <c r="A231" s="7" t="s">
        <v>128</v>
      </c>
      <c r="B231" s="1" t="s">
        <v>273</v>
      </c>
      <c r="C231" s="1" t="s">
        <v>270</v>
      </c>
      <c r="D231" s="23">
        <v>211</v>
      </c>
    </row>
    <row r="232" spans="1:4" x14ac:dyDescent="0.35">
      <c r="A232" s="7" t="s">
        <v>129</v>
      </c>
      <c r="B232" s="1" t="s">
        <v>267</v>
      </c>
      <c r="C232" s="1" t="s">
        <v>268</v>
      </c>
      <c r="D232" s="23">
        <v>11</v>
      </c>
    </row>
    <row r="233" spans="1:4" x14ac:dyDescent="0.35">
      <c r="A233" s="7" t="s">
        <v>129</v>
      </c>
      <c r="B233" s="1" t="s">
        <v>267</v>
      </c>
      <c r="C233" s="1" t="s">
        <v>269</v>
      </c>
      <c r="D233" s="23">
        <v>27</v>
      </c>
    </row>
    <row r="234" spans="1:4" x14ac:dyDescent="0.35">
      <c r="A234" s="7" t="s">
        <v>129</v>
      </c>
      <c r="B234" s="1" t="s">
        <v>267</v>
      </c>
      <c r="C234" s="1" t="s">
        <v>270</v>
      </c>
      <c r="D234" s="23">
        <v>38</v>
      </c>
    </row>
    <row r="235" spans="1:4" x14ac:dyDescent="0.35">
      <c r="A235" s="7" t="s">
        <v>129</v>
      </c>
      <c r="B235" s="1" t="s">
        <v>271</v>
      </c>
      <c r="C235" s="1" t="s">
        <v>268</v>
      </c>
      <c r="D235" s="23">
        <v>662</v>
      </c>
    </row>
    <row r="236" spans="1:4" x14ac:dyDescent="0.35">
      <c r="A236" s="7" t="s">
        <v>129</v>
      </c>
      <c r="B236" s="1" t="s">
        <v>271</v>
      </c>
      <c r="C236" s="1" t="s">
        <v>269</v>
      </c>
      <c r="D236" s="23">
        <v>172</v>
      </c>
    </row>
    <row r="237" spans="1:4" x14ac:dyDescent="0.35">
      <c r="A237" s="7" t="s">
        <v>129</v>
      </c>
      <c r="B237" s="1" t="s">
        <v>271</v>
      </c>
      <c r="C237" s="1" t="s">
        <v>270</v>
      </c>
      <c r="D237" s="23">
        <v>834</v>
      </c>
    </row>
    <row r="238" spans="1:4" x14ac:dyDescent="0.35">
      <c r="A238" s="7" t="s">
        <v>129</v>
      </c>
      <c r="B238" s="1" t="s">
        <v>272</v>
      </c>
      <c r="C238" s="1" t="s">
        <v>268</v>
      </c>
      <c r="D238" s="23">
        <v>360</v>
      </c>
    </row>
    <row r="239" spans="1:4" x14ac:dyDescent="0.35">
      <c r="A239" s="7" t="s">
        <v>129</v>
      </c>
      <c r="B239" s="1" t="s">
        <v>272</v>
      </c>
      <c r="C239" s="1" t="s">
        <v>269</v>
      </c>
      <c r="D239" s="23">
        <v>63</v>
      </c>
    </row>
    <row r="240" spans="1:4" x14ac:dyDescent="0.35">
      <c r="A240" s="7" t="s">
        <v>129</v>
      </c>
      <c r="B240" s="1" t="s">
        <v>272</v>
      </c>
      <c r="C240" s="1" t="s">
        <v>270</v>
      </c>
      <c r="D240" s="23">
        <v>423</v>
      </c>
    </row>
    <row r="241" spans="1:4" x14ac:dyDescent="0.35">
      <c r="A241" s="7" t="s">
        <v>129</v>
      </c>
      <c r="B241" s="1" t="s">
        <v>273</v>
      </c>
      <c r="C241" s="1" t="s">
        <v>268</v>
      </c>
      <c r="D241" s="23">
        <v>128</v>
      </c>
    </row>
    <row r="242" spans="1:4" x14ac:dyDescent="0.35">
      <c r="A242" s="7" t="s">
        <v>129</v>
      </c>
      <c r="B242" s="1" t="s">
        <v>273</v>
      </c>
      <c r="C242" s="1" t="s">
        <v>269</v>
      </c>
      <c r="D242" s="23">
        <v>30</v>
      </c>
    </row>
    <row r="243" spans="1:4" x14ac:dyDescent="0.35">
      <c r="A243" s="7" t="s">
        <v>129</v>
      </c>
      <c r="B243" s="1" t="s">
        <v>273</v>
      </c>
      <c r="C243" s="1" t="s">
        <v>270</v>
      </c>
      <c r="D243" s="23">
        <v>158</v>
      </c>
    </row>
    <row r="244" spans="1:4" x14ac:dyDescent="0.35">
      <c r="A244" s="7" t="s">
        <v>130</v>
      </c>
      <c r="B244" s="1" t="s">
        <v>267</v>
      </c>
      <c r="C244" s="1" t="s">
        <v>268</v>
      </c>
      <c r="D244" s="23">
        <v>17</v>
      </c>
    </row>
    <row r="245" spans="1:4" x14ac:dyDescent="0.35">
      <c r="A245" s="7" t="s">
        <v>130</v>
      </c>
      <c r="B245" s="1" t="s">
        <v>267</v>
      </c>
      <c r="C245" s="1" t="s">
        <v>269</v>
      </c>
      <c r="D245" s="23">
        <v>19</v>
      </c>
    </row>
    <row r="246" spans="1:4" x14ac:dyDescent="0.35">
      <c r="A246" s="7" t="s">
        <v>130</v>
      </c>
      <c r="B246" s="1" t="s">
        <v>267</v>
      </c>
      <c r="C246" s="1" t="s">
        <v>270</v>
      </c>
      <c r="D246" s="23">
        <v>36</v>
      </c>
    </row>
    <row r="247" spans="1:4" x14ac:dyDescent="0.35">
      <c r="A247" s="7" t="s">
        <v>130</v>
      </c>
      <c r="B247" s="1" t="s">
        <v>271</v>
      </c>
      <c r="C247" s="1" t="s">
        <v>268</v>
      </c>
      <c r="D247" s="23">
        <v>758</v>
      </c>
    </row>
    <row r="248" spans="1:4" x14ac:dyDescent="0.35">
      <c r="A248" s="7" t="s">
        <v>130</v>
      </c>
      <c r="B248" s="1" t="s">
        <v>271</v>
      </c>
      <c r="C248" s="1" t="s">
        <v>269</v>
      </c>
      <c r="D248" s="23">
        <v>138</v>
      </c>
    </row>
    <row r="249" spans="1:4" x14ac:dyDescent="0.35">
      <c r="A249" s="7" t="s">
        <v>130</v>
      </c>
      <c r="B249" s="1" t="s">
        <v>271</v>
      </c>
      <c r="C249" s="1" t="s">
        <v>270</v>
      </c>
      <c r="D249" s="23">
        <v>896</v>
      </c>
    </row>
    <row r="250" spans="1:4" x14ac:dyDescent="0.35">
      <c r="A250" s="7" t="s">
        <v>130</v>
      </c>
      <c r="B250" s="1" t="s">
        <v>272</v>
      </c>
      <c r="C250" s="1" t="s">
        <v>268</v>
      </c>
      <c r="D250" s="23">
        <v>351</v>
      </c>
    </row>
    <row r="251" spans="1:4" x14ac:dyDescent="0.35">
      <c r="A251" s="7" t="s">
        <v>130</v>
      </c>
      <c r="B251" s="1" t="s">
        <v>272</v>
      </c>
      <c r="C251" s="1" t="s">
        <v>269</v>
      </c>
      <c r="D251" s="23">
        <v>67</v>
      </c>
    </row>
    <row r="252" spans="1:4" x14ac:dyDescent="0.35">
      <c r="A252" s="7" t="s">
        <v>130</v>
      </c>
      <c r="B252" s="1" t="s">
        <v>272</v>
      </c>
      <c r="C252" s="1" t="s">
        <v>270</v>
      </c>
      <c r="D252" s="23">
        <v>418</v>
      </c>
    </row>
    <row r="253" spans="1:4" x14ac:dyDescent="0.35">
      <c r="A253" s="7" t="s">
        <v>130</v>
      </c>
      <c r="B253" s="1" t="s">
        <v>273</v>
      </c>
      <c r="C253" s="1" t="s">
        <v>268</v>
      </c>
      <c r="D253" s="23">
        <v>181</v>
      </c>
    </row>
    <row r="254" spans="1:4" x14ac:dyDescent="0.35">
      <c r="A254" s="7" t="s">
        <v>130</v>
      </c>
      <c r="B254" s="1" t="s">
        <v>273</v>
      </c>
      <c r="C254" s="1" t="s">
        <v>269</v>
      </c>
      <c r="D254" s="23">
        <v>26</v>
      </c>
    </row>
    <row r="255" spans="1:4" x14ac:dyDescent="0.35">
      <c r="A255" s="7" t="s">
        <v>130</v>
      </c>
      <c r="B255" s="1" t="s">
        <v>273</v>
      </c>
      <c r="C255" s="1" t="s">
        <v>270</v>
      </c>
      <c r="D255" s="23">
        <v>207</v>
      </c>
    </row>
    <row r="256" spans="1:4" x14ac:dyDescent="0.35">
      <c r="A256" s="7" t="s">
        <v>131</v>
      </c>
      <c r="B256" s="1" t="s">
        <v>267</v>
      </c>
      <c r="C256" s="1" t="s">
        <v>268</v>
      </c>
      <c r="D256" s="23">
        <v>16</v>
      </c>
    </row>
    <row r="257" spans="1:4" x14ac:dyDescent="0.35">
      <c r="A257" s="7" t="s">
        <v>131</v>
      </c>
      <c r="B257" s="1" t="s">
        <v>267</v>
      </c>
      <c r="C257" s="1" t="s">
        <v>269</v>
      </c>
      <c r="D257" s="23">
        <v>20</v>
      </c>
    </row>
    <row r="258" spans="1:4" x14ac:dyDescent="0.35">
      <c r="A258" s="7" t="s">
        <v>131</v>
      </c>
      <c r="B258" s="1" t="s">
        <v>267</v>
      </c>
      <c r="C258" s="1" t="s">
        <v>270</v>
      </c>
      <c r="D258" s="23">
        <v>36</v>
      </c>
    </row>
    <row r="259" spans="1:4" x14ac:dyDescent="0.35">
      <c r="A259" s="7" t="s">
        <v>131</v>
      </c>
      <c r="B259" s="1" t="s">
        <v>271</v>
      </c>
      <c r="C259" s="1" t="s">
        <v>268</v>
      </c>
      <c r="D259" s="23">
        <v>779</v>
      </c>
    </row>
    <row r="260" spans="1:4" x14ac:dyDescent="0.35">
      <c r="A260" s="7" t="s">
        <v>131</v>
      </c>
      <c r="B260" s="1" t="s">
        <v>271</v>
      </c>
      <c r="C260" s="1" t="s">
        <v>269</v>
      </c>
      <c r="D260" s="23">
        <v>127</v>
      </c>
    </row>
    <row r="261" spans="1:4" x14ac:dyDescent="0.35">
      <c r="A261" s="7" t="s">
        <v>131</v>
      </c>
      <c r="B261" s="1" t="s">
        <v>271</v>
      </c>
      <c r="C261" s="1" t="s">
        <v>270</v>
      </c>
      <c r="D261" s="23">
        <v>906</v>
      </c>
    </row>
    <row r="262" spans="1:4" x14ac:dyDescent="0.35">
      <c r="A262" s="7" t="s">
        <v>131</v>
      </c>
      <c r="B262" s="1" t="s">
        <v>272</v>
      </c>
      <c r="C262" s="1" t="s">
        <v>268</v>
      </c>
      <c r="D262" s="23">
        <v>358</v>
      </c>
    </row>
    <row r="263" spans="1:4" x14ac:dyDescent="0.35">
      <c r="A263" s="7" t="s">
        <v>131</v>
      </c>
      <c r="B263" s="1" t="s">
        <v>272</v>
      </c>
      <c r="C263" s="1" t="s">
        <v>269</v>
      </c>
      <c r="D263" s="23">
        <v>58</v>
      </c>
    </row>
    <row r="264" spans="1:4" x14ac:dyDescent="0.35">
      <c r="A264" s="7" t="s">
        <v>131</v>
      </c>
      <c r="B264" s="1" t="s">
        <v>272</v>
      </c>
      <c r="C264" s="1" t="s">
        <v>270</v>
      </c>
      <c r="D264" s="23">
        <v>416</v>
      </c>
    </row>
    <row r="265" spans="1:4" x14ac:dyDescent="0.35">
      <c r="A265" s="7" t="s">
        <v>131</v>
      </c>
      <c r="B265" s="1" t="s">
        <v>273</v>
      </c>
      <c r="C265" s="1" t="s">
        <v>268</v>
      </c>
      <c r="D265" s="23">
        <v>191</v>
      </c>
    </row>
    <row r="266" spans="1:4" x14ac:dyDescent="0.35">
      <c r="A266" s="7" t="s">
        <v>131</v>
      </c>
      <c r="B266" s="1" t="s">
        <v>273</v>
      </c>
      <c r="C266" s="1" t="s">
        <v>269</v>
      </c>
      <c r="D266" s="23">
        <v>20</v>
      </c>
    </row>
    <row r="267" spans="1:4" x14ac:dyDescent="0.35">
      <c r="A267" s="7" t="s">
        <v>131</v>
      </c>
      <c r="B267" s="1" t="s">
        <v>273</v>
      </c>
      <c r="C267" s="1" t="s">
        <v>270</v>
      </c>
      <c r="D267" s="23">
        <v>211</v>
      </c>
    </row>
    <row r="268" spans="1:4" x14ac:dyDescent="0.35">
      <c r="A268" s="7" t="s">
        <v>132</v>
      </c>
      <c r="B268" s="1" t="s">
        <v>267</v>
      </c>
      <c r="C268" s="1" t="s">
        <v>268</v>
      </c>
      <c r="D268" s="23">
        <v>18</v>
      </c>
    </row>
    <row r="269" spans="1:4" x14ac:dyDescent="0.35">
      <c r="A269" s="7" t="s">
        <v>132</v>
      </c>
      <c r="B269" s="1" t="s">
        <v>267</v>
      </c>
      <c r="C269" s="1" t="s">
        <v>269</v>
      </c>
      <c r="D269" s="23">
        <v>29</v>
      </c>
    </row>
    <row r="270" spans="1:4" x14ac:dyDescent="0.35">
      <c r="A270" s="7" t="s">
        <v>132</v>
      </c>
      <c r="B270" s="1" t="s">
        <v>267</v>
      </c>
      <c r="C270" s="1" t="s">
        <v>270</v>
      </c>
      <c r="D270" s="23">
        <v>47</v>
      </c>
    </row>
    <row r="271" spans="1:4" x14ac:dyDescent="0.35">
      <c r="A271" s="7" t="s">
        <v>132</v>
      </c>
      <c r="B271" s="1" t="s">
        <v>271</v>
      </c>
      <c r="C271" s="1" t="s">
        <v>268</v>
      </c>
      <c r="D271" s="23">
        <v>875</v>
      </c>
    </row>
    <row r="272" spans="1:4" x14ac:dyDescent="0.35">
      <c r="A272" s="7" t="s">
        <v>132</v>
      </c>
      <c r="B272" s="1" t="s">
        <v>271</v>
      </c>
      <c r="C272" s="1" t="s">
        <v>269</v>
      </c>
      <c r="D272" s="23">
        <v>110</v>
      </c>
    </row>
    <row r="273" spans="1:4" x14ac:dyDescent="0.35">
      <c r="A273" s="7" t="s">
        <v>132</v>
      </c>
      <c r="B273" s="1" t="s">
        <v>271</v>
      </c>
      <c r="C273" s="1" t="s">
        <v>270</v>
      </c>
      <c r="D273" s="23">
        <v>985</v>
      </c>
    </row>
    <row r="274" spans="1:4" x14ac:dyDescent="0.35">
      <c r="A274" s="7" t="s">
        <v>132</v>
      </c>
      <c r="B274" s="1" t="s">
        <v>272</v>
      </c>
      <c r="C274" s="1" t="s">
        <v>268</v>
      </c>
      <c r="D274" s="23">
        <v>359</v>
      </c>
    </row>
    <row r="275" spans="1:4" x14ac:dyDescent="0.35">
      <c r="A275" s="7" t="s">
        <v>132</v>
      </c>
      <c r="B275" s="1" t="s">
        <v>272</v>
      </c>
      <c r="C275" s="1" t="s">
        <v>269</v>
      </c>
      <c r="D275" s="23">
        <v>60</v>
      </c>
    </row>
    <row r="276" spans="1:4" x14ac:dyDescent="0.35">
      <c r="A276" s="7" t="s">
        <v>132</v>
      </c>
      <c r="B276" s="1" t="s">
        <v>272</v>
      </c>
      <c r="C276" s="1" t="s">
        <v>270</v>
      </c>
      <c r="D276" s="23">
        <v>419</v>
      </c>
    </row>
    <row r="277" spans="1:4" x14ac:dyDescent="0.35">
      <c r="A277" s="7" t="s">
        <v>132</v>
      </c>
      <c r="B277" s="1" t="s">
        <v>273</v>
      </c>
      <c r="C277" s="1" t="s">
        <v>268</v>
      </c>
      <c r="D277" s="23">
        <v>167</v>
      </c>
    </row>
    <row r="278" spans="1:4" x14ac:dyDescent="0.35">
      <c r="A278" s="7" t="s">
        <v>132</v>
      </c>
      <c r="B278" s="1" t="s">
        <v>273</v>
      </c>
      <c r="C278" s="1" t="s">
        <v>269</v>
      </c>
      <c r="D278" s="23">
        <v>32</v>
      </c>
    </row>
    <row r="279" spans="1:4" x14ac:dyDescent="0.35">
      <c r="A279" s="7" t="s">
        <v>132</v>
      </c>
      <c r="B279" s="1" t="s">
        <v>273</v>
      </c>
      <c r="C279" s="1" t="s">
        <v>270</v>
      </c>
      <c r="D279" s="23">
        <v>199</v>
      </c>
    </row>
    <row r="280" spans="1:4" x14ac:dyDescent="0.35">
      <c r="A280" s="7" t="s">
        <v>133</v>
      </c>
      <c r="B280" s="1" t="s">
        <v>267</v>
      </c>
      <c r="C280" s="1" t="s">
        <v>268</v>
      </c>
      <c r="D280" s="23">
        <v>18</v>
      </c>
    </row>
    <row r="281" spans="1:4" x14ac:dyDescent="0.35">
      <c r="A281" s="7" t="s">
        <v>133</v>
      </c>
      <c r="B281" s="1" t="s">
        <v>267</v>
      </c>
      <c r="C281" s="1" t="s">
        <v>269</v>
      </c>
      <c r="D281" s="23">
        <v>25</v>
      </c>
    </row>
    <row r="282" spans="1:4" x14ac:dyDescent="0.35">
      <c r="A282" s="7" t="s">
        <v>133</v>
      </c>
      <c r="B282" s="1" t="s">
        <v>267</v>
      </c>
      <c r="C282" s="1" t="s">
        <v>270</v>
      </c>
      <c r="D282" s="23">
        <v>43</v>
      </c>
    </row>
    <row r="283" spans="1:4" x14ac:dyDescent="0.35">
      <c r="A283" s="7" t="s">
        <v>133</v>
      </c>
      <c r="B283" s="1" t="s">
        <v>271</v>
      </c>
      <c r="C283" s="1" t="s">
        <v>268</v>
      </c>
      <c r="D283" s="23">
        <v>1057</v>
      </c>
    </row>
    <row r="284" spans="1:4" x14ac:dyDescent="0.35">
      <c r="A284" s="7" t="s">
        <v>133</v>
      </c>
      <c r="B284" s="1" t="s">
        <v>271</v>
      </c>
      <c r="C284" s="1" t="s">
        <v>269</v>
      </c>
      <c r="D284" s="23">
        <v>140</v>
      </c>
    </row>
    <row r="285" spans="1:4" x14ac:dyDescent="0.35">
      <c r="A285" s="7" t="s">
        <v>133</v>
      </c>
      <c r="B285" s="1" t="s">
        <v>271</v>
      </c>
      <c r="C285" s="1" t="s">
        <v>270</v>
      </c>
      <c r="D285" s="23">
        <v>1197</v>
      </c>
    </row>
    <row r="286" spans="1:4" x14ac:dyDescent="0.35">
      <c r="A286" s="7" t="s">
        <v>133</v>
      </c>
      <c r="B286" s="1" t="s">
        <v>272</v>
      </c>
      <c r="C286" s="1" t="s">
        <v>268</v>
      </c>
      <c r="D286" s="23">
        <v>366</v>
      </c>
    </row>
    <row r="287" spans="1:4" x14ac:dyDescent="0.35">
      <c r="A287" s="7" t="s">
        <v>133</v>
      </c>
      <c r="B287" s="1" t="s">
        <v>272</v>
      </c>
      <c r="C287" s="1" t="s">
        <v>269</v>
      </c>
      <c r="D287" s="23">
        <v>60</v>
      </c>
    </row>
    <row r="288" spans="1:4" x14ac:dyDescent="0.35">
      <c r="A288" s="7" t="s">
        <v>133</v>
      </c>
      <c r="B288" s="1" t="s">
        <v>272</v>
      </c>
      <c r="C288" s="1" t="s">
        <v>270</v>
      </c>
      <c r="D288" s="23">
        <v>426</v>
      </c>
    </row>
    <row r="289" spans="1:4" x14ac:dyDescent="0.35">
      <c r="A289" s="7" t="s">
        <v>133</v>
      </c>
      <c r="B289" s="1" t="s">
        <v>273</v>
      </c>
      <c r="C289" s="1" t="s">
        <v>268</v>
      </c>
      <c r="D289" s="23">
        <v>184</v>
      </c>
    </row>
    <row r="290" spans="1:4" x14ac:dyDescent="0.35">
      <c r="A290" s="7" t="s">
        <v>133</v>
      </c>
      <c r="B290" s="1" t="s">
        <v>273</v>
      </c>
      <c r="C290" s="1" t="s">
        <v>269</v>
      </c>
      <c r="D290" s="23">
        <v>26</v>
      </c>
    </row>
    <row r="291" spans="1:4" x14ac:dyDescent="0.35">
      <c r="A291" s="7" t="s">
        <v>133</v>
      </c>
      <c r="B291" s="1" t="s">
        <v>273</v>
      </c>
      <c r="C291" s="1" t="s">
        <v>270</v>
      </c>
      <c r="D291" s="23">
        <v>210</v>
      </c>
    </row>
    <row r="292" spans="1:4" x14ac:dyDescent="0.35">
      <c r="A292" s="7"/>
    </row>
    <row r="293" spans="1:4" x14ac:dyDescent="0.35">
      <c r="A293" s="7"/>
    </row>
    <row r="294" spans="1:4" x14ac:dyDescent="0.35">
      <c r="A294" s="7"/>
    </row>
    <row r="295" spans="1:4" x14ac:dyDescent="0.35">
      <c r="A295" s="7"/>
    </row>
    <row r="296" spans="1:4" x14ac:dyDescent="0.35">
      <c r="A296" s="7"/>
    </row>
    <row r="297" spans="1:4" x14ac:dyDescent="0.35">
      <c r="A297" s="7"/>
    </row>
    <row r="298" spans="1:4" x14ac:dyDescent="0.35">
      <c r="A298" s="7"/>
    </row>
    <row r="299" spans="1:4" x14ac:dyDescent="0.35">
      <c r="A299" s="7"/>
    </row>
    <row r="300" spans="1:4" x14ac:dyDescent="0.35">
      <c r="A300" s="7"/>
    </row>
    <row r="301" spans="1:4" x14ac:dyDescent="0.35">
      <c r="A301" s="7"/>
    </row>
    <row r="302" spans="1:4" x14ac:dyDescent="0.35">
      <c r="A302" s="7"/>
    </row>
    <row r="303" spans="1:4" x14ac:dyDescent="0.35">
      <c r="A303" s="7"/>
    </row>
    <row r="304" spans="1:4" x14ac:dyDescent="0.35">
      <c r="A304" s="7"/>
    </row>
    <row r="305" spans="1:1" x14ac:dyDescent="0.35">
      <c r="A305" s="7"/>
    </row>
    <row r="306" spans="1:1" x14ac:dyDescent="0.35">
      <c r="A306" s="7"/>
    </row>
    <row r="307" spans="1:1" x14ac:dyDescent="0.35">
      <c r="A307" s="7"/>
    </row>
    <row r="308" spans="1:1" x14ac:dyDescent="0.35">
      <c r="A308" s="7"/>
    </row>
    <row r="309" spans="1:1" x14ac:dyDescent="0.35">
      <c r="A309" s="7"/>
    </row>
    <row r="310" spans="1:1" x14ac:dyDescent="0.35">
      <c r="A310" s="7"/>
    </row>
    <row r="311" spans="1:1" x14ac:dyDescent="0.35">
      <c r="A311" s="7"/>
    </row>
    <row r="312" spans="1:1" x14ac:dyDescent="0.35">
      <c r="A312" s="7"/>
    </row>
    <row r="313" spans="1:1" x14ac:dyDescent="0.35">
      <c r="A313" s="7"/>
    </row>
    <row r="314" spans="1:1" x14ac:dyDescent="0.35">
      <c r="A314" s="7"/>
    </row>
    <row r="315" spans="1:1" x14ac:dyDescent="0.35">
      <c r="A315" s="7"/>
    </row>
    <row r="316" spans="1:1" x14ac:dyDescent="0.35">
      <c r="A316" s="7"/>
    </row>
    <row r="317" spans="1:1" x14ac:dyDescent="0.35">
      <c r="A317" s="7"/>
    </row>
    <row r="318" spans="1:1" x14ac:dyDescent="0.35">
      <c r="A318" s="7"/>
    </row>
    <row r="319" spans="1:1" x14ac:dyDescent="0.35">
      <c r="A319" s="7"/>
    </row>
    <row r="320" spans="1:1" x14ac:dyDescent="0.35">
      <c r="A320" s="7"/>
    </row>
    <row r="321" spans="1:1" x14ac:dyDescent="0.35">
      <c r="A321" s="7"/>
    </row>
    <row r="322" spans="1:1" x14ac:dyDescent="0.35">
      <c r="A322" s="7"/>
    </row>
    <row r="323" spans="1:1" x14ac:dyDescent="0.35">
      <c r="A323" s="7"/>
    </row>
    <row r="324" spans="1:1" x14ac:dyDescent="0.35">
      <c r="A324" s="7"/>
    </row>
    <row r="325" spans="1:1" x14ac:dyDescent="0.35">
      <c r="A325" s="7"/>
    </row>
    <row r="326" spans="1:1" x14ac:dyDescent="0.35">
      <c r="A326" s="7"/>
    </row>
    <row r="327" spans="1:1" x14ac:dyDescent="0.35">
      <c r="A327" s="7"/>
    </row>
    <row r="328" spans="1:1" x14ac:dyDescent="0.35">
      <c r="A328" s="7"/>
    </row>
    <row r="329" spans="1:1" x14ac:dyDescent="0.35">
      <c r="A329" s="7"/>
    </row>
    <row r="330" spans="1:1" x14ac:dyDescent="0.35">
      <c r="A330" s="7"/>
    </row>
    <row r="331" spans="1:1" x14ac:dyDescent="0.35">
      <c r="A331" s="7"/>
    </row>
    <row r="332" spans="1:1" x14ac:dyDescent="0.35">
      <c r="A332" s="7"/>
    </row>
    <row r="333" spans="1:1" x14ac:dyDescent="0.35">
      <c r="A333" s="7"/>
    </row>
    <row r="334" spans="1:1" x14ac:dyDescent="0.35">
      <c r="A334" s="7"/>
    </row>
    <row r="335" spans="1:1" x14ac:dyDescent="0.35">
      <c r="A335" s="7"/>
    </row>
    <row r="336" spans="1:1" x14ac:dyDescent="0.35">
      <c r="A336" s="7"/>
    </row>
    <row r="337" spans="1:1" x14ac:dyDescent="0.35">
      <c r="A337" s="7"/>
    </row>
    <row r="338" spans="1:1" x14ac:dyDescent="0.35">
      <c r="A338" s="7"/>
    </row>
    <row r="339" spans="1:1" x14ac:dyDescent="0.35">
      <c r="A339" s="7"/>
    </row>
    <row r="340" spans="1:1" x14ac:dyDescent="0.35">
      <c r="A340" s="7"/>
    </row>
    <row r="341" spans="1:1" x14ac:dyDescent="0.35">
      <c r="A341" s="7"/>
    </row>
    <row r="342" spans="1:1" x14ac:dyDescent="0.35">
      <c r="A342" s="7"/>
    </row>
    <row r="343" spans="1:1" x14ac:dyDescent="0.35">
      <c r="A343" s="7"/>
    </row>
    <row r="344" spans="1:1" x14ac:dyDescent="0.35">
      <c r="A344" s="7"/>
    </row>
    <row r="345" spans="1:1" x14ac:dyDescent="0.35">
      <c r="A345" s="7"/>
    </row>
    <row r="346" spans="1:1" x14ac:dyDescent="0.35">
      <c r="A346" s="7"/>
    </row>
    <row r="347" spans="1:1" x14ac:dyDescent="0.35">
      <c r="A347" s="7"/>
    </row>
    <row r="348" spans="1:1" x14ac:dyDescent="0.35">
      <c r="A348" s="7"/>
    </row>
    <row r="349" spans="1:1" x14ac:dyDescent="0.35">
      <c r="A349" s="7"/>
    </row>
    <row r="350" spans="1:1" x14ac:dyDescent="0.35">
      <c r="A350" s="7"/>
    </row>
    <row r="351" spans="1:1" x14ac:dyDescent="0.35">
      <c r="A351" s="7"/>
    </row>
    <row r="352" spans="1:1" x14ac:dyDescent="0.35">
      <c r="A352" s="7"/>
    </row>
    <row r="353" spans="1:1" x14ac:dyDescent="0.35">
      <c r="A353" s="7"/>
    </row>
    <row r="354" spans="1:1" x14ac:dyDescent="0.35">
      <c r="A354" s="7"/>
    </row>
    <row r="355" spans="1:1" x14ac:dyDescent="0.35">
      <c r="A355" s="7"/>
    </row>
    <row r="356" spans="1:1" x14ac:dyDescent="0.35">
      <c r="A356" s="7"/>
    </row>
    <row r="357" spans="1:1" x14ac:dyDescent="0.35">
      <c r="A357" s="7"/>
    </row>
    <row r="358" spans="1:1" x14ac:dyDescent="0.35">
      <c r="A358" s="7"/>
    </row>
    <row r="359" spans="1:1" x14ac:dyDescent="0.35">
      <c r="A359" s="7"/>
    </row>
    <row r="360" spans="1:1" x14ac:dyDescent="0.35">
      <c r="A360" s="7"/>
    </row>
    <row r="361" spans="1:1" x14ac:dyDescent="0.35">
      <c r="A361" s="7"/>
    </row>
    <row r="362" spans="1:1" x14ac:dyDescent="0.35">
      <c r="A362" s="7"/>
    </row>
    <row r="363" spans="1:1" x14ac:dyDescent="0.35">
      <c r="A363" s="7"/>
    </row>
    <row r="364" spans="1:1" x14ac:dyDescent="0.35">
      <c r="A364" s="7"/>
    </row>
    <row r="365" spans="1:1" x14ac:dyDescent="0.35">
      <c r="A365" s="7"/>
    </row>
    <row r="366" spans="1:1" x14ac:dyDescent="0.35">
      <c r="A366" s="7"/>
    </row>
    <row r="367" spans="1:1" x14ac:dyDescent="0.35">
      <c r="A367" s="7"/>
    </row>
    <row r="368" spans="1:1" x14ac:dyDescent="0.35">
      <c r="A368" s="7"/>
    </row>
    <row r="369" spans="1:1" x14ac:dyDescent="0.35">
      <c r="A369" s="7"/>
    </row>
    <row r="370" spans="1:1" x14ac:dyDescent="0.35">
      <c r="A370" s="7"/>
    </row>
    <row r="371" spans="1:1" x14ac:dyDescent="0.35">
      <c r="A371" s="7"/>
    </row>
    <row r="372" spans="1:1" x14ac:dyDescent="0.35">
      <c r="A372" s="7"/>
    </row>
    <row r="373" spans="1:1" x14ac:dyDescent="0.35">
      <c r="A373" s="7"/>
    </row>
    <row r="374" spans="1:1" x14ac:dyDescent="0.35">
      <c r="A374" s="7"/>
    </row>
    <row r="375" spans="1:1" x14ac:dyDescent="0.35">
      <c r="A375" s="7"/>
    </row>
    <row r="376" spans="1:1" x14ac:dyDescent="0.35">
      <c r="A376" s="7"/>
    </row>
    <row r="377" spans="1:1" x14ac:dyDescent="0.35">
      <c r="A377" s="7"/>
    </row>
    <row r="378" spans="1:1" x14ac:dyDescent="0.35">
      <c r="A378" s="7"/>
    </row>
    <row r="379" spans="1:1" x14ac:dyDescent="0.35">
      <c r="A379" s="7"/>
    </row>
    <row r="380" spans="1:1" x14ac:dyDescent="0.35">
      <c r="A380" s="7"/>
    </row>
    <row r="381" spans="1:1" x14ac:dyDescent="0.35">
      <c r="A381" s="7"/>
    </row>
    <row r="382" spans="1:1" x14ac:dyDescent="0.35">
      <c r="A382" s="7"/>
    </row>
    <row r="383" spans="1:1" x14ac:dyDescent="0.35">
      <c r="A383" s="7"/>
    </row>
    <row r="384" spans="1:1" x14ac:dyDescent="0.35">
      <c r="A384" s="7"/>
    </row>
    <row r="385" spans="1:1" x14ac:dyDescent="0.35">
      <c r="A385" s="7"/>
    </row>
    <row r="386" spans="1:1" x14ac:dyDescent="0.35">
      <c r="A386" s="7"/>
    </row>
    <row r="387" spans="1:1" x14ac:dyDescent="0.35">
      <c r="A387" s="7"/>
    </row>
    <row r="388" spans="1:1" x14ac:dyDescent="0.35">
      <c r="A388" s="7"/>
    </row>
    <row r="389" spans="1:1" x14ac:dyDescent="0.35">
      <c r="A389" s="7"/>
    </row>
    <row r="390" spans="1:1" x14ac:dyDescent="0.35">
      <c r="A390" s="7"/>
    </row>
    <row r="391" spans="1:1" x14ac:dyDescent="0.35">
      <c r="A391" s="7"/>
    </row>
    <row r="392" spans="1:1" x14ac:dyDescent="0.35">
      <c r="A392" s="7"/>
    </row>
    <row r="393" spans="1:1" x14ac:dyDescent="0.35">
      <c r="A393" s="7"/>
    </row>
    <row r="394" spans="1:1" x14ac:dyDescent="0.35">
      <c r="A394" s="7"/>
    </row>
    <row r="395" spans="1:1" x14ac:dyDescent="0.35">
      <c r="A395" s="7"/>
    </row>
    <row r="396" spans="1:1" x14ac:dyDescent="0.35">
      <c r="A396" s="7"/>
    </row>
    <row r="397" spans="1:1" x14ac:dyDescent="0.35">
      <c r="A397" s="7"/>
    </row>
    <row r="398" spans="1:1" x14ac:dyDescent="0.35">
      <c r="A398" s="7"/>
    </row>
    <row r="399" spans="1:1" x14ac:dyDescent="0.35">
      <c r="A399" s="7"/>
    </row>
    <row r="400" spans="1:1" x14ac:dyDescent="0.35">
      <c r="A400" s="7"/>
    </row>
    <row r="401" spans="1:1" x14ac:dyDescent="0.35">
      <c r="A401" s="7"/>
    </row>
    <row r="402" spans="1:1" x14ac:dyDescent="0.35">
      <c r="A402" s="7"/>
    </row>
    <row r="403" spans="1:1" x14ac:dyDescent="0.35">
      <c r="A403" s="7"/>
    </row>
    <row r="404" spans="1:1" x14ac:dyDescent="0.35">
      <c r="A404" s="7"/>
    </row>
    <row r="405" spans="1:1" x14ac:dyDescent="0.35">
      <c r="A405" s="7"/>
    </row>
    <row r="406" spans="1:1" x14ac:dyDescent="0.35">
      <c r="A406" s="7"/>
    </row>
    <row r="407" spans="1:1" x14ac:dyDescent="0.35">
      <c r="A407" s="7"/>
    </row>
    <row r="408" spans="1:1" x14ac:dyDescent="0.35">
      <c r="A408" s="7"/>
    </row>
    <row r="409" spans="1:1" x14ac:dyDescent="0.35">
      <c r="A409" s="7"/>
    </row>
    <row r="410" spans="1:1" x14ac:dyDescent="0.35">
      <c r="A410" s="7"/>
    </row>
    <row r="411" spans="1:1" x14ac:dyDescent="0.35">
      <c r="A411" s="7"/>
    </row>
    <row r="412" spans="1:1" x14ac:dyDescent="0.35">
      <c r="A412" s="7"/>
    </row>
    <row r="413" spans="1:1" x14ac:dyDescent="0.35">
      <c r="A413" s="7"/>
    </row>
    <row r="414" spans="1:1" x14ac:dyDescent="0.35">
      <c r="A414" s="7"/>
    </row>
    <row r="415" spans="1:1" x14ac:dyDescent="0.35">
      <c r="A415" s="7"/>
    </row>
    <row r="416" spans="1:1" x14ac:dyDescent="0.35">
      <c r="A416" s="7"/>
    </row>
    <row r="417" spans="1:1" x14ac:dyDescent="0.35">
      <c r="A417" s="7"/>
    </row>
    <row r="418" spans="1:1" x14ac:dyDescent="0.35">
      <c r="A418" s="7"/>
    </row>
    <row r="419" spans="1:1" x14ac:dyDescent="0.35">
      <c r="A419" s="7"/>
    </row>
    <row r="420" spans="1:1" x14ac:dyDescent="0.35">
      <c r="A420" s="7"/>
    </row>
    <row r="421" spans="1:1" x14ac:dyDescent="0.35">
      <c r="A421" s="7"/>
    </row>
    <row r="422" spans="1:1" x14ac:dyDescent="0.35">
      <c r="A422" s="7"/>
    </row>
    <row r="423" spans="1:1" x14ac:dyDescent="0.35">
      <c r="A423" s="7"/>
    </row>
    <row r="424" spans="1:1" x14ac:dyDescent="0.35">
      <c r="A424" s="7"/>
    </row>
    <row r="425" spans="1:1" x14ac:dyDescent="0.35">
      <c r="A425" s="7"/>
    </row>
    <row r="426" spans="1:1" x14ac:dyDescent="0.35">
      <c r="A426" s="7"/>
    </row>
    <row r="427" spans="1:1" x14ac:dyDescent="0.35">
      <c r="A427" s="7"/>
    </row>
    <row r="428" spans="1:1" x14ac:dyDescent="0.35">
      <c r="A428" s="7"/>
    </row>
    <row r="429" spans="1:1" x14ac:dyDescent="0.35">
      <c r="A429" s="7"/>
    </row>
    <row r="430" spans="1:1" x14ac:dyDescent="0.35">
      <c r="A430" s="7"/>
    </row>
    <row r="431" spans="1:1" x14ac:dyDescent="0.35">
      <c r="A431" s="7"/>
    </row>
    <row r="432" spans="1:1" x14ac:dyDescent="0.35">
      <c r="A432" s="7"/>
    </row>
    <row r="433" spans="1:1" x14ac:dyDescent="0.35">
      <c r="A433" s="7"/>
    </row>
    <row r="434" spans="1:1" x14ac:dyDescent="0.35">
      <c r="A434" s="7"/>
    </row>
    <row r="435" spans="1:1" x14ac:dyDescent="0.35">
      <c r="A435" s="7"/>
    </row>
    <row r="436" spans="1:1" x14ac:dyDescent="0.35">
      <c r="A436" s="7"/>
    </row>
    <row r="437" spans="1:1" x14ac:dyDescent="0.35">
      <c r="A437" s="7"/>
    </row>
    <row r="438" spans="1:1" x14ac:dyDescent="0.35">
      <c r="A438" s="7"/>
    </row>
    <row r="439" spans="1:1" x14ac:dyDescent="0.35">
      <c r="A439" s="7"/>
    </row>
    <row r="440" spans="1:1" x14ac:dyDescent="0.35">
      <c r="A440" s="7"/>
    </row>
    <row r="441" spans="1:1" x14ac:dyDescent="0.35">
      <c r="A441" s="7"/>
    </row>
    <row r="442" spans="1:1" x14ac:dyDescent="0.35">
      <c r="A442" s="7"/>
    </row>
    <row r="443" spans="1:1" x14ac:dyDescent="0.35">
      <c r="A443" s="7"/>
    </row>
    <row r="444" spans="1:1" x14ac:dyDescent="0.35">
      <c r="A444" s="7"/>
    </row>
    <row r="445" spans="1:1" x14ac:dyDescent="0.35">
      <c r="A445" s="7"/>
    </row>
    <row r="446" spans="1:1" x14ac:dyDescent="0.35">
      <c r="A446" s="7"/>
    </row>
    <row r="447" spans="1:1" x14ac:dyDescent="0.35">
      <c r="A447" s="7"/>
    </row>
    <row r="448" spans="1:1" x14ac:dyDescent="0.35">
      <c r="A448" s="7"/>
    </row>
    <row r="449" spans="1:1" x14ac:dyDescent="0.35">
      <c r="A449" s="7"/>
    </row>
    <row r="450" spans="1:1" x14ac:dyDescent="0.35">
      <c r="A450" s="7"/>
    </row>
    <row r="451" spans="1:1" x14ac:dyDescent="0.35">
      <c r="A451" s="7"/>
    </row>
    <row r="452" spans="1:1" x14ac:dyDescent="0.35">
      <c r="A452" s="7"/>
    </row>
    <row r="453" spans="1:1" x14ac:dyDescent="0.35">
      <c r="A453" s="7"/>
    </row>
    <row r="454" spans="1:1" x14ac:dyDescent="0.35">
      <c r="A454" s="7"/>
    </row>
    <row r="455" spans="1:1" x14ac:dyDescent="0.35">
      <c r="A455" s="7"/>
    </row>
    <row r="456" spans="1:1" x14ac:dyDescent="0.35">
      <c r="A456" s="7"/>
    </row>
    <row r="457" spans="1:1" x14ac:dyDescent="0.35">
      <c r="A457" s="7"/>
    </row>
    <row r="458" spans="1:1" x14ac:dyDescent="0.35">
      <c r="A458" s="7"/>
    </row>
    <row r="459" spans="1:1" x14ac:dyDescent="0.35">
      <c r="A459" s="7"/>
    </row>
    <row r="460" spans="1:1" x14ac:dyDescent="0.35">
      <c r="A460" s="7"/>
    </row>
    <row r="461" spans="1:1" x14ac:dyDescent="0.35">
      <c r="A461" s="7"/>
    </row>
    <row r="462" spans="1:1" x14ac:dyDescent="0.35">
      <c r="A462" s="7"/>
    </row>
    <row r="463" spans="1:1" x14ac:dyDescent="0.35">
      <c r="A463" s="7"/>
    </row>
    <row r="464" spans="1:1" x14ac:dyDescent="0.35">
      <c r="A464" s="7"/>
    </row>
    <row r="465" spans="1:1" x14ac:dyDescent="0.35">
      <c r="A465" s="7"/>
    </row>
    <row r="466" spans="1:1" x14ac:dyDescent="0.35">
      <c r="A466" s="7"/>
    </row>
    <row r="467" spans="1:1" x14ac:dyDescent="0.35">
      <c r="A467" s="7"/>
    </row>
    <row r="468" spans="1:1" x14ac:dyDescent="0.35">
      <c r="A468" s="7"/>
    </row>
    <row r="469" spans="1:1" x14ac:dyDescent="0.35">
      <c r="A469" s="7"/>
    </row>
    <row r="470" spans="1:1" x14ac:dyDescent="0.35">
      <c r="A470" s="7"/>
    </row>
    <row r="471" spans="1:1" x14ac:dyDescent="0.35">
      <c r="A471" s="7"/>
    </row>
    <row r="472" spans="1:1" x14ac:dyDescent="0.35">
      <c r="A472" s="7"/>
    </row>
    <row r="473" spans="1:1" x14ac:dyDescent="0.35">
      <c r="A473" s="7"/>
    </row>
    <row r="474" spans="1:1" x14ac:dyDescent="0.35">
      <c r="A474" s="7"/>
    </row>
    <row r="475" spans="1:1" x14ac:dyDescent="0.35">
      <c r="A475" s="7"/>
    </row>
    <row r="476" spans="1:1" x14ac:dyDescent="0.35">
      <c r="A476" s="7"/>
    </row>
    <row r="477" spans="1:1" x14ac:dyDescent="0.35">
      <c r="A477" s="7"/>
    </row>
    <row r="478" spans="1:1" x14ac:dyDescent="0.35">
      <c r="A478" s="7"/>
    </row>
    <row r="479" spans="1:1" x14ac:dyDescent="0.35">
      <c r="A479" s="7"/>
    </row>
    <row r="480" spans="1:1" x14ac:dyDescent="0.35">
      <c r="A480" s="7"/>
    </row>
    <row r="481" spans="1:1" x14ac:dyDescent="0.35">
      <c r="A481" s="7"/>
    </row>
    <row r="482" spans="1:1" x14ac:dyDescent="0.35">
      <c r="A482" s="7"/>
    </row>
    <row r="483" spans="1:1" x14ac:dyDescent="0.35">
      <c r="A483" s="7"/>
    </row>
    <row r="484" spans="1:1" x14ac:dyDescent="0.35">
      <c r="A484" s="7"/>
    </row>
    <row r="485" spans="1:1" x14ac:dyDescent="0.35">
      <c r="A485" s="7"/>
    </row>
    <row r="486" spans="1:1" x14ac:dyDescent="0.35">
      <c r="A486" s="7"/>
    </row>
    <row r="487" spans="1:1" x14ac:dyDescent="0.35">
      <c r="A487" s="7"/>
    </row>
    <row r="488" spans="1:1" x14ac:dyDescent="0.35">
      <c r="A488" s="7"/>
    </row>
    <row r="489" spans="1:1" x14ac:dyDescent="0.35">
      <c r="A489" s="7"/>
    </row>
    <row r="490" spans="1:1" x14ac:dyDescent="0.35">
      <c r="A490" s="7"/>
    </row>
    <row r="491" spans="1:1" x14ac:dyDescent="0.35">
      <c r="A491" s="7"/>
    </row>
    <row r="492" spans="1:1" x14ac:dyDescent="0.35">
      <c r="A492" s="7"/>
    </row>
    <row r="493" spans="1:1" x14ac:dyDescent="0.35">
      <c r="A493" s="7"/>
    </row>
    <row r="494" spans="1:1" x14ac:dyDescent="0.35">
      <c r="A494" s="7"/>
    </row>
    <row r="495" spans="1:1" x14ac:dyDescent="0.35">
      <c r="A495" s="7"/>
    </row>
    <row r="496" spans="1:1" x14ac:dyDescent="0.35">
      <c r="A496" s="7"/>
    </row>
    <row r="497" spans="1:1" x14ac:dyDescent="0.35">
      <c r="A497" s="7"/>
    </row>
    <row r="498" spans="1:1" x14ac:dyDescent="0.35">
      <c r="A498" s="7"/>
    </row>
    <row r="499" spans="1:1" x14ac:dyDescent="0.35">
      <c r="A499" s="7"/>
    </row>
    <row r="500" spans="1:1" x14ac:dyDescent="0.35">
      <c r="A500" s="7"/>
    </row>
    <row r="501" spans="1:1" x14ac:dyDescent="0.35">
      <c r="A501" s="7"/>
    </row>
    <row r="502" spans="1:1" x14ac:dyDescent="0.35">
      <c r="A502" s="7"/>
    </row>
    <row r="503" spans="1:1" x14ac:dyDescent="0.35">
      <c r="A503" s="7"/>
    </row>
    <row r="504" spans="1:1" x14ac:dyDescent="0.35">
      <c r="A504" s="7"/>
    </row>
    <row r="505" spans="1:1" x14ac:dyDescent="0.35">
      <c r="A505" s="7"/>
    </row>
    <row r="506" spans="1:1" x14ac:dyDescent="0.35">
      <c r="A506" s="7"/>
    </row>
    <row r="507" spans="1:1" x14ac:dyDescent="0.35">
      <c r="A507" s="7"/>
    </row>
    <row r="508" spans="1:1" x14ac:dyDescent="0.35">
      <c r="A508" s="7"/>
    </row>
    <row r="509" spans="1:1" x14ac:dyDescent="0.35">
      <c r="A509" s="7"/>
    </row>
    <row r="510" spans="1:1" x14ac:dyDescent="0.35">
      <c r="A510" s="7"/>
    </row>
    <row r="511" spans="1:1" x14ac:dyDescent="0.35">
      <c r="A511" s="7"/>
    </row>
    <row r="512" spans="1:1" x14ac:dyDescent="0.35">
      <c r="A512" s="7"/>
    </row>
    <row r="513" spans="1:1" x14ac:dyDescent="0.35">
      <c r="A513" s="7"/>
    </row>
    <row r="514" spans="1:1" x14ac:dyDescent="0.35">
      <c r="A514" s="7"/>
    </row>
    <row r="515" spans="1:1" x14ac:dyDescent="0.35">
      <c r="A515" s="7"/>
    </row>
    <row r="516" spans="1:1" x14ac:dyDescent="0.35">
      <c r="A516" s="7"/>
    </row>
    <row r="517" spans="1:1" x14ac:dyDescent="0.35">
      <c r="A517" s="7"/>
    </row>
    <row r="518" spans="1:1" x14ac:dyDescent="0.35">
      <c r="A518" s="7"/>
    </row>
    <row r="519" spans="1:1" x14ac:dyDescent="0.35">
      <c r="A519" s="7"/>
    </row>
    <row r="520" spans="1:1" x14ac:dyDescent="0.35">
      <c r="A520" s="7"/>
    </row>
    <row r="521" spans="1:1" x14ac:dyDescent="0.35">
      <c r="A521" s="7"/>
    </row>
    <row r="522" spans="1:1" x14ac:dyDescent="0.35">
      <c r="A522" s="7"/>
    </row>
    <row r="523" spans="1:1" x14ac:dyDescent="0.35">
      <c r="A523" s="7"/>
    </row>
    <row r="524" spans="1:1" x14ac:dyDescent="0.35">
      <c r="A524" s="7"/>
    </row>
    <row r="525" spans="1:1" x14ac:dyDescent="0.35">
      <c r="A525" s="7"/>
    </row>
    <row r="526" spans="1:1" x14ac:dyDescent="0.35">
      <c r="A526" s="7"/>
    </row>
    <row r="527" spans="1:1" x14ac:dyDescent="0.35">
      <c r="A527" s="7"/>
    </row>
    <row r="528" spans="1:1" x14ac:dyDescent="0.35">
      <c r="A528" s="7"/>
    </row>
    <row r="529" spans="1:1" x14ac:dyDescent="0.35">
      <c r="A529" s="7"/>
    </row>
    <row r="530" spans="1:1" x14ac:dyDescent="0.35">
      <c r="A530" s="7"/>
    </row>
    <row r="531" spans="1:1" x14ac:dyDescent="0.35">
      <c r="A531" s="7"/>
    </row>
    <row r="532" spans="1:1" x14ac:dyDescent="0.35">
      <c r="A532" s="7"/>
    </row>
    <row r="533" spans="1:1" x14ac:dyDescent="0.35">
      <c r="A533" s="7"/>
    </row>
    <row r="534" spans="1:1" x14ac:dyDescent="0.35">
      <c r="A534" s="7"/>
    </row>
    <row r="535" spans="1:1" x14ac:dyDescent="0.35">
      <c r="A535" s="7"/>
    </row>
    <row r="536" spans="1:1" x14ac:dyDescent="0.35">
      <c r="A536" s="7"/>
    </row>
    <row r="537" spans="1:1" x14ac:dyDescent="0.35">
      <c r="A537" s="7"/>
    </row>
    <row r="538" spans="1:1" x14ac:dyDescent="0.35">
      <c r="A538" s="7"/>
    </row>
    <row r="539" spans="1:1" x14ac:dyDescent="0.35">
      <c r="A539" s="7"/>
    </row>
    <row r="540" spans="1:1" x14ac:dyDescent="0.35">
      <c r="A540" s="7"/>
    </row>
    <row r="541" spans="1:1" x14ac:dyDescent="0.35">
      <c r="A541" s="7"/>
    </row>
    <row r="542" spans="1:1" x14ac:dyDescent="0.35">
      <c r="A542" s="7"/>
    </row>
    <row r="543" spans="1:1" x14ac:dyDescent="0.35">
      <c r="A543" s="7"/>
    </row>
    <row r="544" spans="1:1" x14ac:dyDescent="0.35">
      <c r="A544" s="7"/>
    </row>
    <row r="545" spans="1:1" x14ac:dyDescent="0.35">
      <c r="A545" s="7"/>
    </row>
    <row r="546" spans="1:1" x14ac:dyDescent="0.35">
      <c r="A546" s="7"/>
    </row>
    <row r="547" spans="1:1" x14ac:dyDescent="0.35">
      <c r="A547" s="7"/>
    </row>
    <row r="548" spans="1:1" x14ac:dyDescent="0.35">
      <c r="A548" s="7"/>
    </row>
    <row r="549" spans="1:1" x14ac:dyDescent="0.35">
      <c r="A549" s="7"/>
    </row>
    <row r="550" spans="1:1" x14ac:dyDescent="0.35">
      <c r="A550" s="7"/>
    </row>
    <row r="551" spans="1:1" x14ac:dyDescent="0.35">
      <c r="A551" s="7"/>
    </row>
    <row r="552" spans="1:1" x14ac:dyDescent="0.35">
      <c r="A552" s="7"/>
    </row>
    <row r="553" spans="1:1" x14ac:dyDescent="0.35">
      <c r="A553" s="7"/>
    </row>
    <row r="554" spans="1:1" x14ac:dyDescent="0.35">
      <c r="A554" s="7"/>
    </row>
    <row r="555" spans="1:1" x14ac:dyDescent="0.35">
      <c r="A555" s="7"/>
    </row>
    <row r="556" spans="1:1" x14ac:dyDescent="0.35">
      <c r="A556" s="7"/>
    </row>
    <row r="557" spans="1:1" x14ac:dyDescent="0.35">
      <c r="A557" s="7"/>
    </row>
    <row r="558" spans="1:1" x14ac:dyDescent="0.35">
      <c r="A558" s="7"/>
    </row>
    <row r="559" spans="1:1" x14ac:dyDescent="0.35">
      <c r="A559" s="7"/>
    </row>
    <row r="560" spans="1:1" x14ac:dyDescent="0.35">
      <c r="A560" s="7"/>
    </row>
    <row r="561" spans="1:1" x14ac:dyDescent="0.35">
      <c r="A561" s="7"/>
    </row>
    <row r="562" spans="1:1" x14ac:dyDescent="0.35">
      <c r="A562" s="7"/>
    </row>
    <row r="563" spans="1:1" x14ac:dyDescent="0.35">
      <c r="A563" s="7"/>
    </row>
    <row r="564" spans="1:1" x14ac:dyDescent="0.35">
      <c r="A564" s="7"/>
    </row>
    <row r="565" spans="1:1" x14ac:dyDescent="0.35">
      <c r="A565" s="7"/>
    </row>
    <row r="566" spans="1:1" x14ac:dyDescent="0.35">
      <c r="A566" s="7"/>
    </row>
    <row r="567" spans="1:1" x14ac:dyDescent="0.35">
      <c r="A567" s="7"/>
    </row>
    <row r="568" spans="1:1" x14ac:dyDescent="0.35">
      <c r="A568" s="7"/>
    </row>
    <row r="569" spans="1:1" x14ac:dyDescent="0.35">
      <c r="A569" s="7"/>
    </row>
    <row r="570" spans="1:1" x14ac:dyDescent="0.35">
      <c r="A570" s="7"/>
    </row>
    <row r="571" spans="1:1" x14ac:dyDescent="0.35">
      <c r="A571" s="7"/>
    </row>
    <row r="572" spans="1:1" x14ac:dyDescent="0.35">
      <c r="A572" s="7"/>
    </row>
    <row r="573" spans="1:1" x14ac:dyDescent="0.35">
      <c r="A573" s="7"/>
    </row>
    <row r="574" spans="1:1" x14ac:dyDescent="0.35">
      <c r="A574" s="7"/>
    </row>
    <row r="575" spans="1:1" x14ac:dyDescent="0.35">
      <c r="A575" s="7"/>
    </row>
    <row r="576" spans="1:1" x14ac:dyDescent="0.35">
      <c r="A576" s="7"/>
    </row>
    <row r="577" spans="1:1" x14ac:dyDescent="0.35">
      <c r="A577" s="7"/>
    </row>
    <row r="578" spans="1:1" x14ac:dyDescent="0.35">
      <c r="A578" s="7"/>
    </row>
    <row r="579" spans="1:1" x14ac:dyDescent="0.35">
      <c r="A579" s="7"/>
    </row>
    <row r="580" spans="1:1" x14ac:dyDescent="0.35">
      <c r="A580" s="7"/>
    </row>
    <row r="581" spans="1:1" x14ac:dyDescent="0.35">
      <c r="A581" s="7"/>
    </row>
    <row r="582" spans="1:1" x14ac:dyDescent="0.35">
      <c r="A582" s="7"/>
    </row>
    <row r="583" spans="1:1" x14ac:dyDescent="0.35">
      <c r="A583" s="7"/>
    </row>
    <row r="584" spans="1:1" x14ac:dyDescent="0.35">
      <c r="A584" s="7"/>
    </row>
    <row r="585" spans="1:1" x14ac:dyDescent="0.35">
      <c r="A585" s="7"/>
    </row>
    <row r="586" spans="1:1" x14ac:dyDescent="0.35">
      <c r="A586" s="7"/>
    </row>
    <row r="587" spans="1:1" x14ac:dyDescent="0.35">
      <c r="A587" s="7"/>
    </row>
    <row r="588" spans="1:1" x14ac:dyDescent="0.35">
      <c r="A588" s="7"/>
    </row>
    <row r="589" spans="1:1" x14ac:dyDescent="0.35">
      <c r="A589" s="7"/>
    </row>
    <row r="590" spans="1:1" x14ac:dyDescent="0.35">
      <c r="A590" s="7"/>
    </row>
    <row r="591" spans="1:1" x14ac:dyDescent="0.35">
      <c r="A591" s="7"/>
    </row>
    <row r="592" spans="1:1" x14ac:dyDescent="0.35">
      <c r="A592" s="7"/>
    </row>
    <row r="593" spans="1:1" x14ac:dyDescent="0.35">
      <c r="A593" s="7"/>
    </row>
    <row r="594" spans="1:1" x14ac:dyDescent="0.35">
      <c r="A594" s="7"/>
    </row>
    <row r="595" spans="1:1" x14ac:dyDescent="0.35">
      <c r="A595" s="7"/>
    </row>
    <row r="596" spans="1:1" x14ac:dyDescent="0.35">
      <c r="A596" s="7"/>
    </row>
    <row r="597" spans="1:1" x14ac:dyDescent="0.35">
      <c r="A597" s="7"/>
    </row>
    <row r="598" spans="1:1" x14ac:dyDescent="0.35">
      <c r="A598" s="7"/>
    </row>
    <row r="599" spans="1:1" x14ac:dyDescent="0.35">
      <c r="A599" s="7"/>
    </row>
    <row r="600" spans="1:1" x14ac:dyDescent="0.35">
      <c r="A600" s="7"/>
    </row>
    <row r="601" spans="1:1" x14ac:dyDescent="0.35">
      <c r="A601" s="7"/>
    </row>
    <row r="602" spans="1:1" x14ac:dyDescent="0.35">
      <c r="A602" s="7"/>
    </row>
    <row r="603" spans="1:1" x14ac:dyDescent="0.35">
      <c r="A603" s="7"/>
    </row>
    <row r="604" spans="1:1" x14ac:dyDescent="0.35">
      <c r="A604" s="7"/>
    </row>
    <row r="605" spans="1:1" x14ac:dyDescent="0.35">
      <c r="A605" s="7"/>
    </row>
    <row r="606" spans="1:1" x14ac:dyDescent="0.35">
      <c r="A606" s="7"/>
    </row>
    <row r="607" spans="1:1" x14ac:dyDescent="0.35">
      <c r="A607" s="7"/>
    </row>
    <row r="608" spans="1:1" x14ac:dyDescent="0.35">
      <c r="A608" s="7"/>
    </row>
    <row r="609" spans="1:1" x14ac:dyDescent="0.35">
      <c r="A609" s="7"/>
    </row>
    <row r="610" spans="1:1" x14ac:dyDescent="0.35">
      <c r="A610" s="7"/>
    </row>
    <row r="611" spans="1:1" x14ac:dyDescent="0.35">
      <c r="A611" s="7"/>
    </row>
    <row r="612" spans="1:1" x14ac:dyDescent="0.35">
      <c r="A612" s="7"/>
    </row>
    <row r="613" spans="1:1" x14ac:dyDescent="0.35">
      <c r="A613" s="7"/>
    </row>
    <row r="614" spans="1:1" x14ac:dyDescent="0.35">
      <c r="A614" s="7"/>
    </row>
    <row r="615" spans="1:1" x14ac:dyDescent="0.35">
      <c r="A615" s="7"/>
    </row>
    <row r="616" spans="1:1" x14ac:dyDescent="0.35">
      <c r="A616" s="7"/>
    </row>
    <row r="617" spans="1:1" x14ac:dyDescent="0.35">
      <c r="A617" s="7"/>
    </row>
    <row r="618" spans="1:1" x14ac:dyDescent="0.35">
      <c r="A618" s="7"/>
    </row>
    <row r="619" spans="1:1" x14ac:dyDescent="0.35">
      <c r="A619" s="7"/>
    </row>
    <row r="620" spans="1:1" x14ac:dyDescent="0.35">
      <c r="A620" s="7"/>
    </row>
    <row r="621" spans="1:1" x14ac:dyDescent="0.35">
      <c r="A621" s="7"/>
    </row>
    <row r="622" spans="1:1" x14ac:dyDescent="0.35">
      <c r="A622" s="7"/>
    </row>
    <row r="623" spans="1:1" x14ac:dyDescent="0.35">
      <c r="A623" s="7"/>
    </row>
    <row r="624" spans="1:1" x14ac:dyDescent="0.35">
      <c r="A624" s="7"/>
    </row>
    <row r="625" spans="1:1" x14ac:dyDescent="0.35">
      <c r="A625" s="7"/>
    </row>
    <row r="626" spans="1:1" x14ac:dyDescent="0.35">
      <c r="A626" s="7"/>
    </row>
    <row r="627" spans="1:1" x14ac:dyDescent="0.35">
      <c r="A627" s="7"/>
    </row>
    <row r="628" spans="1:1" x14ac:dyDescent="0.35">
      <c r="A628" s="7"/>
    </row>
    <row r="629" spans="1:1" x14ac:dyDescent="0.35">
      <c r="A629" s="7"/>
    </row>
    <row r="630" spans="1:1" x14ac:dyDescent="0.35">
      <c r="A630" s="7"/>
    </row>
    <row r="631" spans="1:1" x14ac:dyDescent="0.35">
      <c r="A631" s="7"/>
    </row>
    <row r="632" spans="1:1" x14ac:dyDescent="0.35">
      <c r="A632" s="7"/>
    </row>
    <row r="633" spans="1:1" x14ac:dyDescent="0.35">
      <c r="A633" s="7"/>
    </row>
    <row r="634" spans="1:1" x14ac:dyDescent="0.35">
      <c r="A634" s="7"/>
    </row>
    <row r="635" spans="1:1" x14ac:dyDescent="0.35">
      <c r="A635" s="7"/>
    </row>
    <row r="636" spans="1:1" x14ac:dyDescent="0.35">
      <c r="A636" s="7"/>
    </row>
    <row r="637" spans="1:1" x14ac:dyDescent="0.35">
      <c r="A637" s="7"/>
    </row>
    <row r="638" spans="1:1" x14ac:dyDescent="0.35">
      <c r="A638" s="7"/>
    </row>
    <row r="639" spans="1:1" x14ac:dyDescent="0.35">
      <c r="A639" s="7"/>
    </row>
    <row r="640" spans="1:1" x14ac:dyDescent="0.35">
      <c r="A640" s="7"/>
    </row>
    <row r="641" spans="1:1" x14ac:dyDescent="0.35">
      <c r="A641" s="7"/>
    </row>
    <row r="642" spans="1:1" x14ac:dyDescent="0.35">
      <c r="A642" s="7"/>
    </row>
    <row r="643" spans="1:1" x14ac:dyDescent="0.35">
      <c r="A643" s="7"/>
    </row>
    <row r="644" spans="1:1" x14ac:dyDescent="0.35">
      <c r="A644" s="7"/>
    </row>
    <row r="645" spans="1:1" x14ac:dyDescent="0.35">
      <c r="A645" s="7"/>
    </row>
    <row r="646" spans="1:1" x14ac:dyDescent="0.35">
      <c r="A646" s="7"/>
    </row>
    <row r="647" spans="1:1" x14ac:dyDescent="0.35">
      <c r="A647" s="7"/>
    </row>
    <row r="648" spans="1:1" x14ac:dyDescent="0.35">
      <c r="A648" s="7"/>
    </row>
    <row r="649" spans="1:1" x14ac:dyDescent="0.35">
      <c r="A649" s="7"/>
    </row>
    <row r="650" spans="1:1" x14ac:dyDescent="0.35">
      <c r="A650" s="7"/>
    </row>
    <row r="651" spans="1:1" x14ac:dyDescent="0.35">
      <c r="A651" s="7"/>
    </row>
    <row r="652" spans="1:1" x14ac:dyDescent="0.35">
      <c r="A652" s="7"/>
    </row>
    <row r="653" spans="1:1" x14ac:dyDescent="0.35">
      <c r="A653" s="7"/>
    </row>
    <row r="654" spans="1:1" x14ac:dyDescent="0.35">
      <c r="A654" s="7"/>
    </row>
    <row r="655" spans="1:1" x14ac:dyDescent="0.35">
      <c r="A655" s="7"/>
    </row>
    <row r="656" spans="1:1" x14ac:dyDescent="0.35">
      <c r="A656" s="7"/>
    </row>
    <row r="657" spans="1:1" x14ac:dyDescent="0.35">
      <c r="A657" s="7"/>
    </row>
    <row r="658" spans="1:1" x14ac:dyDescent="0.35">
      <c r="A658" s="7"/>
    </row>
    <row r="659" spans="1:1" x14ac:dyDescent="0.35">
      <c r="A659" s="7"/>
    </row>
    <row r="660" spans="1:1" x14ac:dyDescent="0.35">
      <c r="A660" s="7"/>
    </row>
    <row r="661" spans="1:1" x14ac:dyDescent="0.35">
      <c r="A661" s="7"/>
    </row>
    <row r="662" spans="1:1" x14ac:dyDescent="0.35">
      <c r="A662" s="7"/>
    </row>
    <row r="663" spans="1:1" x14ac:dyDescent="0.35">
      <c r="A663" s="7"/>
    </row>
    <row r="664" spans="1:1" x14ac:dyDescent="0.35">
      <c r="A664" s="7"/>
    </row>
    <row r="665" spans="1:1" x14ac:dyDescent="0.35">
      <c r="A665" s="7"/>
    </row>
    <row r="666" spans="1:1" x14ac:dyDescent="0.35">
      <c r="A666" s="7"/>
    </row>
    <row r="667" spans="1:1" x14ac:dyDescent="0.35">
      <c r="A667" s="7"/>
    </row>
    <row r="668" spans="1:1" x14ac:dyDescent="0.35">
      <c r="A668" s="7"/>
    </row>
    <row r="669" spans="1:1" x14ac:dyDescent="0.35">
      <c r="A669" s="7"/>
    </row>
    <row r="670" spans="1:1" x14ac:dyDescent="0.35">
      <c r="A670" s="7"/>
    </row>
    <row r="671" spans="1:1" x14ac:dyDescent="0.35">
      <c r="A671" s="7"/>
    </row>
    <row r="672" spans="1:1" x14ac:dyDescent="0.35">
      <c r="A672" s="7"/>
    </row>
    <row r="673" spans="1:1" x14ac:dyDescent="0.35">
      <c r="A673" s="7"/>
    </row>
    <row r="674" spans="1:1" x14ac:dyDescent="0.35">
      <c r="A674" s="7"/>
    </row>
    <row r="675" spans="1:1" x14ac:dyDescent="0.35">
      <c r="A675" s="7"/>
    </row>
    <row r="676" spans="1:1" x14ac:dyDescent="0.35">
      <c r="A676" s="7"/>
    </row>
    <row r="677" spans="1:1" x14ac:dyDescent="0.35">
      <c r="A677" s="7"/>
    </row>
    <row r="678" spans="1:1" x14ac:dyDescent="0.35">
      <c r="A678" s="7"/>
    </row>
    <row r="679" spans="1:1" x14ac:dyDescent="0.35">
      <c r="A679" s="7"/>
    </row>
    <row r="680" spans="1:1" x14ac:dyDescent="0.35">
      <c r="A680" s="7"/>
    </row>
    <row r="681" spans="1:1" x14ac:dyDescent="0.35">
      <c r="A681" s="7"/>
    </row>
    <row r="682" spans="1:1" x14ac:dyDescent="0.35">
      <c r="A682" s="7"/>
    </row>
    <row r="683" spans="1:1" x14ac:dyDescent="0.35">
      <c r="A683" s="7"/>
    </row>
    <row r="684" spans="1:1" x14ac:dyDescent="0.35">
      <c r="A684" s="7"/>
    </row>
    <row r="685" spans="1:1" x14ac:dyDescent="0.35">
      <c r="A685" s="7"/>
    </row>
    <row r="686" spans="1:1" x14ac:dyDescent="0.35">
      <c r="A686" s="7"/>
    </row>
    <row r="687" spans="1:1" x14ac:dyDescent="0.35">
      <c r="A687" s="7"/>
    </row>
    <row r="688" spans="1:1" x14ac:dyDescent="0.35">
      <c r="A688" s="7"/>
    </row>
    <row r="689" spans="1:1" x14ac:dyDescent="0.35">
      <c r="A689" s="7"/>
    </row>
    <row r="690" spans="1:1" x14ac:dyDescent="0.35">
      <c r="A690" s="7"/>
    </row>
    <row r="691" spans="1:1" x14ac:dyDescent="0.35">
      <c r="A691" s="7"/>
    </row>
    <row r="692" spans="1:1" x14ac:dyDescent="0.35">
      <c r="A692" s="7"/>
    </row>
    <row r="693" spans="1:1" x14ac:dyDescent="0.35">
      <c r="A693" s="7"/>
    </row>
    <row r="694" spans="1:1" x14ac:dyDescent="0.35">
      <c r="A694" s="7"/>
    </row>
    <row r="695" spans="1:1" x14ac:dyDescent="0.35">
      <c r="A695" s="7"/>
    </row>
    <row r="696" spans="1:1" x14ac:dyDescent="0.35">
      <c r="A696" s="7"/>
    </row>
    <row r="697" spans="1:1" x14ac:dyDescent="0.35">
      <c r="A697" s="7"/>
    </row>
    <row r="698" spans="1:1" x14ac:dyDescent="0.35">
      <c r="A698" s="7"/>
    </row>
    <row r="699" spans="1:1" x14ac:dyDescent="0.35">
      <c r="A699" s="7"/>
    </row>
    <row r="700" spans="1:1" x14ac:dyDescent="0.35">
      <c r="A700" s="7"/>
    </row>
    <row r="701" spans="1:1" x14ac:dyDescent="0.35">
      <c r="A701" s="7"/>
    </row>
    <row r="702" spans="1:1" x14ac:dyDescent="0.35">
      <c r="A702" s="7"/>
    </row>
    <row r="703" spans="1:1" x14ac:dyDescent="0.35">
      <c r="A703" s="7"/>
    </row>
    <row r="704" spans="1:1" x14ac:dyDescent="0.35">
      <c r="A704" s="7"/>
    </row>
    <row r="705" spans="1:1" x14ac:dyDescent="0.35">
      <c r="A705" s="7"/>
    </row>
    <row r="706" spans="1:1" x14ac:dyDescent="0.35">
      <c r="A706" s="7"/>
    </row>
    <row r="707" spans="1:1" x14ac:dyDescent="0.35">
      <c r="A707" s="7"/>
    </row>
    <row r="708" spans="1:1" x14ac:dyDescent="0.35">
      <c r="A708" s="7"/>
    </row>
    <row r="709" spans="1:1" x14ac:dyDescent="0.35">
      <c r="A709" s="7"/>
    </row>
    <row r="710" spans="1:1" x14ac:dyDescent="0.35">
      <c r="A710" s="7"/>
    </row>
    <row r="711" spans="1:1" x14ac:dyDescent="0.35">
      <c r="A711" s="7"/>
    </row>
    <row r="712" spans="1:1" x14ac:dyDescent="0.35">
      <c r="A712" s="7"/>
    </row>
    <row r="713" spans="1:1" x14ac:dyDescent="0.35">
      <c r="A713" s="7"/>
    </row>
    <row r="714" spans="1:1" x14ac:dyDescent="0.35">
      <c r="A714" s="7"/>
    </row>
    <row r="715" spans="1:1" x14ac:dyDescent="0.35">
      <c r="A715" s="7"/>
    </row>
    <row r="716" spans="1:1" x14ac:dyDescent="0.35">
      <c r="A716" s="7"/>
    </row>
    <row r="717" spans="1:1" x14ac:dyDescent="0.35">
      <c r="A717" s="7"/>
    </row>
    <row r="718" spans="1:1" x14ac:dyDescent="0.35">
      <c r="A718" s="7"/>
    </row>
    <row r="719" spans="1:1" x14ac:dyDescent="0.35">
      <c r="A719" s="7"/>
    </row>
    <row r="720" spans="1:1" x14ac:dyDescent="0.35">
      <c r="A720" s="7"/>
    </row>
    <row r="721" spans="1:1" x14ac:dyDescent="0.35">
      <c r="A721" s="7"/>
    </row>
    <row r="722" spans="1:1" x14ac:dyDescent="0.35">
      <c r="A722" s="7"/>
    </row>
    <row r="723" spans="1:1" x14ac:dyDescent="0.35">
      <c r="A723" s="7"/>
    </row>
    <row r="724" spans="1:1" x14ac:dyDescent="0.35">
      <c r="A724" s="7"/>
    </row>
    <row r="725" spans="1:1" x14ac:dyDescent="0.35">
      <c r="A725" s="7"/>
    </row>
    <row r="726" spans="1:1" x14ac:dyDescent="0.35">
      <c r="A726" s="7"/>
    </row>
    <row r="727" spans="1:1" x14ac:dyDescent="0.35">
      <c r="A727" s="7"/>
    </row>
    <row r="728" spans="1:1" x14ac:dyDescent="0.35">
      <c r="A728" s="7"/>
    </row>
    <row r="729" spans="1:1" x14ac:dyDescent="0.35">
      <c r="A729" s="7"/>
    </row>
    <row r="730" spans="1:1" x14ac:dyDescent="0.35">
      <c r="A730" s="7"/>
    </row>
    <row r="731" spans="1:1" x14ac:dyDescent="0.35">
      <c r="A731" s="7"/>
    </row>
    <row r="732" spans="1:1" x14ac:dyDescent="0.35">
      <c r="A732" s="7"/>
    </row>
    <row r="733" spans="1:1" x14ac:dyDescent="0.35">
      <c r="A733" s="7"/>
    </row>
    <row r="734" spans="1:1" x14ac:dyDescent="0.35">
      <c r="A734" s="7"/>
    </row>
    <row r="735" spans="1:1" x14ac:dyDescent="0.35">
      <c r="A735" s="7"/>
    </row>
    <row r="736" spans="1:1" x14ac:dyDescent="0.35">
      <c r="A736" s="7"/>
    </row>
    <row r="737" spans="1:1" x14ac:dyDescent="0.35">
      <c r="A737" s="7"/>
    </row>
    <row r="738" spans="1:1" x14ac:dyDescent="0.35">
      <c r="A738" s="7"/>
    </row>
    <row r="739" spans="1:1" x14ac:dyDescent="0.35">
      <c r="A739" s="7"/>
    </row>
    <row r="740" spans="1:1" x14ac:dyDescent="0.35">
      <c r="A740" s="7"/>
    </row>
    <row r="741" spans="1:1" x14ac:dyDescent="0.35">
      <c r="A741" s="7"/>
    </row>
    <row r="742" spans="1:1" x14ac:dyDescent="0.35">
      <c r="A742" s="7"/>
    </row>
    <row r="743" spans="1:1" x14ac:dyDescent="0.35">
      <c r="A743" s="7"/>
    </row>
    <row r="744" spans="1:1" x14ac:dyDescent="0.35">
      <c r="A744" s="7"/>
    </row>
    <row r="745" spans="1:1" x14ac:dyDescent="0.35">
      <c r="A745" s="7"/>
    </row>
    <row r="746" spans="1:1" x14ac:dyDescent="0.35">
      <c r="A746" s="7"/>
    </row>
    <row r="747" spans="1:1" x14ac:dyDescent="0.35">
      <c r="A747" s="7"/>
    </row>
    <row r="748" spans="1:1" x14ac:dyDescent="0.35">
      <c r="A748" s="7"/>
    </row>
    <row r="749" spans="1:1" x14ac:dyDescent="0.35">
      <c r="A749" s="7"/>
    </row>
    <row r="750" spans="1:1" x14ac:dyDescent="0.35">
      <c r="A750" s="7"/>
    </row>
    <row r="751" spans="1:1" x14ac:dyDescent="0.35">
      <c r="A751" s="7"/>
    </row>
    <row r="752" spans="1:1" x14ac:dyDescent="0.35">
      <c r="A752" s="7"/>
    </row>
    <row r="753" spans="1:1" x14ac:dyDescent="0.35">
      <c r="A753" s="7"/>
    </row>
    <row r="754" spans="1:1" x14ac:dyDescent="0.35">
      <c r="A754" s="7"/>
    </row>
    <row r="755" spans="1:1" x14ac:dyDescent="0.35">
      <c r="A755" s="7"/>
    </row>
    <row r="756" spans="1:1" x14ac:dyDescent="0.35">
      <c r="A756" s="7"/>
    </row>
    <row r="757" spans="1:1" x14ac:dyDescent="0.35">
      <c r="A757" s="7"/>
    </row>
    <row r="758" spans="1:1" x14ac:dyDescent="0.35">
      <c r="A758" s="7"/>
    </row>
    <row r="759" spans="1:1" x14ac:dyDescent="0.35">
      <c r="A759" s="7"/>
    </row>
    <row r="760" spans="1:1" x14ac:dyDescent="0.35">
      <c r="A760" s="7"/>
    </row>
    <row r="761" spans="1:1" x14ac:dyDescent="0.35">
      <c r="A761" s="7"/>
    </row>
    <row r="762" spans="1:1" x14ac:dyDescent="0.35">
      <c r="A762" s="7"/>
    </row>
    <row r="763" spans="1:1" x14ac:dyDescent="0.35">
      <c r="A763" s="7"/>
    </row>
    <row r="764" spans="1:1" x14ac:dyDescent="0.35">
      <c r="A764" s="7"/>
    </row>
    <row r="765" spans="1:1" x14ac:dyDescent="0.35">
      <c r="A765" s="7"/>
    </row>
    <row r="766" spans="1:1" x14ac:dyDescent="0.35">
      <c r="A766" s="7"/>
    </row>
    <row r="767" spans="1:1" x14ac:dyDescent="0.35">
      <c r="A767" s="7"/>
    </row>
    <row r="768" spans="1:1" x14ac:dyDescent="0.35">
      <c r="A768" s="7"/>
    </row>
    <row r="769" spans="1:1" x14ac:dyDescent="0.35">
      <c r="A769" s="7"/>
    </row>
    <row r="770" spans="1:1" x14ac:dyDescent="0.35">
      <c r="A770" s="7"/>
    </row>
    <row r="771" spans="1:1" x14ac:dyDescent="0.35">
      <c r="A771" s="7"/>
    </row>
    <row r="772" spans="1:1" x14ac:dyDescent="0.35">
      <c r="A772" s="7"/>
    </row>
    <row r="773" spans="1:1" x14ac:dyDescent="0.35">
      <c r="A773" s="7"/>
    </row>
    <row r="774" spans="1:1" x14ac:dyDescent="0.35">
      <c r="A774" s="7"/>
    </row>
    <row r="775" spans="1:1" x14ac:dyDescent="0.35">
      <c r="A775" s="7"/>
    </row>
    <row r="776" spans="1:1" x14ac:dyDescent="0.35">
      <c r="A776" s="7"/>
    </row>
    <row r="777" spans="1:1" x14ac:dyDescent="0.35">
      <c r="A777" s="7"/>
    </row>
    <row r="778" spans="1:1" x14ac:dyDescent="0.35">
      <c r="A778" s="7"/>
    </row>
    <row r="779" spans="1:1" x14ac:dyDescent="0.35">
      <c r="A779" s="7"/>
    </row>
    <row r="780" spans="1:1" x14ac:dyDescent="0.35">
      <c r="A780" s="7"/>
    </row>
    <row r="781" spans="1:1" x14ac:dyDescent="0.35">
      <c r="A781" s="7"/>
    </row>
    <row r="782" spans="1:1" x14ac:dyDescent="0.35">
      <c r="A782" s="7"/>
    </row>
    <row r="783" spans="1:1" x14ac:dyDescent="0.35">
      <c r="A783" s="7"/>
    </row>
    <row r="784" spans="1:1" x14ac:dyDescent="0.35">
      <c r="A784" s="7"/>
    </row>
    <row r="785" spans="1:1" x14ac:dyDescent="0.35">
      <c r="A785" s="7"/>
    </row>
    <row r="786" spans="1:1" x14ac:dyDescent="0.35">
      <c r="A786" s="7"/>
    </row>
    <row r="787" spans="1:1" x14ac:dyDescent="0.35">
      <c r="A787" s="7"/>
    </row>
    <row r="788" spans="1:1" x14ac:dyDescent="0.35">
      <c r="A788" s="7"/>
    </row>
    <row r="789" spans="1:1" x14ac:dyDescent="0.35">
      <c r="A789" s="7"/>
    </row>
    <row r="790" spans="1:1" x14ac:dyDescent="0.35">
      <c r="A790" s="7"/>
    </row>
    <row r="791" spans="1:1" x14ac:dyDescent="0.35">
      <c r="A791" s="7"/>
    </row>
    <row r="792" spans="1:1" x14ac:dyDescent="0.35">
      <c r="A792" s="7"/>
    </row>
    <row r="793" spans="1:1" x14ac:dyDescent="0.35">
      <c r="A793" s="7"/>
    </row>
    <row r="794" spans="1:1" x14ac:dyDescent="0.35">
      <c r="A794" s="7"/>
    </row>
    <row r="795" spans="1:1" x14ac:dyDescent="0.35">
      <c r="A795" s="7"/>
    </row>
    <row r="796" spans="1:1" x14ac:dyDescent="0.35">
      <c r="A796" s="7"/>
    </row>
    <row r="797" spans="1:1" x14ac:dyDescent="0.35">
      <c r="A797" s="7"/>
    </row>
    <row r="798" spans="1:1" x14ac:dyDescent="0.35">
      <c r="A798" s="7"/>
    </row>
    <row r="799" spans="1:1" x14ac:dyDescent="0.35">
      <c r="A799" s="7"/>
    </row>
    <row r="800" spans="1:1" x14ac:dyDescent="0.35">
      <c r="A800" s="7"/>
    </row>
    <row r="801" spans="1:1" x14ac:dyDescent="0.35">
      <c r="A801" s="7"/>
    </row>
    <row r="802" spans="1:1" x14ac:dyDescent="0.35">
      <c r="A802" s="7"/>
    </row>
    <row r="803" spans="1:1" x14ac:dyDescent="0.35">
      <c r="A803" s="7"/>
    </row>
    <row r="804" spans="1:1" x14ac:dyDescent="0.35">
      <c r="A804" s="7"/>
    </row>
    <row r="805" spans="1:1" x14ac:dyDescent="0.35">
      <c r="A805" s="7"/>
    </row>
    <row r="806" spans="1:1" x14ac:dyDescent="0.35">
      <c r="A806" s="7"/>
    </row>
    <row r="807" spans="1:1" x14ac:dyDescent="0.35">
      <c r="A807" s="7"/>
    </row>
    <row r="808" spans="1:1" x14ac:dyDescent="0.35">
      <c r="A808" s="7"/>
    </row>
    <row r="809" spans="1:1" x14ac:dyDescent="0.35">
      <c r="A809" s="7"/>
    </row>
    <row r="810" spans="1:1" x14ac:dyDescent="0.35">
      <c r="A810" s="7"/>
    </row>
    <row r="811" spans="1:1" x14ac:dyDescent="0.35">
      <c r="A811" s="7"/>
    </row>
    <row r="812" spans="1:1" x14ac:dyDescent="0.35">
      <c r="A812" s="7"/>
    </row>
    <row r="813" spans="1:1" x14ac:dyDescent="0.35">
      <c r="A813" s="7"/>
    </row>
    <row r="814" spans="1:1" x14ac:dyDescent="0.35">
      <c r="A814" s="7"/>
    </row>
    <row r="815" spans="1:1" x14ac:dyDescent="0.35">
      <c r="A815" s="7"/>
    </row>
    <row r="816" spans="1:1" x14ac:dyDescent="0.35">
      <c r="A816" s="7"/>
    </row>
    <row r="817" spans="1:1" x14ac:dyDescent="0.35">
      <c r="A817" s="7"/>
    </row>
    <row r="818" spans="1:1" x14ac:dyDescent="0.35">
      <c r="A818" s="7"/>
    </row>
    <row r="819" spans="1:1" x14ac:dyDescent="0.35">
      <c r="A819" s="7"/>
    </row>
    <row r="820" spans="1:1" x14ac:dyDescent="0.35">
      <c r="A820" s="7"/>
    </row>
    <row r="821" spans="1:1" x14ac:dyDescent="0.35">
      <c r="A821" s="7"/>
    </row>
    <row r="822" spans="1:1" x14ac:dyDescent="0.35">
      <c r="A822" s="7"/>
    </row>
    <row r="823" spans="1:1" x14ac:dyDescent="0.35">
      <c r="A823" s="7"/>
    </row>
    <row r="824" spans="1:1" x14ac:dyDescent="0.35">
      <c r="A824" s="7"/>
    </row>
    <row r="825" spans="1:1" x14ac:dyDescent="0.35">
      <c r="A825" s="7"/>
    </row>
    <row r="826" spans="1:1" x14ac:dyDescent="0.35">
      <c r="A826" s="7"/>
    </row>
    <row r="827" spans="1:1" x14ac:dyDescent="0.35">
      <c r="A827" s="7"/>
    </row>
    <row r="828" spans="1:1" x14ac:dyDescent="0.35">
      <c r="A828" s="7"/>
    </row>
    <row r="829" spans="1:1" x14ac:dyDescent="0.35">
      <c r="A829" s="7"/>
    </row>
    <row r="830" spans="1:1" x14ac:dyDescent="0.35">
      <c r="A830" s="7"/>
    </row>
    <row r="831" spans="1:1" x14ac:dyDescent="0.35">
      <c r="A831" s="7"/>
    </row>
    <row r="832" spans="1:1" x14ac:dyDescent="0.35">
      <c r="A832" s="7"/>
    </row>
    <row r="833" spans="1:1" x14ac:dyDescent="0.35">
      <c r="A833" s="7"/>
    </row>
    <row r="834" spans="1:1" x14ac:dyDescent="0.35">
      <c r="A834" s="7"/>
    </row>
    <row r="835" spans="1:1" x14ac:dyDescent="0.35">
      <c r="A835" s="7"/>
    </row>
    <row r="836" spans="1:1" x14ac:dyDescent="0.35">
      <c r="A836" s="7"/>
    </row>
    <row r="837" spans="1:1" x14ac:dyDescent="0.35">
      <c r="A837" s="7"/>
    </row>
    <row r="838" spans="1:1" x14ac:dyDescent="0.35">
      <c r="A838" s="7"/>
    </row>
    <row r="839" spans="1:1" x14ac:dyDescent="0.35">
      <c r="A839" s="7"/>
    </row>
    <row r="840" spans="1:1" x14ac:dyDescent="0.35">
      <c r="A840" s="7"/>
    </row>
    <row r="841" spans="1:1" x14ac:dyDescent="0.35">
      <c r="A841" s="7"/>
    </row>
    <row r="842" spans="1:1" x14ac:dyDescent="0.35">
      <c r="A842" s="7"/>
    </row>
    <row r="843" spans="1:1" x14ac:dyDescent="0.35">
      <c r="A843" s="7"/>
    </row>
    <row r="844" spans="1:1" x14ac:dyDescent="0.35">
      <c r="A844" s="7"/>
    </row>
    <row r="845" spans="1:1" x14ac:dyDescent="0.35">
      <c r="A845" s="7"/>
    </row>
    <row r="846" spans="1:1" x14ac:dyDescent="0.35">
      <c r="A846" s="7"/>
    </row>
    <row r="847" spans="1:1" x14ac:dyDescent="0.35">
      <c r="A847" s="7"/>
    </row>
    <row r="848" spans="1:1" x14ac:dyDescent="0.35">
      <c r="A848" s="7"/>
    </row>
    <row r="849" spans="1:1" x14ac:dyDescent="0.35">
      <c r="A849" s="7"/>
    </row>
    <row r="850" spans="1:1" x14ac:dyDescent="0.35">
      <c r="A850" s="7"/>
    </row>
    <row r="851" spans="1:1" x14ac:dyDescent="0.35">
      <c r="A851" s="7"/>
    </row>
    <row r="852" spans="1:1" x14ac:dyDescent="0.35">
      <c r="A852" s="7"/>
    </row>
    <row r="853" spans="1:1" x14ac:dyDescent="0.35">
      <c r="A853" s="7"/>
    </row>
    <row r="854" spans="1:1" x14ac:dyDescent="0.35">
      <c r="A854" s="7"/>
    </row>
    <row r="855" spans="1:1" x14ac:dyDescent="0.35">
      <c r="A855" s="7"/>
    </row>
    <row r="856" spans="1:1" x14ac:dyDescent="0.35">
      <c r="A856" s="7"/>
    </row>
    <row r="857" spans="1:1" x14ac:dyDescent="0.35">
      <c r="A857" s="7"/>
    </row>
    <row r="858" spans="1:1" x14ac:dyDescent="0.35">
      <c r="A858" s="7"/>
    </row>
    <row r="859" spans="1:1" x14ac:dyDescent="0.35">
      <c r="A859" s="7"/>
    </row>
    <row r="860" spans="1:1" x14ac:dyDescent="0.35">
      <c r="A860" s="7"/>
    </row>
    <row r="861" spans="1:1" x14ac:dyDescent="0.35">
      <c r="A861" s="7"/>
    </row>
    <row r="862" spans="1:1" x14ac:dyDescent="0.35">
      <c r="A862" s="7"/>
    </row>
    <row r="863" spans="1:1" x14ac:dyDescent="0.35">
      <c r="A863" s="7"/>
    </row>
    <row r="864" spans="1:1" x14ac:dyDescent="0.35">
      <c r="A864" s="7"/>
    </row>
    <row r="865" spans="1:1" x14ac:dyDescent="0.35">
      <c r="A865" s="7"/>
    </row>
    <row r="866" spans="1:1" x14ac:dyDescent="0.35">
      <c r="A866" s="7"/>
    </row>
    <row r="867" spans="1:1" x14ac:dyDescent="0.35">
      <c r="A867" s="7"/>
    </row>
    <row r="868" spans="1:1" x14ac:dyDescent="0.35">
      <c r="A868" s="7"/>
    </row>
    <row r="869" spans="1:1" x14ac:dyDescent="0.35">
      <c r="A869" s="7"/>
    </row>
    <row r="870" spans="1:1" x14ac:dyDescent="0.35">
      <c r="A870" s="7"/>
    </row>
    <row r="871" spans="1:1" x14ac:dyDescent="0.35">
      <c r="A871" s="7"/>
    </row>
    <row r="872" spans="1:1" x14ac:dyDescent="0.35">
      <c r="A872" s="7"/>
    </row>
    <row r="873" spans="1:1" x14ac:dyDescent="0.35">
      <c r="A873" s="7"/>
    </row>
    <row r="874" spans="1:1" x14ac:dyDescent="0.35">
      <c r="A874" s="7"/>
    </row>
    <row r="875" spans="1:1" x14ac:dyDescent="0.35">
      <c r="A875" s="7"/>
    </row>
    <row r="876" spans="1:1" x14ac:dyDescent="0.35">
      <c r="A876" s="7"/>
    </row>
    <row r="877" spans="1:1" x14ac:dyDescent="0.35">
      <c r="A877" s="7"/>
    </row>
    <row r="878" spans="1:1" x14ac:dyDescent="0.35">
      <c r="A878" s="7"/>
    </row>
    <row r="879" spans="1:1" x14ac:dyDescent="0.35">
      <c r="A879" s="7"/>
    </row>
    <row r="880" spans="1:1" x14ac:dyDescent="0.35">
      <c r="A880" s="7"/>
    </row>
    <row r="881" spans="1:1" x14ac:dyDescent="0.35">
      <c r="A881" s="7"/>
    </row>
    <row r="882" spans="1:1" x14ac:dyDescent="0.35">
      <c r="A882" s="7"/>
    </row>
    <row r="883" spans="1:1" x14ac:dyDescent="0.35">
      <c r="A883" s="7"/>
    </row>
    <row r="884" spans="1:1" x14ac:dyDescent="0.35">
      <c r="A884" s="7"/>
    </row>
    <row r="885" spans="1:1" x14ac:dyDescent="0.35">
      <c r="A885" s="7"/>
    </row>
    <row r="886" spans="1:1" x14ac:dyDescent="0.35">
      <c r="A886" s="7"/>
    </row>
    <row r="887" spans="1:1" x14ac:dyDescent="0.35">
      <c r="A887" s="7"/>
    </row>
    <row r="888" spans="1:1" x14ac:dyDescent="0.35">
      <c r="A888" s="7"/>
    </row>
    <row r="889" spans="1:1" x14ac:dyDescent="0.35">
      <c r="A889" s="7"/>
    </row>
    <row r="890" spans="1:1" x14ac:dyDescent="0.35">
      <c r="A890" s="7"/>
    </row>
    <row r="891" spans="1:1" x14ac:dyDescent="0.35">
      <c r="A891" s="7"/>
    </row>
    <row r="892" spans="1:1" x14ac:dyDescent="0.35">
      <c r="A892" s="7"/>
    </row>
    <row r="893" spans="1:1" x14ac:dyDescent="0.35">
      <c r="A893" s="7"/>
    </row>
    <row r="894" spans="1:1" x14ac:dyDescent="0.35">
      <c r="A894" s="7"/>
    </row>
    <row r="895" spans="1:1" x14ac:dyDescent="0.35">
      <c r="A895" s="7"/>
    </row>
    <row r="896" spans="1:1" x14ac:dyDescent="0.35">
      <c r="A896" s="7"/>
    </row>
    <row r="897" spans="1:1" x14ac:dyDescent="0.35">
      <c r="A897" s="7"/>
    </row>
    <row r="898" spans="1:1" x14ac:dyDescent="0.35">
      <c r="A898" s="7"/>
    </row>
    <row r="899" spans="1:1" x14ac:dyDescent="0.35">
      <c r="A899" s="7"/>
    </row>
    <row r="900" spans="1:1" x14ac:dyDescent="0.35">
      <c r="A900" s="7"/>
    </row>
    <row r="901" spans="1:1" x14ac:dyDescent="0.35">
      <c r="A901" s="7"/>
    </row>
    <row r="902" spans="1:1" x14ac:dyDescent="0.35">
      <c r="A902" s="7"/>
    </row>
    <row r="903" spans="1:1" x14ac:dyDescent="0.35">
      <c r="A903" s="7"/>
    </row>
    <row r="904" spans="1:1" x14ac:dyDescent="0.35">
      <c r="A904" s="7"/>
    </row>
    <row r="905" spans="1:1" x14ac:dyDescent="0.35">
      <c r="A905" s="7"/>
    </row>
    <row r="906" spans="1:1" x14ac:dyDescent="0.35">
      <c r="A906" s="7"/>
    </row>
    <row r="907" spans="1:1" x14ac:dyDescent="0.35">
      <c r="A907" s="7"/>
    </row>
    <row r="908" spans="1:1" x14ac:dyDescent="0.35">
      <c r="A908" s="7"/>
    </row>
    <row r="909" spans="1:1" x14ac:dyDescent="0.35">
      <c r="A909" s="7"/>
    </row>
    <row r="910" spans="1:1" x14ac:dyDescent="0.35">
      <c r="A910" s="7"/>
    </row>
    <row r="911" spans="1:1" x14ac:dyDescent="0.35">
      <c r="A911" s="7"/>
    </row>
    <row r="912" spans="1:1" x14ac:dyDescent="0.35">
      <c r="A912" s="7"/>
    </row>
    <row r="913" spans="1:1" x14ac:dyDescent="0.35">
      <c r="A913" s="7"/>
    </row>
    <row r="914" spans="1:1" x14ac:dyDescent="0.35">
      <c r="A914" s="7"/>
    </row>
    <row r="915" spans="1:1" x14ac:dyDescent="0.35">
      <c r="A915" s="7"/>
    </row>
    <row r="916" spans="1:1" x14ac:dyDescent="0.35">
      <c r="A916" s="7"/>
    </row>
    <row r="917" spans="1:1" x14ac:dyDescent="0.35">
      <c r="A917" s="7"/>
    </row>
    <row r="918" spans="1:1" x14ac:dyDescent="0.35">
      <c r="A918" s="7"/>
    </row>
    <row r="919" spans="1:1" x14ac:dyDescent="0.35">
      <c r="A919" s="7"/>
    </row>
    <row r="920" spans="1:1" x14ac:dyDescent="0.35">
      <c r="A920" s="7"/>
    </row>
    <row r="921" spans="1:1" x14ac:dyDescent="0.35">
      <c r="A921" s="7"/>
    </row>
    <row r="922" spans="1:1" x14ac:dyDescent="0.35">
      <c r="A922" s="7"/>
    </row>
    <row r="923" spans="1:1" x14ac:dyDescent="0.35">
      <c r="A923" s="7"/>
    </row>
    <row r="924" spans="1:1" x14ac:dyDescent="0.35">
      <c r="A924" s="7"/>
    </row>
    <row r="925" spans="1:1" x14ac:dyDescent="0.35">
      <c r="A925" s="7"/>
    </row>
    <row r="926" spans="1:1" x14ac:dyDescent="0.35">
      <c r="A926" s="7"/>
    </row>
    <row r="927" spans="1:1" x14ac:dyDescent="0.35">
      <c r="A927" s="7"/>
    </row>
    <row r="928" spans="1:1" x14ac:dyDescent="0.35">
      <c r="A928" s="7"/>
    </row>
    <row r="929" spans="1:1" x14ac:dyDescent="0.35">
      <c r="A929" s="7"/>
    </row>
    <row r="930" spans="1:1" x14ac:dyDescent="0.35">
      <c r="A930" s="7"/>
    </row>
    <row r="931" spans="1:1" x14ac:dyDescent="0.35">
      <c r="A931" s="7"/>
    </row>
    <row r="932" spans="1:1" x14ac:dyDescent="0.35">
      <c r="A932" s="7"/>
    </row>
    <row r="933" spans="1:1" x14ac:dyDescent="0.35">
      <c r="A933" s="7"/>
    </row>
    <row r="934" spans="1:1" x14ac:dyDescent="0.35">
      <c r="A934" s="7"/>
    </row>
    <row r="935" spans="1:1" x14ac:dyDescent="0.35">
      <c r="A935" s="7"/>
    </row>
    <row r="936" spans="1:1" x14ac:dyDescent="0.35">
      <c r="A936" s="7"/>
    </row>
    <row r="937" spans="1:1" x14ac:dyDescent="0.35">
      <c r="A937" s="7"/>
    </row>
    <row r="938" spans="1:1" x14ac:dyDescent="0.35">
      <c r="A938" s="7"/>
    </row>
    <row r="939" spans="1:1" x14ac:dyDescent="0.35">
      <c r="A939" s="7"/>
    </row>
    <row r="940" spans="1:1" x14ac:dyDescent="0.35">
      <c r="A940" s="7"/>
    </row>
    <row r="941" spans="1:1" x14ac:dyDescent="0.35">
      <c r="A941" s="7"/>
    </row>
    <row r="942" spans="1:1" x14ac:dyDescent="0.35">
      <c r="A942" s="7"/>
    </row>
    <row r="943" spans="1:1" x14ac:dyDescent="0.35">
      <c r="A943" s="7"/>
    </row>
    <row r="944" spans="1:1" x14ac:dyDescent="0.35">
      <c r="A944" s="7"/>
    </row>
    <row r="945" spans="1:1" x14ac:dyDescent="0.35">
      <c r="A945" s="7"/>
    </row>
    <row r="946" spans="1:1" x14ac:dyDescent="0.35">
      <c r="A946" s="7"/>
    </row>
    <row r="947" spans="1:1" x14ac:dyDescent="0.35">
      <c r="A947" s="7"/>
    </row>
    <row r="948" spans="1:1" x14ac:dyDescent="0.35">
      <c r="A948" s="7"/>
    </row>
    <row r="949" spans="1:1" x14ac:dyDescent="0.35">
      <c r="A949" s="7"/>
    </row>
    <row r="950" spans="1:1" x14ac:dyDescent="0.35">
      <c r="A950" s="7"/>
    </row>
    <row r="951" spans="1:1" x14ac:dyDescent="0.35">
      <c r="A951" s="7"/>
    </row>
    <row r="952" spans="1:1" x14ac:dyDescent="0.35">
      <c r="A952" s="7"/>
    </row>
    <row r="953" spans="1:1" x14ac:dyDescent="0.35">
      <c r="A953" s="7"/>
    </row>
    <row r="954" spans="1:1" x14ac:dyDescent="0.35">
      <c r="A954" s="7"/>
    </row>
    <row r="955" spans="1:1" x14ac:dyDescent="0.35">
      <c r="A955" s="7"/>
    </row>
    <row r="956" spans="1:1" x14ac:dyDescent="0.35">
      <c r="A956" s="7"/>
    </row>
    <row r="957" spans="1:1" x14ac:dyDescent="0.35">
      <c r="A957" s="7"/>
    </row>
    <row r="958" spans="1:1" x14ac:dyDescent="0.35">
      <c r="A958" s="7"/>
    </row>
    <row r="959" spans="1:1" x14ac:dyDescent="0.35">
      <c r="A959" s="7"/>
    </row>
    <row r="960" spans="1:1" x14ac:dyDescent="0.35">
      <c r="A960" s="7"/>
    </row>
    <row r="961" spans="1:1" x14ac:dyDescent="0.35">
      <c r="A961" s="7"/>
    </row>
    <row r="962" spans="1:1" x14ac:dyDescent="0.35">
      <c r="A962" s="7"/>
    </row>
    <row r="963" spans="1:1" x14ac:dyDescent="0.35">
      <c r="A963" s="7"/>
    </row>
    <row r="964" spans="1:1" x14ac:dyDescent="0.35">
      <c r="A964" s="7"/>
    </row>
    <row r="965" spans="1:1" x14ac:dyDescent="0.35">
      <c r="A965" s="7"/>
    </row>
    <row r="966" spans="1:1" x14ac:dyDescent="0.35">
      <c r="A966" s="7"/>
    </row>
    <row r="967" spans="1:1" x14ac:dyDescent="0.35">
      <c r="A967" s="7"/>
    </row>
    <row r="968" spans="1:1" x14ac:dyDescent="0.35">
      <c r="A968" s="7"/>
    </row>
    <row r="969" spans="1:1" x14ac:dyDescent="0.35">
      <c r="A969" s="7"/>
    </row>
    <row r="970" spans="1:1" x14ac:dyDescent="0.35">
      <c r="A970" s="7"/>
    </row>
    <row r="971" spans="1:1" x14ac:dyDescent="0.35">
      <c r="A971" s="7"/>
    </row>
    <row r="972" spans="1:1" x14ac:dyDescent="0.35">
      <c r="A972" s="7"/>
    </row>
    <row r="973" spans="1:1" x14ac:dyDescent="0.35">
      <c r="A973" s="7"/>
    </row>
    <row r="974" spans="1:1" x14ac:dyDescent="0.35">
      <c r="A974" s="7"/>
    </row>
    <row r="975" spans="1:1" x14ac:dyDescent="0.35">
      <c r="A975" s="7"/>
    </row>
    <row r="976" spans="1:1" x14ac:dyDescent="0.35">
      <c r="A976" s="7"/>
    </row>
    <row r="977" spans="1:1" x14ac:dyDescent="0.35">
      <c r="A977" s="7"/>
    </row>
    <row r="978" spans="1:1" x14ac:dyDescent="0.35">
      <c r="A978" s="7"/>
    </row>
    <row r="979" spans="1:1" x14ac:dyDescent="0.35">
      <c r="A979" s="7"/>
    </row>
    <row r="980" spans="1:1" x14ac:dyDescent="0.35">
      <c r="A980" s="7"/>
    </row>
    <row r="981" spans="1:1" x14ac:dyDescent="0.35">
      <c r="A981" s="7"/>
    </row>
    <row r="982" spans="1:1" x14ac:dyDescent="0.35">
      <c r="A982" s="7"/>
    </row>
    <row r="983" spans="1:1" x14ac:dyDescent="0.35">
      <c r="A983" s="7"/>
    </row>
    <row r="984" spans="1:1" x14ac:dyDescent="0.35">
      <c r="A984" s="7"/>
    </row>
    <row r="985" spans="1:1" x14ac:dyDescent="0.35">
      <c r="A985" s="7"/>
    </row>
    <row r="986" spans="1:1" x14ac:dyDescent="0.35">
      <c r="A986" s="7"/>
    </row>
    <row r="987" spans="1:1" x14ac:dyDescent="0.35">
      <c r="A987" s="7"/>
    </row>
    <row r="988" spans="1:1" x14ac:dyDescent="0.35">
      <c r="A988" s="7"/>
    </row>
    <row r="989" spans="1:1" x14ac:dyDescent="0.35">
      <c r="A989" s="7"/>
    </row>
    <row r="990" spans="1:1" x14ac:dyDescent="0.35">
      <c r="A990" s="7"/>
    </row>
    <row r="991" spans="1:1" x14ac:dyDescent="0.35">
      <c r="A991" s="7"/>
    </row>
    <row r="992" spans="1:1" x14ac:dyDescent="0.35">
      <c r="A992" s="7"/>
    </row>
    <row r="993" spans="1:1" x14ac:dyDescent="0.35">
      <c r="A993" s="7"/>
    </row>
    <row r="994" spans="1:1" x14ac:dyDescent="0.35">
      <c r="A994" s="7"/>
    </row>
    <row r="995" spans="1:1" x14ac:dyDescent="0.35">
      <c r="A995" s="7"/>
    </row>
    <row r="996" spans="1:1" x14ac:dyDescent="0.35">
      <c r="A996" s="7"/>
    </row>
    <row r="997" spans="1:1" x14ac:dyDescent="0.35">
      <c r="A997" s="7"/>
    </row>
    <row r="998" spans="1:1" x14ac:dyDescent="0.35">
      <c r="A998" s="7"/>
    </row>
    <row r="999" spans="1:1" x14ac:dyDescent="0.35">
      <c r="A999" s="7"/>
    </row>
    <row r="1000" spans="1:1" x14ac:dyDescent="0.35">
      <c r="A1000" s="7"/>
    </row>
  </sheetData>
  <pageMargins left="0.7" right="0.7" top="0.75" bottom="0.75" header="0.3" footer="0.3"/>
  <pageSetup paperSize="9" orientation="portrait" horizontalDpi="300" verticalDpi="300"/>
  <tableParts count="1">
    <tablePart r:id="rId1"/>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E1000"/>
  <sheetViews>
    <sheetView workbookViewId="0"/>
  </sheetViews>
  <sheetFormatPr defaultColWidth="11.07421875" defaultRowHeight="15.5" x14ac:dyDescent="0.35"/>
  <cols>
    <col min="1" max="1" width="8.921875" customWidth="1"/>
    <col min="2" max="2" width="16.69140625" customWidth="1"/>
    <col min="3" max="3" width="13.15234375" bestFit="1" customWidth="1"/>
    <col min="4" max="4" width="18.53515625" style="10" bestFit="1" customWidth="1"/>
    <col min="5" max="5" width="16.69140625" customWidth="1"/>
  </cols>
  <sheetData>
    <row r="1" spans="1:5" ht="20" x14ac:dyDescent="0.4">
      <c r="A1" s="21" t="s">
        <v>30</v>
      </c>
    </row>
    <row r="2" spans="1:5" x14ac:dyDescent="0.35">
      <c r="A2" s="7" t="s">
        <v>9</v>
      </c>
    </row>
    <row r="3" spans="1:5" ht="34.5" customHeight="1" x14ac:dyDescent="0.35">
      <c r="A3" s="8" t="s">
        <v>108</v>
      </c>
      <c r="B3" s="6" t="s">
        <v>274</v>
      </c>
      <c r="C3" s="5" t="s">
        <v>109</v>
      </c>
      <c r="D3" s="22" t="s">
        <v>275</v>
      </c>
      <c r="E3" s="5" t="s">
        <v>276</v>
      </c>
    </row>
    <row r="4" spans="1:5" x14ac:dyDescent="0.35">
      <c r="A4" s="7" t="s">
        <v>110</v>
      </c>
      <c r="B4" s="1" t="s">
        <v>277</v>
      </c>
      <c r="C4" s="4">
        <v>447</v>
      </c>
      <c r="D4" s="23">
        <v>1401</v>
      </c>
      <c r="E4" s="4" t="s">
        <v>278</v>
      </c>
    </row>
    <row r="5" spans="1:5" x14ac:dyDescent="0.35">
      <c r="A5" s="7" t="s">
        <v>110</v>
      </c>
      <c r="B5" s="1" t="s">
        <v>279</v>
      </c>
      <c r="C5" s="4">
        <v>336</v>
      </c>
      <c r="D5" s="23">
        <v>1401</v>
      </c>
      <c r="E5" s="4" t="s">
        <v>280</v>
      </c>
    </row>
    <row r="6" spans="1:5" x14ac:dyDescent="0.35">
      <c r="A6" s="7" t="s">
        <v>110</v>
      </c>
      <c r="B6" s="1" t="s">
        <v>281</v>
      </c>
      <c r="C6" s="4">
        <v>219</v>
      </c>
      <c r="D6" s="23">
        <v>1401</v>
      </c>
      <c r="E6" s="4" t="s">
        <v>158</v>
      </c>
    </row>
    <row r="7" spans="1:5" x14ac:dyDescent="0.35">
      <c r="A7" s="7" t="s">
        <v>110</v>
      </c>
      <c r="B7" s="1" t="s">
        <v>282</v>
      </c>
      <c r="C7" s="4">
        <v>399</v>
      </c>
      <c r="D7" s="23">
        <v>1401</v>
      </c>
      <c r="E7" s="4" t="s">
        <v>283</v>
      </c>
    </row>
    <row r="8" spans="1:5" x14ac:dyDescent="0.35">
      <c r="A8" s="7" t="s">
        <v>111</v>
      </c>
      <c r="B8" s="1" t="s">
        <v>277</v>
      </c>
      <c r="C8" s="4">
        <v>639</v>
      </c>
      <c r="D8" s="23">
        <v>1945</v>
      </c>
      <c r="E8" s="4" t="s">
        <v>284</v>
      </c>
    </row>
    <row r="9" spans="1:5" x14ac:dyDescent="0.35">
      <c r="A9" s="7" t="s">
        <v>111</v>
      </c>
      <c r="B9" s="1" t="s">
        <v>279</v>
      </c>
      <c r="C9" s="4">
        <v>515</v>
      </c>
      <c r="D9" s="23">
        <v>1945</v>
      </c>
      <c r="E9" s="4" t="s">
        <v>285</v>
      </c>
    </row>
    <row r="10" spans="1:5" x14ac:dyDescent="0.35">
      <c r="A10" s="7" t="s">
        <v>111</v>
      </c>
      <c r="B10" s="1" t="s">
        <v>281</v>
      </c>
      <c r="C10" s="4">
        <v>274</v>
      </c>
      <c r="D10" s="23">
        <v>1945</v>
      </c>
      <c r="E10" s="4" t="s">
        <v>286</v>
      </c>
    </row>
    <row r="11" spans="1:5" x14ac:dyDescent="0.35">
      <c r="A11" s="7" t="s">
        <v>111</v>
      </c>
      <c r="B11" s="1" t="s">
        <v>282</v>
      </c>
      <c r="C11" s="4">
        <v>517</v>
      </c>
      <c r="D11" s="23">
        <v>1945</v>
      </c>
      <c r="E11" s="4" t="s">
        <v>262</v>
      </c>
    </row>
    <row r="12" spans="1:5" x14ac:dyDescent="0.35">
      <c r="A12" s="7" t="s">
        <v>112</v>
      </c>
      <c r="B12" s="1" t="s">
        <v>277</v>
      </c>
      <c r="C12" s="4">
        <v>646</v>
      </c>
      <c r="D12" s="23">
        <v>2040</v>
      </c>
      <c r="E12" s="4" t="s">
        <v>287</v>
      </c>
    </row>
    <row r="13" spans="1:5" x14ac:dyDescent="0.35">
      <c r="A13" s="7" t="s">
        <v>112</v>
      </c>
      <c r="B13" s="1" t="s">
        <v>279</v>
      </c>
      <c r="C13" s="4">
        <v>583</v>
      </c>
      <c r="D13" s="23">
        <v>2040</v>
      </c>
      <c r="E13" s="4" t="s">
        <v>288</v>
      </c>
    </row>
    <row r="14" spans="1:5" x14ac:dyDescent="0.35">
      <c r="A14" s="7" t="s">
        <v>112</v>
      </c>
      <c r="B14" s="1" t="s">
        <v>281</v>
      </c>
      <c r="C14" s="4">
        <v>259</v>
      </c>
      <c r="D14" s="23">
        <v>2040</v>
      </c>
      <c r="E14" s="4" t="s">
        <v>227</v>
      </c>
    </row>
    <row r="15" spans="1:5" x14ac:dyDescent="0.35">
      <c r="A15" s="7" t="s">
        <v>112</v>
      </c>
      <c r="B15" s="1" t="s">
        <v>282</v>
      </c>
      <c r="C15" s="4">
        <v>552</v>
      </c>
      <c r="D15" s="23">
        <v>2040</v>
      </c>
      <c r="E15" s="4" t="s">
        <v>289</v>
      </c>
    </row>
    <row r="16" spans="1:5" x14ac:dyDescent="0.35">
      <c r="A16" s="7" t="s">
        <v>113</v>
      </c>
      <c r="B16" s="1" t="s">
        <v>277</v>
      </c>
      <c r="C16" s="4">
        <v>554</v>
      </c>
      <c r="D16" s="23">
        <v>2073</v>
      </c>
      <c r="E16" s="4" t="s">
        <v>228</v>
      </c>
    </row>
    <row r="17" spans="1:5" x14ac:dyDescent="0.35">
      <c r="A17" s="7" t="s">
        <v>113</v>
      </c>
      <c r="B17" s="1" t="s">
        <v>279</v>
      </c>
      <c r="C17" s="4">
        <v>679</v>
      </c>
      <c r="D17" s="23">
        <v>2073</v>
      </c>
      <c r="E17" s="4" t="s">
        <v>290</v>
      </c>
    </row>
    <row r="18" spans="1:5" x14ac:dyDescent="0.35">
      <c r="A18" s="7" t="s">
        <v>113</v>
      </c>
      <c r="B18" s="1" t="s">
        <v>281</v>
      </c>
      <c r="C18" s="4">
        <v>260</v>
      </c>
      <c r="D18" s="23">
        <v>2073</v>
      </c>
      <c r="E18" s="4" t="s">
        <v>254</v>
      </c>
    </row>
    <row r="19" spans="1:5" x14ac:dyDescent="0.35">
      <c r="A19" s="7" t="s">
        <v>113</v>
      </c>
      <c r="B19" s="1" t="s">
        <v>282</v>
      </c>
      <c r="C19" s="4">
        <v>580</v>
      </c>
      <c r="D19" s="23">
        <v>2073</v>
      </c>
      <c r="E19" s="4" t="s">
        <v>291</v>
      </c>
    </row>
    <row r="20" spans="1:5" x14ac:dyDescent="0.35">
      <c r="A20" s="7" t="s">
        <v>114</v>
      </c>
      <c r="B20" s="1" t="s">
        <v>277</v>
      </c>
      <c r="C20" s="4">
        <v>608</v>
      </c>
      <c r="D20" s="23">
        <v>2276</v>
      </c>
      <c r="E20" s="4" t="s">
        <v>228</v>
      </c>
    </row>
    <row r="21" spans="1:5" x14ac:dyDescent="0.35">
      <c r="A21" s="7" t="s">
        <v>114</v>
      </c>
      <c r="B21" s="1" t="s">
        <v>279</v>
      </c>
      <c r="C21" s="4">
        <v>784</v>
      </c>
      <c r="D21" s="23">
        <v>2276</v>
      </c>
      <c r="E21" s="4" t="s">
        <v>292</v>
      </c>
    </row>
    <row r="22" spans="1:5" x14ac:dyDescent="0.35">
      <c r="A22" s="7" t="s">
        <v>114</v>
      </c>
      <c r="B22" s="1" t="s">
        <v>281</v>
      </c>
      <c r="C22" s="4">
        <v>311</v>
      </c>
      <c r="D22" s="23">
        <v>2276</v>
      </c>
      <c r="E22" s="4" t="s">
        <v>293</v>
      </c>
    </row>
    <row r="23" spans="1:5" x14ac:dyDescent="0.35">
      <c r="A23" s="7" t="s">
        <v>114</v>
      </c>
      <c r="B23" s="1" t="s">
        <v>282</v>
      </c>
      <c r="C23" s="4">
        <v>573</v>
      </c>
      <c r="D23" s="23">
        <v>2276</v>
      </c>
      <c r="E23" s="4" t="s">
        <v>294</v>
      </c>
    </row>
    <row r="24" spans="1:5" x14ac:dyDescent="0.35">
      <c r="A24" s="7" t="s">
        <v>115</v>
      </c>
      <c r="B24" s="1" t="s">
        <v>277</v>
      </c>
      <c r="C24" s="4">
        <v>549</v>
      </c>
      <c r="D24" s="23">
        <v>2218</v>
      </c>
      <c r="E24" s="4" t="s">
        <v>295</v>
      </c>
    </row>
    <row r="25" spans="1:5" x14ac:dyDescent="0.35">
      <c r="A25" s="7" t="s">
        <v>115</v>
      </c>
      <c r="B25" s="1" t="s">
        <v>279</v>
      </c>
      <c r="C25" s="4">
        <v>739</v>
      </c>
      <c r="D25" s="23">
        <v>2218</v>
      </c>
      <c r="E25" s="4" t="s">
        <v>296</v>
      </c>
    </row>
    <row r="26" spans="1:5" x14ac:dyDescent="0.35">
      <c r="A26" s="7" t="s">
        <v>115</v>
      </c>
      <c r="B26" s="1" t="s">
        <v>281</v>
      </c>
      <c r="C26" s="4">
        <v>339</v>
      </c>
      <c r="D26" s="23">
        <v>2218</v>
      </c>
      <c r="E26" s="4" t="s">
        <v>297</v>
      </c>
    </row>
    <row r="27" spans="1:5" x14ac:dyDescent="0.35">
      <c r="A27" s="7" t="s">
        <v>115</v>
      </c>
      <c r="B27" s="1" t="s">
        <v>282</v>
      </c>
      <c r="C27" s="4">
        <v>591</v>
      </c>
      <c r="D27" s="23">
        <v>2218</v>
      </c>
      <c r="E27" s="4" t="s">
        <v>262</v>
      </c>
    </row>
    <row r="28" spans="1:5" x14ac:dyDescent="0.35">
      <c r="A28" s="7" t="s">
        <v>116</v>
      </c>
      <c r="B28" s="1" t="s">
        <v>277</v>
      </c>
      <c r="C28" s="4">
        <v>577</v>
      </c>
      <c r="D28" s="23">
        <v>2270</v>
      </c>
      <c r="E28" s="4" t="s">
        <v>298</v>
      </c>
    </row>
    <row r="29" spans="1:5" x14ac:dyDescent="0.35">
      <c r="A29" s="7" t="s">
        <v>116</v>
      </c>
      <c r="B29" s="1" t="s">
        <v>279</v>
      </c>
      <c r="C29" s="4">
        <v>685</v>
      </c>
      <c r="D29" s="23">
        <v>2270</v>
      </c>
      <c r="E29" s="4" t="s">
        <v>299</v>
      </c>
    </row>
    <row r="30" spans="1:5" x14ac:dyDescent="0.35">
      <c r="A30" s="7" t="s">
        <v>116</v>
      </c>
      <c r="B30" s="1" t="s">
        <v>281</v>
      </c>
      <c r="C30" s="4">
        <v>353</v>
      </c>
      <c r="D30" s="23">
        <v>2270</v>
      </c>
      <c r="E30" s="4" t="s">
        <v>158</v>
      </c>
    </row>
    <row r="31" spans="1:5" x14ac:dyDescent="0.35">
      <c r="A31" s="7" t="s">
        <v>116</v>
      </c>
      <c r="B31" s="1" t="s">
        <v>282</v>
      </c>
      <c r="C31" s="4">
        <v>655</v>
      </c>
      <c r="D31" s="23">
        <v>2270</v>
      </c>
      <c r="E31" s="4" t="s">
        <v>300</v>
      </c>
    </row>
    <row r="32" spans="1:5" x14ac:dyDescent="0.35">
      <c r="A32" s="7" t="s">
        <v>117</v>
      </c>
      <c r="B32" s="1" t="s">
        <v>277</v>
      </c>
      <c r="C32" s="4">
        <v>458</v>
      </c>
      <c r="D32" s="23">
        <v>2106</v>
      </c>
      <c r="E32" s="4" t="s">
        <v>301</v>
      </c>
    </row>
    <row r="33" spans="1:5" x14ac:dyDescent="0.35">
      <c r="A33" s="7" t="s">
        <v>117</v>
      </c>
      <c r="B33" s="1" t="s">
        <v>279</v>
      </c>
      <c r="C33" s="4">
        <v>616</v>
      </c>
      <c r="D33" s="23">
        <v>2106</v>
      </c>
      <c r="E33" s="4" t="s">
        <v>302</v>
      </c>
    </row>
    <row r="34" spans="1:5" x14ac:dyDescent="0.35">
      <c r="A34" s="7" t="s">
        <v>117</v>
      </c>
      <c r="B34" s="1" t="s">
        <v>281</v>
      </c>
      <c r="C34" s="4">
        <v>430</v>
      </c>
      <c r="D34" s="23">
        <v>2106</v>
      </c>
      <c r="E34" s="4" t="s">
        <v>303</v>
      </c>
    </row>
    <row r="35" spans="1:5" x14ac:dyDescent="0.35">
      <c r="A35" s="7" t="s">
        <v>117</v>
      </c>
      <c r="B35" s="1" t="s">
        <v>282</v>
      </c>
      <c r="C35" s="4">
        <v>602</v>
      </c>
      <c r="D35" s="23">
        <v>2106</v>
      </c>
      <c r="E35" s="4" t="s">
        <v>288</v>
      </c>
    </row>
    <row r="36" spans="1:5" x14ac:dyDescent="0.35">
      <c r="A36" s="7" t="s">
        <v>118</v>
      </c>
      <c r="B36" s="1" t="s">
        <v>277</v>
      </c>
      <c r="C36" s="4">
        <v>458</v>
      </c>
      <c r="D36" s="23">
        <v>2224</v>
      </c>
      <c r="E36" s="4" t="s">
        <v>304</v>
      </c>
    </row>
    <row r="37" spans="1:5" x14ac:dyDescent="0.35">
      <c r="A37" s="7" t="s">
        <v>118</v>
      </c>
      <c r="B37" s="1" t="s">
        <v>279</v>
      </c>
      <c r="C37" s="4">
        <v>650</v>
      </c>
      <c r="D37" s="23">
        <v>2224</v>
      </c>
      <c r="E37" s="4" t="s">
        <v>302</v>
      </c>
    </row>
    <row r="38" spans="1:5" x14ac:dyDescent="0.35">
      <c r="A38" s="7" t="s">
        <v>118</v>
      </c>
      <c r="B38" s="1" t="s">
        <v>281</v>
      </c>
      <c r="C38" s="4">
        <v>447</v>
      </c>
      <c r="D38" s="23">
        <v>2224</v>
      </c>
      <c r="E38" s="4" t="s">
        <v>155</v>
      </c>
    </row>
    <row r="39" spans="1:5" x14ac:dyDescent="0.35">
      <c r="A39" s="7" t="s">
        <v>118</v>
      </c>
      <c r="B39" s="1" t="s">
        <v>282</v>
      </c>
      <c r="C39" s="4">
        <v>669</v>
      </c>
      <c r="D39" s="23">
        <v>2224</v>
      </c>
      <c r="E39" s="4" t="s">
        <v>305</v>
      </c>
    </row>
    <row r="40" spans="1:5" x14ac:dyDescent="0.35">
      <c r="A40" s="7" t="s">
        <v>119</v>
      </c>
      <c r="B40" s="1" t="s">
        <v>277</v>
      </c>
      <c r="C40" s="4">
        <v>541</v>
      </c>
      <c r="D40" s="23">
        <v>2249</v>
      </c>
      <c r="E40" s="4" t="s">
        <v>150</v>
      </c>
    </row>
    <row r="41" spans="1:5" x14ac:dyDescent="0.35">
      <c r="A41" s="7" t="s">
        <v>119</v>
      </c>
      <c r="B41" s="1" t="s">
        <v>279</v>
      </c>
      <c r="C41" s="4">
        <v>631</v>
      </c>
      <c r="D41" s="23">
        <v>2249</v>
      </c>
      <c r="E41" s="4" t="s">
        <v>306</v>
      </c>
    </row>
    <row r="42" spans="1:5" x14ac:dyDescent="0.35">
      <c r="A42" s="7" t="s">
        <v>119</v>
      </c>
      <c r="B42" s="1" t="s">
        <v>281</v>
      </c>
      <c r="C42" s="4">
        <v>423</v>
      </c>
      <c r="D42" s="23">
        <v>2249</v>
      </c>
      <c r="E42" s="4" t="s">
        <v>307</v>
      </c>
    </row>
    <row r="43" spans="1:5" x14ac:dyDescent="0.35">
      <c r="A43" s="7" t="s">
        <v>119</v>
      </c>
      <c r="B43" s="1" t="s">
        <v>282</v>
      </c>
      <c r="C43" s="4">
        <v>654</v>
      </c>
      <c r="D43" s="23">
        <v>2249</v>
      </c>
      <c r="E43" s="4" t="s">
        <v>308</v>
      </c>
    </row>
    <row r="44" spans="1:5" x14ac:dyDescent="0.35">
      <c r="A44" s="7" t="s">
        <v>120</v>
      </c>
      <c r="B44" s="1" t="s">
        <v>277</v>
      </c>
      <c r="C44" s="4">
        <v>593</v>
      </c>
      <c r="D44" s="23">
        <v>2490</v>
      </c>
      <c r="E44" s="4" t="s">
        <v>309</v>
      </c>
    </row>
    <row r="45" spans="1:5" x14ac:dyDescent="0.35">
      <c r="A45" s="7" t="s">
        <v>120</v>
      </c>
      <c r="B45" s="1" t="s">
        <v>279</v>
      </c>
      <c r="C45" s="4">
        <v>660</v>
      </c>
      <c r="D45" s="23">
        <v>2490</v>
      </c>
      <c r="E45" s="4" t="s">
        <v>285</v>
      </c>
    </row>
    <row r="46" spans="1:5" x14ac:dyDescent="0.35">
      <c r="A46" s="7" t="s">
        <v>120</v>
      </c>
      <c r="B46" s="1" t="s">
        <v>281</v>
      </c>
      <c r="C46" s="4">
        <v>477</v>
      </c>
      <c r="D46" s="23">
        <v>2490</v>
      </c>
      <c r="E46" s="4" t="s">
        <v>310</v>
      </c>
    </row>
    <row r="47" spans="1:5" x14ac:dyDescent="0.35">
      <c r="A47" s="7" t="s">
        <v>120</v>
      </c>
      <c r="B47" s="1" t="s">
        <v>282</v>
      </c>
      <c r="C47" s="4">
        <v>760</v>
      </c>
      <c r="D47" s="23">
        <v>2490</v>
      </c>
      <c r="E47" s="4" t="s">
        <v>311</v>
      </c>
    </row>
    <row r="48" spans="1:5" x14ac:dyDescent="0.35">
      <c r="A48" s="7" t="s">
        <v>121</v>
      </c>
      <c r="B48" s="1" t="s">
        <v>277</v>
      </c>
      <c r="C48" s="4">
        <v>473</v>
      </c>
      <c r="D48" s="23">
        <v>2462</v>
      </c>
      <c r="E48" s="4" t="s">
        <v>310</v>
      </c>
    </row>
    <row r="49" spans="1:5" x14ac:dyDescent="0.35">
      <c r="A49" s="7" t="s">
        <v>121</v>
      </c>
      <c r="B49" s="1" t="s">
        <v>279</v>
      </c>
      <c r="C49" s="4">
        <v>722</v>
      </c>
      <c r="D49" s="23">
        <v>2462</v>
      </c>
      <c r="E49" s="4" t="s">
        <v>312</v>
      </c>
    </row>
    <row r="50" spans="1:5" x14ac:dyDescent="0.35">
      <c r="A50" s="7" t="s">
        <v>121</v>
      </c>
      <c r="B50" s="1" t="s">
        <v>281</v>
      </c>
      <c r="C50" s="4">
        <v>459</v>
      </c>
      <c r="D50" s="23">
        <v>2462</v>
      </c>
      <c r="E50" s="4" t="s">
        <v>162</v>
      </c>
    </row>
    <row r="51" spans="1:5" x14ac:dyDescent="0.35">
      <c r="A51" s="7" t="s">
        <v>121</v>
      </c>
      <c r="B51" s="1" t="s">
        <v>282</v>
      </c>
      <c r="C51" s="4">
        <v>808</v>
      </c>
      <c r="D51" s="23">
        <v>2462</v>
      </c>
      <c r="E51" s="4" t="s">
        <v>290</v>
      </c>
    </row>
    <row r="52" spans="1:5" x14ac:dyDescent="0.35">
      <c r="A52" s="7" t="s">
        <v>122</v>
      </c>
      <c r="B52" s="1" t="s">
        <v>277</v>
      </c>
      <c r="C52" s="4">
        <v>273</v>
      </c>
      <c r="D52" s="23">
        <v>2225</v>
      </c>
      <c r="E52" s="4" t="s">
        <v>313</v>
      </c>
    </row>
    <row r="53" spans="1:5" x14ac:dyDescent="0.35">
      <c r="A53" s="7" t="s">
        <v>122</v>
      </c>
      <c r="B53" s="1" t="s">
        <v>279</v>
      </c>
      <c r="C53" s="4">
        <v>719</v>
      </c>
      <c r="D53" s="23">
        <v>2225</v>
      </c>
      <c r="E53" s="4" t="s">
        <v>314</v>
      </c>
    </row>
    <row r="54" spans="1:5" x14ac:dyDescent="0.35">
      <c r="A54" s="7" t="s">
        <v>122</v>
      </c>
      <c r="B54" s="1" t="s">
        <v>281</v>
      </c>
      <c r="C54" s="4">
        <v>466</v>
      </c>
      <c r="D54" s="23">
        <v>2225</v>
      </c>
      <c r="E54" s="4" t="s">
        <v>315</v>
      </c>
    </row>
    <row r="55" spans="1:5" x14ac:dyDescent="0.35">
      <c r="A55" s="7" t="s">
        <v>122</v>
      </c>
      <c r="B55" s="1" t="s">
        <v>282</v>
      </c>
      <c r="C55" s="4">
        <v>767</v>
      </c>
      <c r="D55" s="23">
        <v>2225</v>
      </c>
      <c r="E55" s="4" t="s">
        <v>316</v>
      </c>
    </row>
    <row r="56" spans="1:5" x14ac:dyDescent="0.35">
      <c r="A56" s="7" t="s">
        <v>123</v>
      </c>
      <c r="B56" s="1" t="s">
        <v>277</v>
      </c>
      <c r="C56" s="4">
        <v>235</v>
      </c>
      <c r="D56" s="23">
        <v>1922</v>
      </c>
      <c r="E56" s="4" t="s">
        <v>224</v>
      </c>
    </row>
    <row r="57" spans="1:5" x14ac:dyDescent="0.35">
      <c r="A57" s="7" t="s">
        <v>123</v>
      </c>
      <c r="B57" s="1" t="s">
        <v>279</v>
      </c>
      <c r="C57" s="4">
        <v>554</v>
      </c>
      <c r="D57" s="23">
        <v>1922</v>
      </c>
      <c r="E57" s="4" t="s">
        <v>317</v>
      </c>
    </row>
    <row r="58" spans="1:5" x14ac:dyDescent="0.35">
      <c r="A58" s="7" t="s">
        <v>123</v>
      </c>
      <c r="B58" s="1" t="s">
        <v>281</v>
      </c>
      <c r="C58" s="4">
        <v>381</v>
      </c>
      <c r="D58" s="23">
        <v>1922</v>
      </c>
      <c r="E58" s="4" t="s">
        <v>261</v>
      </c>
    </row>
    <row r="59" spans="1:5" x14ac:dyDescent="0.35">
      <c r="A59" s="7" t="s">
        <v>123</v>
      </c>
      <c r="B59" s="1" t="s">
        <v>282</v>
      </c>
      <c r="C59" s="4">
        <v>752</v>
      </c>
      <c r="D59" s="23">
        <v>1922</v>
      </c>
      <c r="E59" s="4" t="s">
        <v>318</v>
      </c>
    </row>
    <row r="60" spans="1:5" x14ac:dyDescent="0.35">
      <c r="A60" s="7" t="s">
        <v>124</v>
      </c>
      <c r="B60" s="1" t="s">
        <v>277</v>
      </c>
      <c r="C60" s="4">
        <v>207</v>
      </c>
      <c r="D60" s="23">
        <v>1787</v>
      </c>
      <c r="E60" s="4" t="s">
        <v>246</v>
      </c>
    </row>
    <row r="61" spans="1:5" x14ac:dyDescent="0.35">
      <c r="A61" s="7" t="s">
        <v>124</v>
      </c>
      <c r="B61" s="1" t="s">
        <v>279</v>
      </c>
      <c r="C61" s="4">
        <v>422</v>
      </c>
      <c r="D61" s="23">
        <v>1787</v>
      </c>
      <c r="E61" s="4" t="s">
        <v>319</v>
      </c>
    </row>
    <row r="62" spans="1:5" x14ac:dyDescent="0.35">
      <c r="A62" s="7" t="s">
        <v>124</v>
      </c>
      <c r="B62" s="1" t="s">
        <v>281</v>
      </c>
      <c r="C62" s="4">
        <v>362</v>
      </c>
      <c r="D62" s="23">
        <v>1787</v>
      </c>
      <c r="E62" s="4" t="s">
        <v>320</v>
      </c>
    </row>
    <row r="63" spans="1:5" x14ac:dyDescent="0.35">
      <c r="A63" s="7" t="s">
        <v>124</v>
      </c>
      <c r="B63" s="1" t="s">
        <v>282</v>
      </c>
      <c r="C63" s="4">
        <v>796</v>
      </c>
      <c r="D63" s="23">
        <v>1787</v>
      </c>
      <c r="E63" s="4" t="s">
        <v>321</v>
      </c>
    </row>
    <row r="64" spans="1:5" x14ac:dyDescent="0.35">
      <c r="A64" s="7" t="s">
        <v>125</v>
      </c>
      <c r="B64" s="1" t="s">
        <v>277</v>
      </c>
      <c r="C64" s="4">
        <v>225</v>
      </c>
      <c r="D64" s="23">
        <v>1713</v>
      </c>
      <c r="E64" s="4" t="s">
        <v>322</v>
      </c>
    </row>
    <row r="65" spans="1:5" x14ac:dyDescent="0.35">
      <c r="A65" s="7" t="s">
        <v>125</v>
      </c>
      <c r="B65" s="1" t="s">
        <v>279</v>
      </c>
      <c r="C65" s="4">
        <v>342</v>
      </c>
      <c r="D65" s="23">
        <v>1713</v>
      </c>
      <c r="E65" s="4" t="s">
        <v>323</v>
      </c>
    </row>
    <row r="66" spans="1:5" x14ac:dyDescent="0.35">
      <c r="A66" s="7" t="s">
        <v>125</v>
      </c>
      <c r="B66" s="1" t="s">
        <v>281</v>
      </c>
      <c r="C66" s="4">
        <v>328</v>
      </c>
      <c r="D66" s="23">
        <v>1713</v>
      </c>
      <c r="E66" s="4" t="s">
        <v>324</v>
      </c>
    </row>
    <row r="67" spans="1:5" x14ac:dyDescent="0.35">
      <c r="A67" s="7" t="s">
        <v>125</v>
      </c>
      <c r="B67" s="1" t="s">
        <v>282</v>
      </c>
      <c r="C67" s="4">
        <v>818</v>
      </c>
      <c r="D67" s="23">
        <v>1713</v>
      </c>
      <c r="E67" s="4" t="s">
        <v>325</v>
      </c>
    </row>
    <row r="68" spans="1:5" x14ac:dyDescent="0.35">
      <c r="A68" s="7" t="s">
        <v>126</v>
      </c>
      <c r="B68" s="1" t="s">
        <v>277</v>
      </c>
      <c r="C68" s="4">
        <v>183</v>
      </c>
      <c r="D68" s="23">
        <v>1427</v>
      </c>
      <c r="E68" s="4" t="s">
        <v>326</v>
      </c>
    </row>
    <row r="69" spans="1:5" x14ac:dyDescent="0.35">
      <c r="A69" s="7" t="s">
        <v>126</v>
      </c>
      <c r="B69" s="1" t="s">
        <v>279</v>
      </c>
      <c r="C69" s="4">
        <v>270</v>
      </c>
      <c r="D69" s="23">
        <v>1427</v>
      </c>
      <c r="E69" s="4" t="s">
        <v>327</v>
      </c>
    </row>
    <row r="70" spans="1:5" x14ac:dyDescent="0.35">
      <c r="A70" s="7" t="s">
        <v>126</v>
      </c>
      <c r="B70" s="1" t="s">
        <v>281</v>
      </c>
      <c r="C70" s="4">
        <v>273</v>
      </c>
      <c r="D70" s="23">
        <v>1427</v>
      </c>
      <c r="E70" s="4" t="s">
        <v>324</v>
      </c>
    </row>
    <row r="71" spans="1:5" x14ac:dyDescent="0.35">
      <c r="A71" s="7" t="s">
        <v>126</v>
      </c>
      <c r="B71" s="1" t="s">
        <v>282</v>
      </c>
      <c r="C71" s="4">
        <v>701</v>
      </c>
      <c r="D71" s="23">
        <v>1427</v>
      </c>
      <c r="E71" s="4" t="s">
        <v>328</v>
      </c>
    </row>
    <row r="72" spans="1:5" x14ac:dyDescent="0.35">
      <c r="A72" s="7" t="s">
        <v>127</v>
      </c>
      <c r="B72" s="1" t="s">
        <v>277</v>
      </c>
      <c r="C72" s="4">
        <v>174</v>
      </c>
      <c r="D72" s="23">
        <v>1283</v>
      </c>
      <c r="E72" s="4" t="s">
        <v>329</v>
      </c>
    </row>
    <row r="73" spans="1:5" x14ac:dyDescent="0.35">
      <c r="A73" s="7" t="s">
        <v>127</v>
      </c>
      <c r="B73" s="1" t="s">
        <v>279</v>
      </c>
      <c r="C73" s="4">
        <v>229</v>
      </c>
      <c r="D73" s="23">
        <v>1283</v>
      </c>
      <c r="E73" s="4" t="s">
        <v>330</v>
      </c>
    </row>
    <row r="74" spans="1:5" x14ac:dyDescent="0.35">
      <c r="A74" s="7" t="s">
        <v>127</v>
      </c>
      <c r="B74" s="1" t="s">
        <v>281</v>
      </c>
      <c r="C74" s="4">
        <v>246</v>
      </c>
      <c r="D74" s="23">
        <v>1283</v>
      </c>
      <c r="E74" s="4" t="s">
        <v>310</v>
      </c>
    </row>
    <row r="75" spans="1:5" x14ac:dyDescent="0.35">
      <c r="A75" s="7" t="s">
        <v>127</v>
      </c>
      <c r="B75" s="1" t="s">
        <v>282</v>
      </c>
      <c r="C75" s="4">
        <v>634</v>
      </c>
      <c r="D75" s="23">
        <v>1283</v>
      </c>
      <c r="E75" s="4" t="s">
        <v>331</v>
      </c>
    </row>
    <row r="76" spans="1:5" x14ac:dyDescent="0.35">
      <c r="A76" s="7" t="s">
        <v>128</v>
      </c>
      <c r="B76" s="1" t="s">
        <v>277</v>
      </c>
      <c r="C76" s="4">
        <v>182</v>
      </c>
      <c r="D76" s="23">
        <v>1275</v>
      </c>
      <c r="E76" s="4" t="s">
        <v>332</v>
      </c>
    </row>
    <row r="77" spans="1:5" x14ac:dyDescent="0.35">
      <c r="A77" s="7" t="s">
        <v>128</v>
      </c>
      <c r="B77" s="1" t="s">
        <v>279</v>
      </c>
      <c r="C77" s="4">
        <v>226</v>
      </c>
      <c r="D77" s="23">
        <v>1275</v>
      </c>
      <c r="E77" s="4" t="s">
        <v>333</v>
      </c>
    </row>
    <row r="78" spans="1:5" x14ac:dyDescent="0.35">
      <c r="A78" s="7" t="s">
        <v>128</v>
      </c>
      <c r="B78" s="1" t="s">
        <v>281</v>
      </c>
      <c r="C78" s="4">
        <v>247</v>
      </c>
      <c r="D78" s="23">
        <v>1275</v>
      </c>
      <c r="E78" s="4" t="s">
        <v>334</v>
      </c>
    </row>
    <row r="79" spans="1:5" x14ac:dyDescent="0.35">
      <c r="A79" s="7" t="s">
        <v>128</v>
      </c>
      <c r="B79" s="1" t="s">
        <v>282</v>
      </c>
      <c r="C79" s="4">
        <v>620</v>
      </c>
      <c r="D79" s="23">
        <v>1275</v>
      </c>
      <c r="E79" s="4" t="s">
        <v>335</v>
      </c>
    </row>
    <row r="80" spans="1:5" x14ac:dyDescent="0.35">
      <c r="A80" s="7" t="s">
        <v>129</v>
      </c>
      <c r="B80" s="1" t="s">
        <v>277</v>
      </c>
      <c r="C80" s="4">
        <v>173</v>
      </c>
      <c r="D80" s="23">
        <v>1079</v>
      </c>
      <c r="E80" s="4" t="s">
        <v>336</v>
      </c>
    </row>
    <row r="81" spans="1:5" x14ac:dyDescent="0.35">
      <c r="A81" s="7" t="s">
        <v>129</v>
      </c>
      <c r="B81" s="1" t="s">
        <v>279</v>
      </c>
      <c r="C81" s="4">
        <v>201</v>
      </c>
      <c r="D81" s="23">
        <v>1079</v>
      </c>
      <c r="E81" s="4" t="s">
        <v>162</v>
      </c>
    </row>
    <row r="82" spans="1:5" x14ac:dyDescent="0.35">
      <c r="A82" s="7" t="s">
        <v>129</v>
      </c>
      <c r="B82" s="1" t="s">
        <v>281</v>
      </c>
      <c r="C82" s="4">
        <v>173</v>
      </c>
      <c r="D82" s="23">
        <v>1079</v>
      </c>
      <c r="E82" s="4" t="s">
        <v>336</v>
      </c>
    </row>
    <row r="83" spans="1:5" x14ac:dyDescent="0.35">
      <c r="A83" s="7" t="s">
        <v>129</v>
      </c>
      <c r="B83" s="1" t="s">
        <v>282</v>
      </c>
      <c r="C83" s="4">
        <v>532</v>
      </c>
      <c r="D83" s="23">
        <v>1079</v>
      </c>
      <c r="E83" s="4" t="s">
        <v>337</v>
      </c>
    </row>
    <row r="84" spans="1:5" x14ac:dyDescent="0.35">
      <c r="A84" s="7" t="s">
        <v>130</v>
      </c>
      <c r="B84" s="1" t="s">
        <v>277</v>
      </c>
      <c r="C84" s="4">
        <v>218</v>
      </c>
      <c r="D84" s="23">
        <v>1287</v>
      </c>
      <c r="E84" s="4" t="s">
        <v>160</v>
      </c>
    </row>
    <row r="85" spans="1:5" x14ac:dyDescent="0.35">
      <c r="A85" s="7" t="s">
        <v>130</v>
      </c>
      <c r="B85" s="1" t="s">
        <v>279</v>
      </c>
      <c r="C85" s="4">
        <v>273</v>
      </c>
      <c r="D85" s="23">
        <v>1287</v>
      </c>
      <c r="E85" s="4" t="s">
        <v>257</v>
      </c>
    </row>
    <row r="86" spans="1:5" x14ac:dyDescent="0.35">
      <c r="A86" s="7" t="s">
        <v>130</v>
      </c>
      <c r="B86" s="1" t="s">
        <v>281</v>
      </c>
      <c r="C86" s="4">
        <v>205</v>
      </c>
      <c r="D86" s="23">
        <v>1287</v>
      </c>
      <c r="E86" s="4" t="s">
        <v>338</v>
      </c>
    </row>
    <row r="87" spans="1:5" x14ac:dyDescent="0.35">
      <c r="A87" s="7" t="s">
        <v>130</v>
      </c>
      <c r="B87" s="1" t="s">
        <v>282</v>
      </c>
      <c r="C87" s="4">
        <v>591</v>
      </c>
      <c r="D87" s="23">
        <v>1287</v>
      </c>
      <c r="E87" s="4" t="s">
        <v>339</v>
      </c>
    </row>
    <row r="88" spans="1:5" x14ac:dyDescent="0.35">
      <c r="A88" s="7" t="s">
        <v>131</v>
      </c>
      <c r="B88" s="1" t="s">
        <v>277</v>
      </c>
      <c r="C88" s="4">
        <v>276</v>
      </c>
      <c r="D88" s="23">
        <v>1323</v>
      </c>
      <c r="E88" s="4" t="s">
        <v>315</v>
      </c>
    </row>
    <row r="89" spans="1:5" x14ac:dyDescent="0.35">
      <c r="A89" s="7" t="s">
        <v>131</v>
      </c>
      <c r="B89" s="1" t="s">
        <v>279</v>
      </c>
      <c r="C89" s="4">
        <v>302</v>
      </c>
      <c r="D89" s="23">
        <v>1323</v>
      </c>
      <c r="E89" s="4" t="s">
        <v>340</v>
      </c>
    </row>
    <row r="90" spans="1:5" x14ac:dyDescent="0.35">
      <c r="A90" s="7" t="s">
        <v>131</v>
      </c>
      <c r="B90" s="1" t="s">
        <v>281</v>
      </c>
      <c r="C90" s="4">
        <v>184</v>
      </c>
      <c r="D90" s="23">
        <v>1323</v>
      </c>
      <c r="E90" s="4" t="s">
        <v>341</v>
      </c>
    </row>
    <row r="91" spans="1:5" x14ac:dyDescent="0.35">
      <c r="A91" s="7" t="s">
        <v>131</v>
      </c>
      <c r="B91" s="1" t="s">
        <v>282</v>
      </c>
      <c r="C91" s="4">
        <v>561</v>
      </c>
      <c r="D91" s="23">
        <v>1323</v>
      </c>
      <c r="E91" s="4" t="s">
        <v>342</v>
      </c>
    </row>
    <row r="92" spans="1:5" x14ac:dyDescent="0.35">
      <c r="A92" s="7" t="s">
        <v>132</v>
      </c>
      <c r="B92" s="1" t="s">
        <v>277</v>
      </c>
      <c r="C92" s="4">
        <v>336</v>
      </c>
      <c r="D92" s="23">
        <v>1398</v>
      </c>
      <c r="E92" s="4" t="s">
        <v>280</v>
      </c>
    </row>
    <row r="93" spans="1:5" x14ac:dyDescent="0.35">
      <c r="A93" s="7" t="s">
        <v>132</v>
      </c>
      <c r="B93" s="1" t="s">
        <v>279</v>
      </c>
      <c r="C93" s="4">
        <v>289</v>
      </c>
      <c r="D93" s="23">
        <v>1398</v>
      </c>
      <c r="E93" s="4" t="s">
        <v>343</v>
      </c>
    </row>
    <row r="94" spans="1:5" x14ac:dyDescent="0.35">
      <c r="A94" s="7" t="s">
        <v>132</v>
      </c>
      <c r="B94" s="1" t="s">
        <v>281</v>
      </c>
      <c r="C94" s="4">
        <v>168</v>
      </c>
      <c r="D94" s="23">
        <v>1398</v>
      </c>
      <c r="E94" s="4" t="s">
        <v>344</v>
      </c>
    </row>
    <row r="95" spans="1:5" x14ac:dyDescent="0.35">
      <c r="A95" s="7" t="s">
        <v>132</v>
      </c>
      <c r="B95" s="1" t="s">
        <v>282</v>
      </c>
      <c r="C95" s="4">
        <v>605</v>
      </c>
      <c r="D95" s="23">
        <v>1398</v>
      </c>
      <c r="E95" s="4" t="s">
        <v>345</v>
      </c>
    </row>
    <row r="96" spans="1:5" x14ac:dyDescent="0.35">
      <c r="A96" s="7" t="s">
        <v>133</v>
      </c>
      <c r="B96" s="1" t="s">
        <v>277</v>
      </c>
      <c r="C96" s="4">
        <v>428</v>
      </c>
      <c r="D96" s="23">
        <v>1560</v>
      </c>
      <c r="E96" s="4" t="s">
        <v>147</v>
      </c>
    </row>
    <row r="97" spans="1:5" x14ac:dyDescent="0.35">
      <c r="A97" s="7" t="s">
        <v>133</v>
      </c>
      <c r="B97" s="1" t="s">
        <v>279</v>
      </c>
      <c r="C97" s="4">
        <v>397</v>
      </c>
      <c r="D97" s="23">
        <v>1560</v>
      </c>
      <c r="E97" s="4" t="s">
        <v>298</v>
      </c>
    </row>
    <row r="98" spans="1:5" x14ac:dyDescent="0.35">
      <c r="A98" s="7" t="s">
        <v>133</v>
      </c>
      <c r="B98" s="1" t="s">
        <v>281</v>
      </c>
      <c r="C98" s="4">
        <v>155</v>
      </c>
      <c r="D98" s="23">
        <v>1560</v>
      </c>
      <c r="E98" s="4" t="s">
        <v>346</v>
      </c>
    </row>
    <row r="99" spans="1:5" x14ac:dyDescent="0.35">
      <c r="A99" s="7" t="s">
        <v>133</v>
      </c>
      <c r="B99" s="1" t="s">
        <v>282</v>
      </c>
      <c r="C99" s="4">
        <v>580</v>
      </c>
      <c r="D99" s="23">
        <v>1560</v>
      </c>
      <c r="E99" s="4" t="s">
        <v>347</v>
      </c>
    </row>
    <row r="100" spans="1:5" x14ac:dyDescent="0.35">
      <c r="A100" s="7"/>
    </row>
    <row r="101" spans="1:5" x14ac:dyDescent="0.35">
      <c r="A101" s="7"/>
    </row>
    <row r="102" spans="1:5" x14ac:dyDescent="0.35">
      <c r="A102" s="7"/>
    </row>
    <row r="103" spans="1:5" x14ac:dyDescent="0.35">
      <c r="A103" s="7"/>
    </row>
    <row r="104" spans="1:5" x14ac:dyDescent="0.35">
      <c r="A104" s="7"/>
    </row>
    <row r="105" spans="1:5" x14ac:dyDescent="0.35">
      <c r="A105" s="7"/>
    </row>
    <row r="106" spans="1:5" x14ac:dyDescent="0.35">
      <c r="A106" s="7"/>
    </row>
    <row r="107" spans="1:5" x14ac:dyDescent="0.35">
      <c r="A107" s="7"/>
    </row>
    <row r="108" spans="1:5" x14ac:dyDescent="0.35">
      <c r="A108" s="7"/>
    </row>
    <row r="109" spans="1:5" x14ac:dyDescent="0.35">
      <c r="A109" s="7"/>
    </row>
    <row r="110" spans="1:5" x14ac:dyDescent="0.35">
      <c r="A110" s="7"/>
    </row>
    <row r="111" spans="1:5" x14ac:dyDescent="0.35">
      <c r="A111" s="7"/>
    </row>
    <row r="112" spans="1:5" x14ac:dyDescent="0.35">
      <c r="A112" s="7"/>
    </row>
    <row r="113" spans="1:1" x14ac:dyDescent="0.35">
      <c r="A113" s="7"/>
    </row>
    <row r="114" spans="1:1" x14ac:dyDescent="0.35">
      <c r="A114" s="7"/>
    </row>
    <row r="115" spans="1:1" x14ac:dyDescent="0.35">
      <c r="A115" s="7"/>
    </row>
    <row r="116" spans="1:1" x14ac:dyDescent="0.35">
      <c r="A116" s="7"/>
    </row>
    <row r="117" spans="1:1" x14ac:dyDescent="0.35">
      <c r="A117" s="7"/>
    </row>
    <row r="118" spans="1:1" x14ac:dyDescent="0.35">
      <c r="A118" s="7"/>
    </row>
    <row r="119" spans="1:1" x14ac:dyDescent="0.35">
      <c r="A119" s="7"/>
    </row>
    <row r="120" spans="1:1" x14ac:dyDescent="0.35">
      <c r="A120" s="7"/>
    </row>
    <row r="121" spans="1:1" x14ac:dyDescent="0.35">
      <c r="A121" s="7"/>
    </row>
    <row r="122" spans="1:1" x14ac:dyDescent="0.35">
      <c r="A122" s="7"/>
    </row>
    <row r="123" spans="1:1" x14ac:dyDescent="0.35">
      <c r="A123" s="7"/>
    </row>
    <row r="124" spans="1:1" x14ac:dyDescent="0.35">
      <c r="A124" s="7"/>
    </row>
    <row r="125" spans="1:1" x14ac:dyDescent="0.35">
      <c r="A125" s="7"/>
    </row>
    <row r="126" spans="1:1" x14ac:dyDescent="0.35">
      <c r="A126" s="7"/>
    </row>
    <row r="127" spans="1:1" x14ac:dyDescent="0.35">
      <c r="A127" s="7"/>
    </row>
    <row r="128" spans="1:1" x14ac:dyDescent="0.35">
      <c r="A128" s="7"/>
    </row>
    <row r="129" spans="1:1" x14ac:dyDescent="0.35">
      <c r="A129" s="7"/>
    </row>
    <row r="130" spans="1:1" x14ac:dyDescent="0.35">
      <c r="A130" s="7"/>
    </row>
    <row r="131" spans="1:1" x14ac:dyDescent="0.35">
      <c r="A131" s="7"/>
    </row>
    <row r="132" spans="1:1" x14ac:dyDescent="0.35">
      <c r="A132" s="7"/>
    </row>
    <row r="133" spans="1:1" x14ac:dyDescent="0.35">
      <c r="A133" s="7"/>
    </row>
    <row r="134" spans="1:1" x14ac:dyDescent="0.35">
      <c r="A134" s="7"/>
    </row>
    <row r="135" spans="1:1" x14ac:dyDescent="0.35">
      <c r="A135" s="7"/>
    </row>
    <row r="136" spans="1:1" x14ac:dyDescent="0.35">
      <c r="A136" s="7"/>
    </row>
    <row r="137" spans="1:1" x14ac:dyDescent="0.35">
      <c r="A137" s="7"/>
    </row>
    <row r="138" spans="1:1" x14ac:dyDescent="0.35">
      <c r="A138" s="7"/>
    </row>
    <row r="139" spans="1:1" x14ac:dyDescent="0.35">
      <c r="A139" s="7"/>
    </row>
    <row r="140" spans="1:1" x14ac:dyDescent="0.35">
      <c r="A140" s="7"/>
    </row>
    <row r="141" spans="1:1" x14ac:dyDescent="0.35">
      <c r="A141" s="7"/>
    </row>
    <row r="142" spans="1:1" x14ac:dyDescent="0.35">
      <c r="A142" s="7"/>
    </row>
    <row r="143" spans="1:1" x14ac:dyDescent="0.35">
      <c r="A143" s="7"/>
    </row>
    <row r="144" spans="1:1" x14ac:dyDescent="0.35">
      <c r="A144" s="7"/>
    </row>
    <row r="145" spans="1:1" x14ac:dyDescent="0.35">
      <c r="A145" s="7"/>
    </row>
    <row r="146" spans="1:1" x14ac:dyDescent="0.35">
      <c r="A146" s="7"/>
    </row>
    <row r="147" spans="1:1" x14ac:dyDescent="0.35">
      <c r="A147" s="7"/>
    </row>
    <row r="148" spans="1:1" x14ac:dyDescent="0.35">
      <c r="A148" s="7"/>
    </row>
    <row r="149" spans="1:1" x14ac:dyDescent="0.35">
      <c r="A149" s="7"/>
    </row>
    <row r="150" spans="1:1" x14ac:dyDescent="0.35">
      <c r="A150" s="7"/>
    </row>
    <row r="151" spans="1:1" x14ac:dyDescent="0.35">
      <c r="A151" s="7"/>
    </row>
    <row r="152" spans="1:1" x14ac:dyDescent="0.35">
      <c r="A152" s="7"/>
    </row>
    <row r="153" spans="1:1" x14ac:dyDescent="0.35">
      <c r="A153" s="7"/>
    </row>
    <row r="154" spans="1:1" x14ac:dyDescent="0.35">
      <c r="A154" s="7"/>
    </row>
    <row r="155" spans="1:1" x14ac:dyDescent="0.35">
      <c r="A155" s="7"/>
    </row>
    <row r="156" spans="1:1" x14ac:dyDescent="0.35">
      <c r="A156" s="7"/>
    </row>
    <row r="157" spans="1:1" x14ac:dyDescent="0.35">
      <c r="A157" s="7"/>
    </row>
    <row r="158" spans="1:1" x14ac:dyDescent="0.35">
      <c r="A158" s="7"/>
    </row>
    <row r="159" spans="1:1" x14ac:dyDescent="0.35">
      <c r="A159" s="7"/>
    </row>
    <row r="160" spans="1:1" x14ac:dyDescent="0.35">
      <c r="A160" s="7"/>
    </row>
    <row r="161" spans="1:1" x14ac:dyDescent="0.35">
      <c r="A161" s="7"/>
    </row>
    <row r="162" spans="1:1" x14ac:dyDescent="0.35">
      <c r="A162" s="7"/>
    </row>
    <row r="163" spans="1:1" x14ac:dyDescent="0.35">
      <c r="A163" s="7"/>
    </row>
    <row r="164" spans="1:1" x14ac:dyDescent="0.35">
      <c r="A164" s="7"/>
    </row>
    <row r="165" spans="1:1" x14ac:dyDescent="0.35">
      <c r="A165" s="7"/>
    </row>
    <row r="166" spans="1:1" x14ac:dyDescent="0.35">
      <c r="A166" s="7"/>
    </row>
    <row r="167" spans="1:1" x14ac:dyDescent="0.35">
      <c r="A167" s="7"/>
    </row>
    <row r="168" spans="1:1" x14ac:dyDescent="0.35">
      <c r="A168" s="7"/>
    </row>
    <row r="169" spans="1:1" x14ac:dyDescent="0.35">
      <c r="A169" s="7"/>
    </row>
    <row r="170" spans="1:1" x14ac:dyDescent="0.35">
      <c r="A170" s="7"/>
    </row>
    <row r="171" spans="1:1" x14ac:dyDescent="0.35">
      <c r="A171" s="7"/>
    </row>
    <row r="172" spans="1:1" x14ac:dyDescent="0.35">
      <c r="A172" s="7"/>
    </row>
    <row r="173" spans="1:1" x14ac:dyDescent="0.35">
      <c r="A173" s="7"/>
    </row>
    <row r="174" spans="1:1" x14ac:dyDescent="0.35">
      <c r="A174" s="7"/>
    </row>
    <row r="175" spans="1:1" x14ac:dyDescent="0.35">
      <c r="A175" s="7"/>
    </row>
    <row r="176" spans="1:1" x14ac:dyDescent="0.35">
      <c r="A176" s="7"/>
    </row>
    <row r="177" spans="1:1" x14ac:dyDescent="0.35">
      <c r="A177" s="7"/>
    </row>
    <row r="178" spans="1:1" x14ac:dyDescent="0.35">
      <c r="A178" s="7"/>
    </row>
    <row r="179" spans="1:1" x14ac:dyDescent="0.35">
      <c r="A179" s="7"/>
    </row>
    <row r="180" spans="1:1" x14ac:dyDescent="0.35">
      <c r="A180" s="7"/>
    </row>
    <row r="181" spans="1:1" x14ac:dyDescent="0.35">
      <c r="A181" s="7"/>
    </row>
    <row r="182" spans="1:1" x14ac:dyDescent="0.35">
      <c r="A182" s="7"/>
    </row>
    <row r="183" spans="1:1" x14ac:dyDescent="0.35">
      <c r="A183" s="7"/>
    </row>
    <row r="184" spans="1:1" x14ac:dyDescent="0.35">
      <c r="A184" s="7"/>
    </row>
    <row r="185" spans="1:1" x14ac:dyDescent="0.35">
      <c r="A185" s="7"/>
    </row>
    <row r="186" spans="1:1" x14ac:dyDescent="0.35">
      <c r="A186" s="7"/>
    </row>
    <row r="187" spans="1:1" x14ac:dyDescent="0.35">
      <c r="A187" s="7"/>
    </row>
    <row r="188" spans="1:1" x14ac:dyDescent="0.35">
      <c r="A188" s="7"/>
    </row>
    <row r="189" spans="1:1" x14ac:dyDescent="0.35">
      <c r="A189" s="7"/>
    </row>
    <row r="190" spans="1:1" x14ac:dyDescent="0.35">
      <c r="A190" s="7"/>
    </row>
    <row r="191" spans="1:1" x14ac:dyDescent="0.35">
      <c r="A191" s="7"/>
    </row>
    <row r="192" spans="1:1" x14ac:dyDescent="0.35">
      <c r="A192" s="7"/>
    </row>
    <row r="193" spans="1:1" x14ac:dyDescent="0.35">
      <c r="A193" s="7"/>
    </row>
    <row r="194" spans="1:1" x14ac:dyDescent="0.35">
      <c r="A194" s="7"/>
    </row>
    <row r="195" spans="1:1" x14ac:dyDescent="0.35">
      <c r="A195" s="7"/>
    </row>
    <row r="196" spans="1:1" x14ac:dyDescent="0.35">
      <c r="A196" s="7"/>
    </row>
    <row r="197" spans="1:1" x14ac:dyDescent="0.35">
      <c r="A197" s="7"/>
    </row>
    <row r="198" spans="1:1" x14ac:dyDescent="0.35">
      <c r="A198" s="7"/>
    </row>
    <row r="199" spans="1:1" x14ac:dyDescent="0.35">
      <c r="A199" s="7"/>
    </row>
    <row r="200" spans="1:1" x14ac:dyDescent="0.35">
      <c r="A200" s="7"/>
    </row>
    <row r="201" spans="1:1" x14ac:dyDescent="0.35">
      <c r="A201" s="7"/>
    </row>
    <row r="202" spans="1:1" x14ac:dyDescent="0.35">
      <c r="A202" s="7"/>
    </row>
    <row r="203" spans="1:1" x14ac:dyDescent="0.35">
      <c r="A203" s="7"/>
    </row>
    <row r="204" spans="1:1" x14ac:dyDescent="0.35">
      <c r="A204" s="7"/>
    </row>
    <row r="205" spans="1:1" x14ac:dyDescent="0.35">
      <c r="A205" s="7"/>
    </row>
    <row r="206" spans="1:1" x14ac:dyDescent="0.35">
      <c r="A206" s="7"/>
    </row>
    <row r="207" spans="1:1" x14ac:dyDescent="0.35">
      <c r="A207" s="7"/>
    </row>
    <row r="208" spans="1:1" x14ac:dyDescent="0.35">
      <c r="A208" s="7"/>
    </row>
    <row r="209" spans="1:1" x14ac:dyDescent="0.35">
      <c r="A209" s="7"/>
    </row>
    <row r="210" spans="1:1" x14ac:dyDescent="0.35">
      <c r="A210" s="7"/>
    </row>
    <row r="211" spans="1:1" x14ac:dyDescent="0.35">
      <c r="A211" s="7"/>
    </row>
    <row r="212" spans="1:1" x14ac:dyDescent="0.35">
      <c r="A212" s="7"/>
    </row>
    <row r="213" spans="1:1" x14ac:dyDescent="0.35">
      <c r="A213" s="7"/>
    </row>
    <row r="214" spans="1:1" x14ac:dyDescent="0.35">
      <c r="A214" s="7"/>
    </row>
    <row r="215" spans="1:1" x14ac:dyDescent="0.35">
      <c r="A215" s="7"/>
    </row>
    <row r="216" spans="1:1" x14ac:dyDescent="0.35">
      <c r="A216" s="7"/>
    </row>
    <row r="217" spans="1:1" x14ac:dyDescent="0.35">
      <c r="A217" s="7"/>
    </row>
    <row r="218" spans="1:1" x14ac:dyDescent="0.35">
      <c r="A218" s="7"/>
    </row>
    <row r="219" spans="1:1" x14ac:dyDescent="0.35">
      <c r="A219" s="7"/>
    </row>
    <row r="220" spans="1:1" x14ac:dyDescent="0.35">
      <c r="A220" s="7"/>
    </row>
    <row r="221" spans="1:1" x14ac:dyDescent="0.35">
      <c r="A221" s="7"/>
    </row>
    <row r="222" spans="1:1" x14ac:dyDescent="0.35">
      <c r="A222" s="7"/>
    </row>
    <row r="223" spans="1:1" x14ac:dyDescent="0.35">
      <c r="A223" s="7"/>
    </row>
    <row r="224" spans="1:1" x14ac:dyDescent="0.35">
      <c r="A224" s="7"/>
    </row>
    <row r="225" spans="1:1" x14ac:dyDescent="0.35">
      <c r="A225" s="7"/>
    </row>
    <row r="226" spans="1:1" x14ac:dyDescent="0.35">
      <c r="A226" s="7"/>
    </row>
    <row r="227" spans="1:1" x14ac:dyDescent="0.35">
      <c r="A227" s="7"/>
    </row>
    <row r="228" spans="1:1" x14ac:dyDescent="0.35">
      <c r="A228" s="7"/>
    </row>
    <row r="229" spans="1:1" x14ac:dyDescent="0.35">
      <c r="A229" s="7"/>
    </row>
    <row r="230" spans="1:1" x14ac:dyDescent="0.35">
      <c r="A230" s="7"/>
    </row>
    <row r="231" spans="1:1" x14ac:dyDescent="0.35">
      <c r="A231" s="7"/>
    </row>
    <row r="232" spans="1:1" x14ac:dyDescent="0.35">
      <c r="A232" s="7"/>
    </row>
    <row r="233" spans="1:1" x14ac:dyDescent="0.35">
      <c r="A233" s="7"/>
    </row>
    <row r="234" spans="1:1" x14ac:dyDescent="0.35">
      <c r="A234" s="7"/>
    </row>
    <row r="235" spans="1:1" x14ac:dyDescent="0.35">
      <c r="A235" s="7"/>
    </row>
    <row r="236" spans="1:1" x14ac:dyDescent="0.35">
      <c r="A236" s="7"/>
    </row>
    <row r="237" spans="1:1" x14ac:dyDescent="0.35">
      <c r="A237" s="7"/>
    </row>
    <row r="238" spans="1:1" x14ac:dyDescent="0.35">
      <c r="A238" s="7"/>
    </row>
    <row r="239" spans="1:1" x14ac:dyDescent="0.35">
      <c r="A239" s="7"/>
    </row>
    <row r="240" spans="1:1" x14ac:dyDescent="0.35">
      <c r="A240" s="7"/>
    </row>
    <row r="241" spans="1:1" x14ac:dyDescent="0.35">
      <c r="A241" s="7"/>
    </row>
    <row r="242" spans="1:1" x14ac:dyDescent="0.35">
      <c r="A242" s="7"/>
    </row>
    <row r="243" spans="1:1" x14ac:dyDescent="0.35">
      <c r="A243" s="7"/>
    </row>
    <row r="244" spans="1:1" x14ac:dyDescent="0.35">
      <c r="A244" s="7"/>
    </row>
    <row r="245" spans="1:1" x14ac:dyDescent="0.35">
      <c r="A245" s="7"/>
    </row>
    <row r="246" spans="1:1" x14ac:dyDescent="0.35">
      <c r="A246" s="7"/>
    </row>
    <row r="247" spans="1:1" x14ac:dyDescent="0.35">
      <c r="A247" s="7"/>
    </row>
    <row r="248" spans="1:1" x14ac:dyDescent="0.35">
      <c r="A248" s="7"/>
    </row>
    <row r="249" spans="1:1" x14ac:dyDescent="0.35">
      <c r="A249" s="7"/>
    </row>
    <row r="250" spans="1:1" x14ac:dyDescent="0.35">
      <c r="A250" s="7"/>
    </row>
    <row r="251" spans="1:1" x14ac:dyDescent="0.35">
      <c r="A251" s="7"/>
    </row>
    <row r="252" spans="1:1" x14ac:dyDescent="0.35">
      <c r="A252" s="7"/>
    </row>
    <row r="253" spans="1:1" x14ac:dyDescent="0.35">
      <c r="A253" s="7"/>
    </row>
    <row r="254" spans="1:1" x14ac:dyDescent="0.35">
      <c r="A254" s="7"/>
    </row>
    <row r="255" spans="1:1" x14ac:dyDescent="0.35">
      <c r="A255" s="7"/>
    </row>
    <row r="256" spans="1:1" x14ac:dyDescent="0.35">
      <c r="A256" s="7"/>
    </row>
    <row r="257" spans="1:1" x14ac:dyDescent="0.35">
      <c r="A257" s="7"/>
    </row>
    <row r="258" spans="1:1" x14ac:dyDescent="0.35">
      <c r="A258" s="7"/>
    </row>
    <row r="259" spans="1:1" x14ac:dyDescent="0.35">
      <c r="A259" s="7"/>
    </row>
    <row r="260" spans="1:1" x14ac:dyDescent="0.35">
      <c r="A260" s="7"/>
    </row>
    <row r="261" spans="1:1" x14ac:dyDescent="0.35">
      <c r="A261" s="7"/>
    </row>
    <row r="262" spans="1:1" x14ac:dyDescent="0.35">
      <c r="A262" s="7"/>
    </row>
    <row r="263" spans="1:1" x14ac:dyDescent="0.35">
      <c r="A263" s="7"/>
    </row>
    <row r="264" spans="1:1" x14ac:dyDescent="0.35">
      <c r="A264" s="7"/>
    </row>
    <row r="265" spans="1:1" x14ac:dyDescent="0.35">
      <c r="A265" s="7"/>
    </row>
    <row r="266" spans="1:1" x14ac:dyDescent="0.35">
      <c r="A266" s="7"/>
    </row>
    <row r="267" spans="1:1" x14ac:dyDescent="0.35">
      <c r="A267" s="7"/>
    </row>
    <row r="268" spans="1:1" x14ac:dyDescent="0.35">
      <c r="A268" s="7"/>
    </row>
    <row r="269" spans="1:1" x14ac:dyDescent="0.35">
      <c r="A269" s="7"/>
    </row>
    <row r="270" spans="1:1" x14ac:dyDescent="0.35">
      <c r="A270" s="7"/>
    </row>
    <row r="271" spans="1:1" x14ac:dyDescent="0.35">
      <c r="A271" s="7"/>
    </row>
    <row r="272" spans="1:1" x14ac:dyDescent="0.35">
      <c r="A272" s="7"/>
    </row>
    <row r="273" spans="1:1" x14ac:dyDescent="0.35">
      <c r="A273" s="7"/>
    </row>
    <row r="274" spans="1:1" x14ac:dyDescent="0.35">
      <c r="A274" s="7"/>
    </row>
    <row r="275" spans="1:1" x14ac:dyDescent="0.35">
      <c r="A275" s="7"/>
    </row>
    <row r="276" spans="1:1" x14ac:dyDescent="0.35">
      <c r="A276" s="7"/>
    </row>
    <row r="277" spans="1:1" x14ac:dyDescent="0.35">
      <c r="A277" s="7"/>
    </row>
    <row r="278" spans="1:1" x14ac:dyDescent="0.35">
      <c r="A278" s="7"/>
    </row>
    <row r="279" spans="1:1" x14ac:dyDescent="0.35">
      <c r="A279" s="7"/>
    </row>
    <row r="280" spans="1:1" x14ac:dyDescent="0.35">
      <c r="A280" s="7"/>
    </row>
    <row r="281" spans="1:1" x14ac:dyDescent="0.35">
      <c r="A281" s="7"/>
    </row>
    <row r="282" spans="1:1" x14ac:dyDescent="0.35">
      <c r="A282" s="7"/>
    </row>
    <row r="283" spans="1:1" x14ac:dyDescent="0.35">
      <c r="A283" s="7"/>
    </row>
    <row r="284" spans="1:1" x14ac:dyDescent="0.35">
      <c r="A284" s="7"/>
    </row>
    <row r="285" spans="1:1" x14ac:dyDescent="0.35">
      <c r="A285" s="7"/>
    </row>
    <row r="286" spans="1:1" x14ac:dyDescent="0.35">
      <c r="A286" s="7"/>
    </row>
    <row r="287" spans="1:1" x14ac:dyDescent="0.35">
      <c r="A287" s="7"/>
    </row>
    <row r="288" spans="1:1" x14ac:dyDescent="0.35">
      <c r="A288" s="7"/>
    </row>
    <row r="289" spans="1:1" x14ac:dyDescent="0.35">
      <c r="A289" s="7"/>
    </row>
    <row r="290" spans="1:1" x14ac:dyDescent="0.35">
      <c r="A290" s="7"/>
    </row>
    <row r="291" spans="1:1" x14ac:dyDescent="0.35">
      <c r="A291" s="7"/>
    </row>
    <row r="292" spans="1:1" x14ac:dyDescent="0.35">
      <c r="A292" s="7"/>
    </row>
    <row r="293" spans="1:1" x14ac:dyDescent="0.35">
      <c r="A293" s="7"/>
    </row>
    <row r="294" spans="1:1" x14ac:dyDescent="0.35">
      <c r="A294" s="7"/>
    </row>
    <row r="295" spans="1:1" x14ac:dyDescent="0.35">
      <c r="A295" s="7"/>
    </row>
    <row r="296" spans="1:1" x14ac:dyDescent="0.35">
      <c r="A296" s="7"/>
    </row>
    <row r="297" spans="1:1" x14ac:dyDescent="0.35">
      <c r="A297" s="7"/>
    </row>
    <row r="298" spans="1:1" x14ac:dyDescent="0.35">
      <c r="A298" s="7"/>
    </row>
    <row r="299" spans="1:1" x14ac:dyDescent="0.35">
      <c r="A299" s="7"/>
    </row>
    <row r="300" spans="1:1" x14ac:dyDescent="0.35">
      <c r="A300" s="7"/>
    </row>
    <row r="301" spans="1:1" x14ac:dyDescent="0.35">
      <c r="A301" s="7"/>
    </row>
    <row r="302" spans="1:1" x14ac:dyDescent="0.35">
      <c r="A302" s="7"/>
    </row>
    <row r="303" spans="1:1" x14ac:dyDescent="0.35">
      <c r="A303" s="7"/>
    </row>
    <row r="304" spans="1:1" x14ac:dyDescent="0.35">
      <c r="A304" s="7"/>
    </row>
    <row r="305" spans="1:1" x14ac:dyDescent="0.35">
      <c r="A305" s="7"/>
    </row>
    <row r="306" spans="1:1" x14ac:dyDescent="0.35">
      <c r="A306" s="7"/>
    </row>
    <row r="307" spans="1:1" x14ac:dyDescent="0.35">
      <c r="A307" s="7"/>
    </row>
    <row r="308" spans="1:1" x14ac:dyDescent="0.35">
      <c r="A308" s="7"/>
    </row>
    <row r="309" spans="1:1" x14ac:dyDescent="0.35">
      <c r="A309" s="7"/>
    </row>
    <row r="310" spans="1:1" x14ac:dyDescent="0.35">
      <c r="A310" s="7"/>
    </row>
    <row r="311" spans="1:1" x14ac:dyDescent="0.35">
      <c r="A311" s="7"/>
    </row>
    <row r="312" spans="1:1" x14ac:dyDescent="0.35">
      <c r="A312" s="7"/>
    </row>
    <row r="313" spans="1:1" x14ac:dyDescent="0.35">
      <c r="A313" s="7"/>
    </row>
    <row r="314" spans="1:1" x14ac:dyDescent="0.35">
      <c r="A314" s="7"/>
    </row>
    <row r="315" spans="1:1" x14ac:dyDescent="0.35">
      <c r="A315" s="7"/>
    </row>
    <row r="316" spans="1:1" x14ac:dyDescent="0.35">
      <c r="A316" s="7"/>
    </row>
    <row r="317" spans="1:1" x14ac:dyDescent="0.35">
      <c r="A317" s="7"/>
    </row>
    <row r="318" spans="1:1" x14ac:dyDescent="0.35">
      <c r="A318" s="7"/>
    </row>
    <row r="319" spans="1:1" x14ac:dyDescent="0.35">
      <c r="A319" s="7"/>
    </row>
    <row r="320" spans="1:1" x14ac:dyDescent="0.35">
      <c r="A320" s="7"/>
    </row>
    <row r="321" spans="1:1" x14ac:dyDescent="0.35">
      <c r="A321" s="7"/>
    </row>
    <row r="322" spans="1:1" x14ac:dyDescent="0.35">
      <c r="A322" s="7"/>
    </row>
    <row r="323" spans="1:1" x14ac:dyDescent="0.35">
      <c r="A323" s="7"/>
    </row>
    <row r="324" spans="1:1" x14ac:dyDescent="0.35">
      <c r="A324" s="7"/>
    </row>
    <row r="325" spans="1:1" x14ac:dyDescent="0.35">
      <c r="A325" s="7"/>
    </row>
    <row r="326" spans="1:1" x14ac:dyDescent="0.35">
      <c r="A326" s="7"/>
    </row>
    <row r="327" spans="1:1" x14ac:dyDescent="0.35">
      <c r="A327" s="7"/>
    </row>
    <row r="328" spans="1:1" x14ac:dyDescent="0.35">
      <c r="A328" s="7"/>
    </row>
    <row r="329" spans="1:1" x14ac:dyDescent="0.35">
      <c r="A329" s="7"/>
    </row>
    <row r="330" spans="1:1" x14ac:dyDescent="0.35">
      <c r="A330" s="7"/>
    </row>
    <row r="331" spans="1:1" x14ac:dyDescent="0.35">
      <c r="A331" s="7"/>
    </row>
    <row r="332" spans="1:1" x14ac:dyDescent="0.35">
      <c r="A332" s="7"/>
    </row>
    <row r="333" spans="1:1" x14ac:dyDescent="0.35">
      <c r="A333" s="7"/>
    </row>
    <row r="334" spans="1:1" x14ac:dyDescent="0.35">
      <c r="A334" s="7"/>
    </row>
    <row r="335" spans="1:1" x14ac:dyDescent="0.35">
      <c r="A335" s="7"/>
    </row>
    <row r="336" spans="1:1" x14ac:dyDescent="0.35">
      <c r="A336" s="7"/>
    </row>
    <row r="337" spans="1:1" x14ac:dyDescent="0.35">
      <c r="A337" s="7"/>
    </row>
    <row r="338" spans="1:1" x14ac:dyDescent="0.35">
      <c r="A338" s="7"/>
    </row>
    <row r="339" spans="1:1" x14ac:dyDescent="0.35">
      <c r="A339" s="7"/>
    </row>
    <row r="340" spans="1:1" x14ac:dyDescent="0.35">
      <c r="A340" s="7"/>
    </row>
    <row r="341" spans="1:1" x14ac:dyDescent="0.35">
      <c r="A341" s="7"/>
    </row>
    <row r="342" spans="1:1" x14ac:dyDescent="0.35">
      <c r="A342" s="7"/>
    </row>
    <row r="343" spans="1:1" x14ac:dyDescent="0.35">
      <c r="A343" s="7"/>
    </row>
    <row r="344" spans="1:1" x14ac:dyDescent="0.35">
      <c r="A344" s="7"/>
    </row>
    <row r="345" spans="1:1" x14ac:dyDescent="0.35">
      <c r="A345" s="7"/>
    </row>
    <row r="346" spans="1:1" x14ac:dyDescent="0.35">
      <c r="A346" s="7"/>
    </row>
    <row r="347" spans="1:1" x14ac:dyDescent="0.35">
      <c r="A347" s="7"/>
    </row>
    <row r="348" spans="1:1" x14ac:dyDescent="0.35">
      <c r="A348" s="7"/>
    </row>
    <row r="349" spans="1:1" x14ac:dyDescent="0.35">
      <c r="A349" s="7"/>
    </row>
    <row r="350" spans="1:1" x14ac:dyDescent="0.35">
      <c r="A350" s="7"/>
    </row>
    <row r="351" spans="1:1" x14ac:dyDescent="0.35">
      <c r="A351" s="7"/>
    </row>
    <row r="352" spans="1:1" x14ac:dyDescent="0.35">
      <c r="A352" s="7"/>
    </row>
    <row r="353" spans="1:1" x14ac:dyDescent="0.35">
      <c r="A353" s="7"/>
    </row>
    <row r="354" spans="1:1" x14ac:dyDescent="0.35">
      <c r="A354" s="7"/>
    </row>
    <row r="355" spans="1:1" x14ac:dyDescent="0.35">
      <c r="A355" s="7"/>
    </row>
    <row r="356" spans="1:1" x14ac:dyDescent="0.35">
      <c r="A356" s="7"/>
    </row>
    <row r="357" spans="1:1" x14ac:dyDescent="0.35">
      <c r="A357" s="7"/>
    </row>
    <row r="358" spans="1:1" x14ac:dyDescent="0.35">
      <c r="A358" s="7"/>
    </row>
    <row r="359" spans="1:1" x14ac:dyDescent="0.35">
      <c r="A359" s="7"/>
    </row>
    <row r="360" spans="1:1" x14ac:dyDescent="0.35">
      <c r="A360" s="7"/>
    </row>
    <row r="361" spans="1:1" x14ac:dyDescent="0.35">
      <c r="A361" s="7"/>
    </row>
    <row r="362" spans="1:1" x14ac:dyDescent="0.35">
      <c r="A362" s="7"/>
    </row>
    <row r="363" spans="1:1" x14ac:dyDescent="0.35">
      <c r="A363" s="7"/>
    </row>
    <row r="364" spans="1:1" x14ac:dyDescent="0.35">
      <c r="A364" s="7"/>
    </row>
    <row r="365" spans="1:1" x14ac:dyDescent="0.35">
      <c r="A365" s="7"/>
    </row>
    <row r="366" spans="1:1" x14ac:dyDescent="0.35">
      <c r="A366" s="7"/>
    </row>
    <row r="367" spans="1:1" x14ac:dyDescent="0.35">
      <c r="A367" s="7"/>
    </row>
    <row r="368" spans="1:1" x14ac:dyDescent="0.35">
      <c r="A368" s="7"/>
    </row>
    <row r="369" spans="1:1" x14ac:dyDescent="0.35">
      <c r="A369" s="7"/>
    </row>
    <row r="370" spans="1:1" x14ac:dyDescent="0.35">
      <c r="A370" s="7"/>
    </row>
    <row r="371" spans="1:1" x14ac:dyDescent="0.35">
      <c r="A371" s="7"/>
    </row>
    <row r="372" spans="1:1" x14ac:dyDescent="0.35">
      <c r="A372" s="7"/>
    </row>
    <row r="373" spans="1:1" x14ac:dyDescent="0.35">
      <c r="A373" s="7"/>
    </row>
    <row r="374" spans="1:1" x14ac:dyDescent="0.35">
      <c r="A374" s="7"/>
    </row>
    <row r="375" spans="1:1" x14ac:dyDescent="0.35">
      <c r="A375" s="7"/>
    </row>
    <row r="376" spans="1:1" x14ac:dyDescent="0.35">
      <c r="A376" s="7"/>
    </row>
    <row r="377" spans="1:1" x14ac:dyDescent="0.35">
      <c r="A377" s="7"/>
    </row>
    <row r="378" spans="1:1" x14ac:dyDescent="0.35">
      <c r="A378" s="7"/>
    </row>
    <row r="379" spans="1:1" x14ac:dyDescent="0.35">
      <c r="A379" s="7"/>
    </row>
    <row r="380" spans="1:1" x14ac:dyDescent="0.35">
      <c r="A380" s="7"/>
    </row>
    <row r="381" spans="1:1" x14ac:dyDescent="0.35">
      <c r="A381" s="7"/>
    </row>
    <row r="382" spans="1:1" x14ac:dyDescent="0.35">
      <c r="A382" s="7"/>
    </row>
    <row r="383" spans="1:1" x14ac:dyDescent="0.35">
      <c r="A383" s="7"/>
    </row>
    <row r="384" spans="1:1" x14ac:dyDescent="0.35">
      <c r="A384" s="7"/>
    </row>
    <row r="385" spans="1:1" x14ac:dyDescent="0.35">
      <c r="A385" s="7"/>
    </row>
    <row r="386" spans="1:1" x14ac:dyDescent="0.35">
      <c r="A386" s="7"/>
    </row>
    <row r="387" spans="1:1" x14ac:dyDescent="0.35">
      <c r="A387" s="7"/>
    </row>
    <row r="388" spans="1:1" x14ac:dyDescent="0.35">
      <c r="A388" s="7"/>
    </row>
    <row r="389" spans="1:1" x14ac:dyDescent="0.35">
      <c r="A389" s="7"/>
    </row>
    <row r="390" spans="1:1" x14ac:dyDescent="0.35">
      <c r="A390" s="7"/>
    </row>
    <row r="391" spans="1:1" x14ac:dyDescent="0.35">
      <c r="A391" s="7"/>
    </row>
    <row r="392" spans="1:1" x14ac:dyDescent="0.35">
      <c r="A392" s="7"/>
    </row>
    <row r="393" spans="1:1" x14ac:dyDescent="0.35">
      <c r="A393" s="7"/>
    </row>
    <row r="394" spans="1:1" x14ac:dyDescent="0.35">
      <c r="A394" s="7"/>
    </row>
    <row r="395" spans="1:1" x14ac:dyDescent="0.35">
      <c r="A395" s="7"/>
    </row>
    <row r="396" spans="1:1" x14ac:dyDescent="0.35">
      <c r="A396" s="7"/>
    </row>
    <row r="397" spans="1:1" x14ac:dyDescent="0.35">
      <c r="A397" s="7"/>
    </row>
    <row r="398" spans="1:1" x14ac:dyDescent="0.35">
      <c r="A398" s="7"/>
    </row>
    <row r="399" spans="1:1" x14ac:dyDescent="0.35">
      <c r="A399" s="7"/>
    </row>
    <row r="400" spans="1:1" x14ac:dyDescent="0.35">
      <c r="A400" s="7"/>
    </row>
    <row r="401" spans="1:1" x14ac:dyDescent="0.35">
      <c r="A401" s="7"/>
    </row>
    <row r="402" spans="1:1" x14ac:dyDescent="0.35">
      <c r="A402" s="7"/>
    </row>
    <row r="403" spans="1:1" x14ac:dyDescent="0.35">
      <c r="A403" s="7"/>
    </row>
    <row r="404" spans="1:1" x14ac:dyDescent="0.35">
      <c r="A404" s="7"/>
    </row>
    <row r="405" spans="1:1" x14ac:dyDescent="0.35">
      <c r="A405" s="7"/>
    </row>
    <row r="406" spans="1:1" x14ac:dyDescent="0.35">
      <c r="A406" s="7"/>
    </row>
    <row r="407" spans="1:1" x14ac:dyDescent="0.35">
      <c r="A407" s="7"/>
    </row>
    <row r="408" spans="1:1" x14ac:dyDescent="0.35">
      <c r="A408" s="7"/>
    </row>
    <row r="409" spans="1:1" x14ac:dyDescent="0.35">
      <c r="A409" s="7"/>
    </row>
    <row r="410" spans="1:1" x14ac:dyDescent="0.35">
      <c r="A410" s="7"/>
    </row>
    <row r="411" spans="1:1" x14ac:dyDescent="0.35">
      <c r="A411" s="7"/>
    </row>
    <row r="412" spans="1:1" x14ac:dyDescent="0.35">
      <c r="A412" s="7"/>
    </row>
    <row r="413" spans="1:1" x14ac:dyDescent="0.35">
      <c r="A413" s="7"/>
    </row>
    <row r="414" spans="1:1" x14ac:dyDescent="0.35">
      <c r="A414" s="7"/>
    </row>
    <row r="415" spans="1:1" x14ac:dyDescent="0.35">
      <c r="A415" s="7"/>
    </row>
    <row r="416" spans="1:1" x14ac:dyDescent="0.35">
      <c r="A416" s="7"/>
    </row>
    <row r="417" spans="1:1" x14ac:dyDescent="0.35">
      <c r="A417" s="7"/>
    </row>
    <row r="418" spans="1:1" x14ac:dyDescent="0.35">
      <c r="A418" s="7"/>
    </row>
    <row r="419" spans="1:1" x14ac:dyDescent="0.35">
      <c r="A419" s="7"/>
    </row>
    <row r="420" spans="1:1" x14ac:dyDescent="0.35">
      <c r="A420" s="7"/>
    </row>
    <row r="421" spans="1:1" x14ac:dyDescent="0.35">
      <c r="A421" s="7"/>
    </row>
    <row r="422" spans="1:1" x14ac:dyDescent="0.35">
      <c r="A422" s="7"/>
    </row>
    <row r="423" spans="1:1" x14ac:dyDescent="0.35">
      <c r="A423" s="7"/>
    </row>
    <row r="424" spans="1:1" x14ac:dyDescent="0.35">
      <c r="A424" s="7"/>
    </row>
    <row r="425" spans="1:1" x14ac:dyDescent="0.35">
      <c r="A425" s="7"/>
    </row>
    <row r="426" spans="1:1" x14ac:dyDescent="0.35">
      <c r="A426" s="7"/>
    </row>
    <row r="427" spans="1:1" x14ac:dyDescent="0.35">
      <c r="A427" s="7"/>
    </row>
    <row r="428" spans="1:1" x14ac:dyDescent="0.35">
      <c r="A428" s="7"/>
    </row>
    <row r="429" spans="1:1" x14ac:dyDescent="0.35">
      <c r="A429" s="7"/>
    </row>
    <row r="430" spans="1:1" x14ac:dyDescent="0.35">
      <c r="A430" s="7"/>
    </row>
    <row r="431" spans="1:1" x14ac:dyDescent="0.35">
      <c r="A431" s="7"/>
    </row>
    <row r="432" spans="1:1" x14ac:dyDescent="0.35">
      <c r="A432" s="7"/>
    </row>
    <row r="433" spans="1:1" x14ac:dyDescent="0.35">
      <c r="A433" s="7"/>
    </row>
    <row r="434" spans="1:1" x14ac:dyDescent="0.35">
      <c r="A434" s="7"/>
    </row>
    <row r="435" spans="1:1" x14ac:dyDescent="0.35">
      <c r="A435" s="7"/>
    </row>
    <row r="436" spans="1:1" x14ac:dyDescent="0.35">
      <c r="A436" s="7"/>
    </row>
    <row r="437" spans="1:1" x14ac:dyDescent="0.35">
      <c r="A437" s="7"/>
    </row>
    <row r="438" spans="1:1" x14ac:dyDescent="0.35">
      <c r="A438" s="7"/>
    </row>
    <row r="439" spans="1:1" x14ac:dyDescent="0.35">
      <c r="A439" s="7"/>
    </row>
    <row r="440" spans="1:1" x14ac:dyDescent="0.35">
      <c r="A440" s="7"/>
    </row>
    <row r="441" spans="1:1" x14ac:dyDescent="0.35">
      <c r="A441" s="7"/>
    </row>
    <row r="442" spans="1:1" x14ac:dyDescent="0.35">
      <c r="A442" s="7"/>
    </row>
    <row r="443" spans="1:1" x14ac:dyDescent="0.35">
      <c r="A443" s="7"/>
    </row>
    <row r="444" spans="1:1" x14ac:dyDescent="0.35">
      <c r="A444" s="7"/>
    </row>
    <row r="445" spans="1:1" x14ac:dyDescent="0.35">
      <c r="A445" s="7"/>
    </row>
    <row r="446" spans="1:1" x14ac:dyDescent="0.35">
      <c r="A446" s="7"/>
    </row>
    <row r="447" spans="1:1" x14ac:dyDescent="0.35">
      <c r="A447" s="7"/>
    </row>
    <row r="448" spans="1:1" x14ac:dyDescent="0.35">
      <c r="A448" s="7"/>
    </row>
    <row r="449" spans="1:1" x14ac:dyDescent="0.35">
      <c r="A449" s="7"/>
    </row>
    <row r="450" spans="1:1" x14ac:dyDescent="0.35">
      <c r="A450" s="7"/>
    </row>
    <row r="451" spans="1:1" x14ac:dyDescent="0.35">
      <c r="A451" s="7"/>
    </row>
    <row r="452" spans="1:1" x14ac:dyDescent="0.35">
      <c r="A452" s="7"/>
    </row>
    <row r="453" spans="1:1" x14ac:dyDescent="0.35">
      <c r="A453" s="7"/>
    </row>
    <row r="454" spans="1:1" x14ac:dyDescent="0.35">
      <c r="A454" s="7"/>
    </row>
    <row r="455" spans="1:1" x14ac:dyDescent="0.35">
      <c r="A455" s="7"/>
    </row>
    <row r="456" spans="1:1" x14ac:dyDescent="0.35">
      <c r="A456" s="7"/>
    </row>
    <row r="457" spans="1:1" x14ac:dyDescent="0.35">
      <c r="A457" s="7"/>
    </row>
    <row r="458" spans="1:1" x14ac:dyDescent="0.35">
      <c r="A458" s="7"/>
    </row>
    <row r="459" spans="1:1" x14ac:dyDescent="0.35">
      <c r="A459" s="7"/>
    </row>
    <row r="460" spans="1:1" x14ac:dyDescent="0.35">
      <c r="A460" s="7"/>
    </row>
    <row r="461" spans="1:1" x14ac:dyDescent="0.35">
      <c r="A461" s="7"/>
    </row>
    <row r="462" spans="1:1" x14ac:dyDescent="0.35">
      <c r="A462" s="7"/>
    </row>
    <row r="463" spans="1:1" x14ac:dyDescent="0.35">
      <c r="A463" s="7"/>
    </row>
    <row r="464" spans="1:1" x14ac:dyDescent="0.35">
      <c r="A464" s="7"/>
    </row>
    <row r="465" spans="1:1" x14ac:dyDescent="0.35">
      <c r="A465" s="7"/>
    </row>
    <row r="466" spans="1:1" x14ac:dyDescent="0.35">
      <c r="A466" s="7"/>
    </row>
    <row r="467" spans="1:1" x14ac:dyDescent="0.35">
      <c r="A467" s="7"/>
    </row>
    <row r="468" spans="1:1" x14ac:dyDescent="0.35">
      <c r="A468" s="7"/>
    </row>
    <row r="469" spans="1:1" x14ac:dyDescent="0.35">
      <c r="A469" s="7"/>
    </row>
    <row r="470" spans="1:1" x14ac:dyDescent="0.35">
      <c r="A470" s="7"/>
    </row>
    <row r="471" spans="1:1" x14ac:dyDescent="0.35">
      <c r="A471" s="7"/>
    </row>
    <row r="472" spans="1:1" x14ac:dyDescent="0.35">
      <c r="A472" s="7"/>
    </row>
    <row r="473" spans="1:1" x14ac:dyDescent="0.35">
      <c r="A473" s="7"/>
    </row>
    <row r="474" spans="1:1" x14ac:dyDescent="0.35">
      <c r="A474" s="7"/>
    </row>
    <row r="475" spans="1:1" x14ac:dyDescent="0.35">
      <c r="A475" s="7"/>
    </row>
    <row r="476" spans="1:1" x14ac:dyDescent="0.35">
      <c r="A476" s="7"/>
    </row>
    <row r="477" spans="1:1" x14ac:dyDescent="0.35">
      <c r="A477" s="7"/>
    </row>
    <row r="478" spans="1:1" x14ac:dyDescent="0.35">
      <c r="A478" s="7"/>
    </row>
    <row r="479" spans="1:1" x14ac:dyDescent="0.35">
      <c r="A479" s="7"/>
    </row>
    <row r="480" spans="1:1" x14ac:dyDescent="0.35">
      <c r="A480" s="7"/>
    </row>
    <row r="481" spans="1:1" x14ac:dyDescent="0.35">
      <c r="A481" s="7"/>
    </row>
    <row r="482" spans="1:1" x14ac:dyDescent="0.35">
      <c r="A482" s="7"/>
    </row>
    <row r="483" spans="1:1" x14ac:dyDescent="0.35">
      <c r="A483" s="7"/>
    </row>
    <row r="484" spans="1:1" x14ac:dyDescent="0.35">
      <c r="A484" s="7"/>
    </row>
    <row r="485" spans="1:1" x14ac:dyDescent="0.35">
      <c r="A485" s="7"/>
    </row>
    <row r="486" spans="1:1" x14ac:dyDescent="0.35">
      <c r="A486" s="7"/>
    </row>
    <row r="487" spans="1:1" x14ac:dyDescent="0.35">
      <c r="A487" s="7"/>
    </row>
    <row r="488" spans="1:1" x14ac:dyDescent="0.35">
      <c r="A488" s="7"/>
    </row>
    <row r="489" spans="1:1" x14ac:dyDescent="0.35">
      <c r="A489" s="7"/>
    </row>
    <row r="490" spans="1:1" x14ac:dyDescent="0.35">
      <c r="A490" s="7"/>
    </row>
    <row r="491" spans="1:1" x14ac:dyDescent="0.35">
      <c r="A491" s="7"/>
    </row>
    <row r="492" spans="1:1" x14ac:dyDescent="0.35">
      <c r="A492" s="7"/>
    </row>
    <row r="493" spans="1:1" x14ac:dyDescent="0.35">
      <c r="A493" s="7"/>
    </row>
    <row r="494" spans="1:1" x14ac:dyDescent="0.35">
      <c r="A494" s="7"/>
    </row>
    <row r="495" spans="1:1" x14ac:dyDescent="0.35">
      <c r="A495" s="7"/>
    </row>
    <row r="496" spans="1:1" x14ac:dyDescent="0.35">
      <c r="A496" s="7"/>
    </row>
    <row r="497" spans="1:1" x14ac:dyDescent="0.35">
      <c r="A497" s="7"/>
    </row>
    <row r="498" spans="1:1" x14ac:dyDescent="0.35">
      <c r="A498" s="7"/>
    </row>
    <row r="499" spans="1:1" x14ac:dyDescent="0.35">
      <c r="A499" s="7"/>
    </row>
    <row r="500" spans="1:1" x14ac:dyDescent="0.35">
      <c r="A500" s="7"/>
    </row>
    <row r="501" spans="1:1" x14ac:dyDescent="0.35">
      <c r="A501" s="7"/>
    </row>
    <row r="502" spans="1:1" x14ac:dyDescent="0.35">
      <c r="A502" s="7"/>
    </row>
    <row r="503" spans="1:1" x14ac:dyDescent="0.35">
      <c r="A503" s="7"/>
    </row>
    <row r="504" spans="1:1" x14ac:dyDescent="0.35">
      <c r="A504" s="7"/>
    </row>
    <row r="505" spans="1:1" x14ac:dyDescent="0.35">
      <c r="A505" s="7"/>
    </row>
    <row r="506" spans="1:1" x14ac:dyDescent="0.35">
      <c r="A506" s="7"/>
    </row>
    <row r="507" spans="1:1" x14ac:dyDescent="0.35">
      <c r="A507" s="7"/>
    </row>
    <row r="508" spans="1:1" x14ac:dyDescent="0.35">
      <c r="A508" s="7"/>
    </row>
    <row r="509" spans="1:1" x14ac:dyDescent="0.35">
      <c r="A509" s="7"/>
    </row>
    <row r="510" spans="1:1" x14ac:dyDescent="0.35">
      <c r="A510" s="7"/>
    </row>
    <row r="511" spans="1:1" x14ac:dyDescent="0.35">
      <c r="A511" s="7"/>
    </row>
    <row r="512" spans="1:1" x14ac:dyDescent="0.35">
      <c r="A512" s="7"/>
    </row>
    <row r="513" spans="1:1" x14ac:dyDescent="0.35">
      <c r="A513" s="7"/>
    </row>
    <row r="514" spans="1:1" x14ac:dyDescent="0.35">
      <c r="A514" s="7"/>
    </row>
    <row r="515" spans="1:1" x14ac:dyDescent="0.35">
      <c r="A515" s="7"/>
    </row>
    <row r="516" spans="1:1" x14ac:dyDescent="0.35">
      <c r="A516" s="7"/>
    </row>
    <row r="517" spans="1:1" x14ac:dyDescent="0.35">
      <c r="A517" s="7"/>
    </row>
    <row r="518" spans="1:1" x14ac:dyDescent="0.35">
      <c r="A518" s="7"/>
    </row>
    <row r="519" spans="1:1" x14ac:dyDescent="0.35">
      <c r="A519" s="7"/>
    </row>
    <row r="520" spans="1:1" x14ac:dyDescent="0.35">
      <c r="A520" s="7"/>
    </row>
    <row r="521" spans="1:1" x14ac:dyDescent="0.35">
      <c r="A521" s="7"/>
    </row>
    <row r="522" spans="1:1" x14ac:dyDescent="0.35">
      <c r="A522" s="7"/>
    </row>
    <row r="523" spans="1:1" x14ac:dyDescent="0.35">
      <c r="A523" s="7"/>
    </row>
    <row r="524" spans="1:1" x14ac:dyDescent="0.35">
      <c r="A524" s="7"/>
    </row>
    <row r="525" spans="1:1" x14ac:dyDescent="0.35">
      <c r="A525" s="7"/>
    </row>
    <row r="526" spans="1:1" x14ac:dyDescent="0.35">
      <c r="A526" s="7"/>
    </row>
    <row r="527" spans="1:1" x14ac:dyDescent="0.35">
      <c r="A527" s="7"/>
    </row>
    <row r="528" spans="1:1" x14ac:dyDescent="0.35">
      <c r="A528" s="7"/>
    </row>
    <row r="529" spans="1:1" x14ac:dyDescent="0.35">
      <c r="A529" s="7"/>
    </row>
    <row r="530" spans="1:1" x14ac:dyDescent="0.35">
      <c r="A530" s="7"/>
    </row>
    <row r="531" spans="1:1" x14ac:dyDescent="0.35">
      <c r="A531" s="7"/>
    </row>
    <row r="532" spans="1:1" x14ac:dyDescent="0.35">
      <c r="A532" s="7"/>
    </row>
    <row r="533" spans="1:1" x14ac:dyDescent="0.35">
      <c r="A533" s="7"/>
    </row>
    <row r="534" spans="1:1" x14ac:dyDescent="0.35">
      <c r="A534" s="7"/>
    </row>
    <row r="535" spans="1:1" x14ac:dyDescent="0.35">
      <c r="A535" s="7"/>
    </row>
    <row r="536" spans="1:1" x14ac:dyDescent="0.35">
      <c r="A536" s="7"/>
    </row>
    <row r="537" spans="1:1" x14ac:dyDescent="0.35">
      <c r="A537" s="7"/>
    </row>
    <row r="538" spans="1:1" x14ac:dyDescent="0.35">
      <c r="A538" s="7"/>
    </row>
    <row r="539" spans="1:1" x14ac:dyDescent="0.35">
      <c r="A539" s="7"/>
    </row>
    <row r="540" spans="1:1" x14ac:dyDescent="0.35">
      <c r="A540" s="7"/>
    </row>
    <row r="541" spans="1:1" x14ac:dyDescent="0.35">
      <c r="A541" s="7"/>
    </row>
    <row r="542" spans="1:1" x14ac:dyDescent="0.35">
      <c r="A542" s="7"/>
    </row>
    <row r="543" spans="1:1" x14ac:dyDescent="0.35">
      <c r="A543" s="7"/>
    </row>
    <row r="544" spans="1:1" x14ac:dyDescent="0.35">
      <c r="A544" s="7"/>
    </row>
    <row r="545" spans="1:1" x14ac:dyDescent="0.35">
      <c r="A545" s="7"/>
    </row>
    <row r="546" spans="1:1" x14ac:dyDescent="0.35">
      <c r="A546" s="7"/>
    </row>
    <row r="547" spans="1:1" x14ac:dyDescent="0.35">
      <c r="A547" s="7"/>
    </row>
    <row r="548" spans="1:1" x14ac:dyDescent="0.35">
      <c r="A548" s="7"/>
    </row>
    <row r="549" spans="1:1" x14ac:dyDescent="0.35">
      <c r="A549" s="7"/>
    </row>
    <row r="550" spans="1:1" x14ac:dyDescent="0.35">
      <c r="A550" s="7"/>
    </row>
    <row r="551" spans="1:1" x14ac:dyDescent="0.35">
      <c r="A551" s="7"/>
    </row>
    <row r="552" spans="1:1" x14ac:dyDescent="0.35">
      <c r="A552" s="7"/>
    </row>
    <row r="553" spans="1:1" x14ac:dyDescent="0.35">
      <c r="A553" s="7"/>
    </row>
    <row r="554" spans="1:1" x14ac:dyDescent="0.35">
      <c r="A554" s="7"/>
    </row>
    <row r="555" spans="1:1" x14ac:dyDescent="0.35">
      <c r="A555" s="7"/>
    </row>
    <row r="556" spans="1:1" x14ac:dyDescent="0.35">
      <c r="A556" s="7"/>
    </row>
    <row r="557" spans="1:1" x14ac:dyDescent="0.35">
      <c r="A557" s="7"/>
    </row>
    <row r="558" spans="1:1" x14ac:dyDescent="0.35">
      <c r="A558" s="7"/>
    </row>
    <row r="559" spans="1:1" x14ac:dyDescent="0.35">
      <c r="A559" s="7"/>
    </row>
    <row r="560" spans="1:1" x14ac:dyDescent="0.35">
      <c r="A560" s="7"/>
    </row>
    <row r="561" spans="1:1" x14ac:dyDescent="0.35">
      <c r="A561" s="7"/>
    </row>
    <row r="562" spans="1:1" x14ac:dyDescent="0.35">
      <c r="A562" s="7"/>
    </row>
    <row r="563" spans="1:1" x14ac:dyDescent="0.35">
      <c r="A563" s="7"/>
    </row>
    <row r="564" spans="1:1" x14ac:dyDescent="0.35">
      <c r="A564" s="7"/>
    </row>
    <row r="565" spans="1:1" x14ac:dyDescent="0.35">
      <c r="A565" s="7"/>
    </row>
    <row r="566" spans="1:1" x14ac:dyDescent="0.35">
      <c r="A566" s="7"/>
    </row>
    <row r="567" spans="1:1" x14ac:dyDescent="0.35">
      <c r="A567" s="7"/>
    </row>
    <row r="568" spans="1:1" x14ac:dyDescent="0.35">
      <c r="A568" s="7"/>
    </row>
    <row r="569" spans="1:1" x14ac:dyDescent="0.35">
      <c r="A569" s="7"/>
    </row>
    <row r="570" spans="1:1" x14ac:dyDescent="0.35">
      <c r="A570" s="7"/>
    </row>
    <row r="571" spans="1:1" x14ac:dyDescent="0.35">
      <c r="A571" s="7"/>
    </row>
    <row r="572" spans="1:1" x14ac:dyDescent="0.35">
      <c r="A572" s="7"/>
    </row>
    <row r="573" spans="1:1" x14ac:dyDescent="0.35">
      <c r="A573" s="7"/>
    </row>
    <row r="574" spans="1:1" x14ac:dyDescent="0.35">
      <c r="A574" s="7"/>
    </row>
    <row r="575" spans="1:1" x14ac:dyDescent="0.35">
      <c r="A575" s="7"/>
    </row>
    <row r="576" spans="1:1" x14ac:dyDescent="0.35">
      <c r="A576" s="7"/>
    </row>
    <row r="577" spans="1:1" x14ac:dyDescent="0.35">
      <c r="A577" s="7"/>
    </row>
    <row r="578" spans="1:1" x14ac:dyDescent="0.35">
      <c r="A578" s="7"/>
    </row>
    <row r="579" spans="1:1" x14ac:dyDescent="0.35">
      <c r="A579" s="7"/>
    </row>
    <row r="580" spans="1:1" x14ac:dyDescent="0.35">
      <c r="A580" s="7"/>
    </row>
    <row r="581" spans="1:1" x14ac:dyDescent="0.35">
      <c r="A581" s="7"/>
    </row>
    <row r="582" spans="1:1" x14ac:dyDescent="0.35">
      <c r="A582" s="7"/>
    </row>
    <row r="583" spans="1:1" x14ac:dyDescent="0.35">
      <c r="A583" s="7"/>
    </row>
    <row r="584" spans="1:1" x14ac:dyDescent="0.35">
      <c r="A584" s="7"/>
    </row>
    <row r="585" spans="1:1" x14ac:dyDescent="0.35">
      <c r="A585" s="7"/>
    </row>
    <row r="586" spans="1:1" x14ac:dyDescent="0.35">
      <c r="A586" s="7"/>
    </row>
    <row r="587" spans="1:1" x14ac:dyDescent="0.35">
      <c r="A587" s="7"/>
    </row>
    <row r="588" spans="1:1" x14ac:dyDescent="0.35">
      <c r="A588" s="7"/>
    </row>
    <row r="589" spans="1:1" x14ac:dyDescent="0.35">
      <c r="A589" s="7"/>
    </row>
    <row r="590" spans="1:1" x14ac:dyDescent="0.35">
      <c r="A590" s="7"/>
    </row>
    <row r="591" spans="1:1" x14ac:dyDescent="0.35">
      <c r="A591" s="7"/>
    </row>
    <row r="592" spans="1:1" x14ac:dyDescent="0.35">
      <c r="A592" s="7"/>
    </row>
    <row r="593" spans="1:1" x14ac:dyDescent="0.35">
      <c r="A593" s="7"/>
    </row>
    <row r="594" spans="1:1" x14ac:dyDescent="0.35">
      <c r="A594" s="7"/>
    </row>
    <row r="595" spans="1:1" x14ac:dyDescent="0.35">
      <c r="A595" s="7"/>
    </row>
    <row r="596" spans="1:1" x14ac:dyDescent="0.35">
      <c r="A596" s="7"/>
    </row>
    <row r="597" spans="1:1" x14ac:dyDescent="0.35">
      <c r="A597" s="7"/>
    </row>
    <row r="598" spans="1:1" x14ac:dyDescent="0.35">
      <c r="A598" s="7"/>
    </row>
    <row r="599" spans="1:1" x14ac:dyDescent="0.35">
      <c r="A599" s="7"/>
    </row>
    <row r="600" spans="1:1" x14ac:dyDescent="0.35">
      <c r="A600" s="7"/>
    </row>
    <row r="601" spans="1:1" x14ac:dyDescent="0.35">
      <c r="A601" s="7"/>
    </row>
    <row r="602" spans="1:1" x14ac:dyDescent="0.35">
      <c r="A602" s="7"/>
    </row>
    <row r="603" spans="1:1" x14ac:dyDescent="0.35">
      <c r="A603" s="7"/>
    </row>
    <row r="604" spans="1:1" x14ac:dyDescent="0.35">
      <c r="A604" s="7"/>
    </row>
    <row r="605" spans="1:1" x14ac:dyDescent="0.35">
      <c r="A605" s="7"/>
    </row>
    <row r="606" spans="1:1" x14ac:dyDescent="0.35">
      <c r="A606" s="7"/>
    </row>
    <row r="607" spans="1:1" x14ac:dyDescent="0.35">
      <c r="A607" s="7"/>
    </row>
    <row r="608" spans="1:1" x14ac:dyDescent="0.35">
      <c r="A608" s="7"/>
    </row>
    <row r="609" spans="1:1" x14ac:dyDescent="0.35">
      <c r="A609" s="7"/>
    </row>
    <row r="610" spans="1:1" x14ac:dyDescent="0.35">
      <c r="A610" s="7"/>
    </row>
    <row r="611" spans="1:1" x14ac:dyDescent="0.35">
      <c r="A611" s="7"/>
    </row>
    <row r="612" spans="1:1" x14ac:dyDescent="0.35">
      <c r="A612" s="7"/>
    </row>
    <row r="613" spans="1:1" x14ac:dyDescent="0.35">
      <c r="A613" s="7"/>
    </row>
    <row r="614" spans="1:1" x14ac:dyDescent="0.35">
      <c r="A614" s="7"/>
    </row>
    <row r="615" spans="1:1" x14ac:dyDescent="0.35">
      <c r="A615" s="7"/>
    </row>
    <row r="616" spans="1:1" x14ac:dyDescent="0.35">
      <c r="A616" s="7"/>
    </row>
    <row r="617" spans="1:1" x14ac:dyDescent="0.35">
      <c r="A617" s="7"/>
    </row>
    <row r="618" spans="1:1" x14ac:dyDescent="0.35">
      <c r="A618" s="7"/>
    </row>
    <row r="619" spans="1:1" x14ac:dyDescent="0.35">
      <c r="A619" s="7"/>
    </row>
    <row r="620" spans="1:1" x14ac:dyDescent="0.35">
      <c r="A620" s="7"/>
    </row>
    <row r="621" spans="1:1" x14ac:dyDescent="0.35">
      <c r="A621" s="7"/>
    </row>
    <row r="622" spans="1:1" x14ac:dyDescent="0.35">
      <c r="A622" s="7"/>
    </row>
    <row r="623" spans="1:1" x14ac:dyDescent="0.35">
      <c r="A623" s="7"/>
    </row>
    <row r="624" spans="1:1" x14ac:dyDescent="0.35">
      <c r="A624" s="7"/>
    </row>
    <row r="625" spans="1:1" x14ac:dyDescent="0.35">
      <c r="A625" s="7"/>
    </row>
    <row r="626" spans="1:1" x14ac:dyDescent="0.35">
      <c r="A626" s="7"/>
    </row>
    <row r="627" spans="1:1" x14ac:dyDescent="0.35">
      <c r="A627" s="7"/>
    </row>
    <row r="628" spans="1:1" x14ac:dyDescent="0.35">
      <c r="A628" s="7"/>
    </row>
    <row r="629" spans="1:1" x14ac:dyDescent="0.35">
      <c r="A629" s="7"/>
    </row>
    <row r="630" spans="1:1" x14ac:dyDescent="0.35">
      <c r="A630" s="7"/>
    </row>
    <row r="631" spans="1:1" x14ac:dyDescent="0.35">
      <c r="A631" s="7"/>
    </row>
    <row r="632" spans="1:1" x14ac:dyDescent="0.35">
      <c r="A632" s="7"/>
    </row>
    <row r="633" spans="1:1" x14ac:dyDescent="0.35">
      <c r="A633" s="7"/>
    </row>
    <row r="634" spans="1:1" x14ac:dyDescent="0.35">
      <c r="A634" s="7"/>
    </row>
    <row r="635" spans="1:1" x14ac:dyDescent="0.35">
      <c r="A635" s="7"/>
    </row>
    <row r="636" spans="1:1" x14ac:dyDescent="0.35">
      <c r="A636" s="7"/>
    </row>
    <row r="637" spans="1:1" x14ac:dyDescent="0.35">
      <c r="A637" s="7"/>
    </row>
    <row r="638" spans="1:1" x14ac:dyDescent="0.35">
      <c r="A638" s="7"/>
    </row>
    <row r="639" spans="1:1" x14ac:dyDescent="0.35">
      <c r="A639" s="7"/>
    </row>
    <row r="640" spans="1:1" x14ac:dyDescent="0.35">
      <c r="A640" s="7"/>
    </row>
    <row r="641" spans="1:1" x14ac:dyDescent="0.35">
      <c r="A641" s="7"/>
    </row>
    <row r="642" spans="1:1" x14ac:dyDescent="0.35">
      <c r="A642" s="7"/>
    </row>
    <row r="643" spans="1:1" x14ac:dyDescent="0.35">
      <c r="A643" s="7"/>
    </row>
    <row r="644" spans="1:1" x14ac:dyDescent="0.35">
      <c r="A644" s="7"/>
    </row>
    <row r="645" spans="1:1" x14ac:dyDescent="0.35">
      <c r="A645" s="7"/>
    </row>
    <row r="646" spans="1:1" x14ac:dyDescent="0.35">
      <c r="A646" s="7"/>
    </row>
    <row r="647" spans="1:1" x14ac:dyDescent="0.35">
      <c r="A647" s="7"/>
    </row>
    <row r="648" spans="1:1" x14ac:dyDescent="0.35">
      <c r="A648" s="7"/>
    </row>
    <row r="649" spans="1:1" x14ac:dyDescent="0.35">
      <c r="A649" s="7"/>
    </row>
    <row r="650" spans="1:1" x14ac:dyDescent="0.35">
      <c r="A650" s="7"/>
    </row>
    <row r="651" spans="1:1" x14ac:dyDescent="0.35">
      <c r="A651" s="7"/>
    </row>
    <row r="652" spans="1:1" x14ac:dyDescent="0.35">
      <c r="A652" s="7"/>
    </row>
    <row r="653" spans="1:1" x14ac:dyDescent="0.35">
      <c r="A653" s="7"/>
    </row>
    <row r="654" spans="1:1" x14ac:dyDescent="0.35">
      <c r="A654" s="7"/>
    </row>
    <row r="655" spans="1:1" x14ac:dyDescent="0.35">
      <c r="A655" s="7"/>
    </row>
    <row r="656" spans="1:1" x14ac:dyDescent="0.35">
      <c r="A656" s="7"/>
    </row>
    <row r="657" spans="1:1" x14ac:dyDescent="0.35">
      <c r="A657" s="7"/>
    </row>
    <row r="658" spans="1:1" x14ac:dyDescent="0.35">
      <c r="A658" s="7"/>
    </row>
    <row r="659" spans="1:1" x14ac:dyDescent="0.35">
      <c r="A659" s="7"/>
    </row>
    <row r="660" spans="1:1" x14ac:dyDescent="0.35">
      <c r="A660" s="7"/>
    </row>
    <row r="661" spans="1:1" x14ac:dyDescent="0.35">
      <c r="A661" s="7"/>
    </row>
    <row r="662" spans="1:1" x14ac:dyDescent="0.35">
      <c r="A662" s="7"/>
    </row>
    <row r="663" spans="1:1" x14ac:dyDescent="0.35">
      <c r="A663" s="7"/>
    </row>
    <row r="664" spans="1:1" x14ac:dyDescent="0.35">
      <c r="A664" s="7"/>
    </row>
    <row r="665" spans="1:1" x14ac:dyDescent="0.35">
      <c r="A665" s="7"/>
    </row>
    <row r="666" spans="1:1" x14ac:dyDescent="0.35">
      <c r="A666" s="7"/>
    </row>
    <row r="667" spans="1:1" x14ac:dyDescent="0.35">
      <c r="A667" s="7"/>
    </row>
    <row r="668" spans="1:1" x14ac:dyDescent="0.35">
      <c r="A668" s="7"/>
    </row>
    <row r="669" spans="1:1" x14ac:dyDescent="0.35">
      <c r="A669" s="7"/>
    </row>
    <row r="670" spans="1:1" x14ac:dyDescent="0.35">
      <c r="A670" s="7"/>
    </row>
    <row r="671" spans="1:1" x14ac:dyDescent="0.35">
      <c r="A671" s="7"/>
    </row>
    <row r="672" spans="1:1" x14ac:dyDescent="0.35">
      <c r="A672" s="7"/>
    </row>
    <row r="673" spans="1:1" x14ac:dyDescent="0.35">
      <c r="A673" s="7"/>
    </row>
    <row r="674" spans="1:1" x14ac:dyDescent="0.35">
      <c r="A674" s="7"/>
    </row>
    <row r="675" spans="1:1" x14ac:dyDescent="0.35">
      <c r="A675" s="7"/>
    </row>
    <row r="676" spans="1:1" x14ac:dyDescent="0.35">
      <c r="A676" s="7"/>
    </row>
    <row r="677" spans="1:1" x14ac:dyDescent="0.35">
      <c r="A677" s="7"/>
    </row>
    <row r="678" spans="1:1" x14ac:dyDescent="0.35">
      <c r="A678" s="7"/>
    </row>
    <row r="679" spans="1:1" x14ac:dyDescent="0.35">
      <c r="A679" s="7"/>
    </row>
    <row r="680" spans="1:1" x14ac:dyDescent="0.35">
      <c r="A680" s="7"/>
    </row>
    <row r="681" spans="1:1" x14ac:dyDescent="0.35">
      <c r="A681" s="7"/>
    </row>
    <row r="682" spans="1:1" x14ac:dyDescent="0.35">
      <c r="A682" s="7"/>
    </row>
    <row r="683" spans="1:1" x14ac:dyDescent="0.35">
      <c r="A683" s="7"/>
    </row>
    <row r="684" spans="1:1" x14ac:dyDescent="0.35">
      <c r="A684" s="7"/>
    </row>
    <row r="685" spans="1:1" x14ac:dyDescent="0.35">
      <c r="A685" s="7"/>
    </row>
    <row r="686" spans="1:1" x14ac:dyDescent="0.35">
      <c r="A686" s="7"/>
    </row>
    <row r="687" spans="1:1" x14ac:dyDescent="0.35">
      <c r="A687" s="7"/>
    </row>
    <row r="688" spans="1:1" x14ac:dyDescent="0.35">
      <c r="A688" s="7"/>
    </row>
    <row r="689" spans="1:1" x14ac:dyDescent="0.35">
      <c r="A689" s="7"/>
    </row>
    <row r="690" spans="1:1" x14ac:dyDescent="0.35">
      <c r="A690" s="7"/>
    </row>
    <row r="691" spans="1:1" x14ac:dyDescent="0.35">
      <c r="A691" s="7"/>
    </row>
    <row r="692" spans="1:1" x14ac:dyDescent="0.35">
      <c r="A692" s="7"/>
    </row>
    <row r="693" spans="1:1" x14ac:dyDescent="0.35">
      <c r="A693" s="7"/>
    </row>
    <row r="694" spans="1:1" x14ac:dyDescent="0.35">
      <c r="A694" s="7"/>
    </row>
    <row r="695" spans="1:1" x14ac:dyDescent="0.35">
      <c r="A695" s="7"/>
    </row>
    <row r="696" spans="1:1" x14ac:dyDescent="0.35">
      <c r="A696" s="7"/>
    </row>
    <row r="697" spans="1:1" x14ac:dyDescent="0.35">
      <c r="A697" s="7"/>
    </row>
    <row r="698" spans="1:1" x14ac:dyDescent="0.35">
      <c r="A698" s="7"/>
    </row>
    <row r="699" spans="1:1" x14ac:dyDescent="0.35">
      <c r="A699" s="7"/>
    </row>
    <row r="700" spans="1:1" x14ac:dyDescent="0.35">
      <c r="A700" s="7"/>
    </row>
    <row r="701" spans="1:1" x14ac:dyDescent="0.35">
      <c r="A701" s="7"/>
    </row>
    <row r="702" spans="1:1" x14ac:dyDescent="0.35">
      <c r="A702" s="7"/>
    </row>
    <row r="703" spans="1:1" x14ac:dyDescent="0.35">
      <c r="A703" s="7"/>
    </row>
    <row r="704" spans="1:1" x14ac:dyDescent="0.35">
      <c r="A704" s="7"/>
    </row>
    <row r="705" spans="1:1" x14ac:dyDescent="0.35">
      <c r="A705" s="7"/>
    </row>
    <row r="706" spans="1:1" x14ac:dyDescent="0.35">
      <c r="A706" s="7"/>
    </row>
    <row r="707" spans="1:1" x14ac:dyDescent="0.35">
      <c r="A707" s="7"/>
    </row>
    <row r="708" spans="1:1" x14ac:dyDescent="0.35">
      <c r="A708" s="7"/>
    </row>
    <row r="709" spans="1:1" x14ac:dyDescent="0.35">
      <c r="A709" s="7"/>
    </row>
    <row r="710" spans="1:1" x14ac:dyDescent="0.35">
      <c r="A710" s="7"/>
    </row>
    <row r="711" spans="1:1" x14ac:dyDescent="0.35">
      <c r="A711" s="7"/>
    </row>
    <row r="712" spans="1:1" x14ac:dyDescent="0.35">
      <c r="A712" s="7"/>
    </row>
    <row r="713" spans="1:1" x14ac:dyDescent="0.35">
      <c r="A713" s="7"/>
    </row>
    <row r="714" spans="1:1" x14ac:dyDescent="0.35">
      <c r="A714" s="7"/>
    </row>
    <row r="715" spans="1:1" x14ac:dyDescent="0.35">
      <c r="A715" s="7"/>
    </row>
    <row r="716" spans="1:1" x14ac:dyDescent="0.35">
      <c r="A716" s="7"/>
    </row>
    <row r="717" spans="1:1" x14ac:dyDescent="0.35">
      <c r="A717" s="7"/>
    </row>
    <row r="718" spans="1:1" x14ac:dyDescent="0.35">
      <c r="A718" s="7"/>
    </row>
    <row r="719" spans="1:1" x14ac:dyDescent="0.35">
      <c r="A719" s="7"/>
    </row>
    <row r="720" spans="1:1" x14ac:dyDescent="0.35">
      <c r="A720" s="7"/>
    </row>
    <row r="721" spans="1:1" x14ac:dyDescent="0.35">
      <c r="A721" s="7"/>
    </row>
    <row r="722" spans="1:1" x14ac:dyDescent="0.35">
      <c r="A722" s="7"/>
    </row>
    <row r="723" spans="1:1" x14ac:dyDescent="0.35">
      <c r="A723" s="7"/>
    </row>
    <row r="724" spans="1:1" x14ac:dyDescent="0.35">
      <c r="A724" s="7"/>
    </row>
    <row r="725" spans="1:1" x14ac:dyDescent="0.35">
      <c r="A725" s="7"/>
    </row>
    <row r="726" spans="1:1" x14ac:dyDescent="0.35">
      <c r="A726" s="7"/>
    </row>
    <row r="727" spans="1:1" x14ac:dyDescent="0.35">
      <c r="A727" s="7"/>
    </row>
    <row r="728" spans="1:1" x14ac:dyDescent="0.35">
      <c r="A728" s="7"/>
    </row>
    <row r="729" spans="1:1" x14ac:dyDescent="0.35">
      <c r="A729" s="7"/>
    </row>
    <row r="730" spans="1:1" x14ac:dyDescent="0.35">
      <c r="A730" s="7"/>
    </row>
    <row r="731" spans="1:1" x14ac:dyDescent="0.35">
      <c r="A731" s="7"/>
    </row>
    <row r="732" spans="1:1" x14ac:dyDescent="0.35">
      <c r="A732" s="7"/>
    </row>
    <row r="733" spans="1:1" x14ac:dyDescent="0.35">
      <c r="A733" s="7"/>
    </row>
    <row r="734" spans="1:1" x14ac:dyDescent="0.35">
      <c r="A734" s="7"/>
    </row>
    <row r="735" spans="1:1" x14ac:dyDescent="0.35">
      <c r="A735" s="7"/>
    </row>
    <row r="736" spans="1:1" x14ac:dyDescent="0.35">
      <c r="A736" s="7"/>
    </row>
    <row r="737" spans="1:1" x14ac:dyDescent="0.35">
      <c r="A737" s="7"/>
    </row>
    <row r="738" spans="1:1" x14ac:dyDescent="0.35">
      <c r="A738" s="7"/>
    </row>
    <row r="739" spans="1:1" x14ac:dyDescent="0.35">
      <c r="A739" s="7"/>
    </row>
    <row r="740" spans="1:1" x14ac:dyDescent="0.35">
      <c r="A740" s="7"/>
    </row>
    <row r="741" spans="1:1" x14ac:dyDescent="0.35">
      <c r="A741" s="7"/>
    </row>
    <row r="742" spans="1:1" x14ac:dyDescent="0.35">
      <c r="A742" s="7"/>
    </row>
    <row r="743" spans="1:1" x14ac:dyDescent="0.35">
      <c r="A743" s="7"/>
    </row>
    <row r="744" spans="1:1" x14ac:dyDescent="0.35">
      <c r="A744" s="7"/>
    </row>
    <row r="745" spans="1:1" x14ac:dyDescent="0.35">
      <c r="A745" s="7"/>
    </row>
    <row r="746" spans="1:1" x14ac:dyDescent="0.35">
      <c r="A746" s="7"/>
    </row>
    <row r="747" spans="1:1" x14ac:dyDescent="0.35">
      <c r="A747" s="7"/>
    </row>
    <row r="748" spans="1:1" x14ac:dyDescent="0.35">
      <c r="A748" s="7"/>
    </row>
    <row r="749" spans="1:1" x14ac:dyDescent="0.35">
      <c r="A749" s="7"/>
    </row>
    <row r="750" spans="1:1" x14ac:dyDescent="0.35">
      <c r="A750" s="7"/>
    </row>
    <row r="751" spans="1:1" x14ac:dyDescent="0.35">
      <c r="A751" s="7"/>
    </row>
    <row r="752" spans="1:1" x14ac:dyDescent="0.35">
      <c r="A752" s="7"/>
    </row>
    <row r="753" spans="1:1" x14ac:dyDescent="0.35">
      <c r="A753" s="7"/>
    </row>
    <row r="754" spans="1:1" x14ac:dyDescent="0.35">
      <c r="A754" s="7"/>
    </row>
    <row r="755" spans="1:1" x14ac:dyDescent="0.35">
      <c r="A755" s="7"/>
    </row>
    <row r="756" spans="1:1" x14ac:dyDescent="0.35">
      <c r="A756" s="7"/>
    </row>
    <row r="757" spans="1:1" x14ac:dyDescent="0.35">
      <c r="A757" s="7"/>
    </row>
    <row r="758" spans="1:1" x14ac:dyDescent="0.35">
      <c r="A758" s="7"/>
    </row>
    <row r="759" spans="1:1" x14ac:dyDescent="0.35">
      <c r="A759" s="7"/>
    </row>
    <row r="760" spans="1:1" x14ac:dyDescent="0.35">
      <c r="A760" s="7"/>
    </row>
    <row r="761" spans="1:1" x14ac:dyDescent="0.35">
      <c r="A761" s="7"/>
    </row>
    <row r="762" spans="1:1" x14ac:dyDescent="0.35">
      <c r="A762" s="7"/>
    </row>
    <row r="763" spans="1:1" x14ac:dyDescent="0.35">
      <c r="A763" s="7"/>
    </row>
    <row r="764" spans="1:1" x14ac:dyDescent="0.35">
      <c r="A764" s="7"/>
    </row>
    <row r="765" spans="1:1" x14ac:dyDescent="0.35">
      <c r="A765" s="7"/>
    </row>
    <row r="766" spans="1:1" x14ac:dyDescent="0.35">
      <c r="A766" s="7"/>
    </row>
    <row r="767" spans="1:1" x14ac:dyDescent="0.35">
      <c r="A767" s="7"/>
    </row>
    <row r="768" spans="1:1" x14ac:dyDescent="0.35">
      <c r="A768" s="7"/>
    </row>
    <row r="769" spans="1:1" x14ac:dyDescent="0.35">
      <c r="A769" s="7"/>
    </row>
    <row r="770" spans="1:1" x14ac:dyDescent="0.35">
      <c r="A770" s="7"/>
    </row>
    <row r="771" spans="1:1" x14ac:dyDescent="0.35">
      <c r="A771" s="7"/>
    </row>
    <row r="772" spans="1:1" x14ac:dyDescent="0.35">
      <c r="A772" s="7"/>
    </row>
    <row r="773" spans="1:1" x14ac:dyDescent="0.35">
      <c r="A773" s="7"/>
    </row>
    <row r="774" spans="1:1" x14ac:dyDescent="0.35">
      <c r="A774" s="7"/>
    </row>
    <row r="775" spans="1:1" x14ac:dyDescent="0.35">
      <c r="A775" s="7"/>
    </row>
    <row r="776" spans="1:1" x14ac:dyDescent="0.35">
      <c r="A776" s="7"/>
    </row>
    <row r="777" spans="1:1" x14ac:dyDescent="0.35">
      <c r="A777" s="7"/>
    </row>
    <row r="778" spans="1:1" x14ac:dyDescent="0.35">
      <c r="A778" s="7"/>
    </row>
    <row r="779" spans="1:1" x14ac:dyDescent="0.35">
      <c r="A779" s="7"/>
    </row>
    <row r="780" spans="1:1" x14ac:dyDescent="0.35">
      <c r="A780" s="7"/>
    </row>
    <row r="781" spans="1:1" x14ac:dyDescent="0.35">
      <c r="A781" s="7"/>
    </row>
    <row r="782" spans="1:1" x14ac:dyDescent="0.35">
      <c r="A782" s="7"/>
    </row>
    <row r="783" spans="1:1" x14ac:dyDescent="0.35">
      <c r="A783" s="7"/>
    </row>
    <row r="784" spans="1:1" x14ac:dyDescent="0.35">
      <c r="A784" s="7"/>
    </row>
    <row r="785" spans="1:1" x14ac:dyDescent="0.35">
      <c r="A785" s="7"/>
    </row>
    <row r="786" spans="1:1" x14ac:dyDescent="0.35">
      <c r="A786" s="7"/>
    </row>
    <row r="787" spans="1:1" x14ac:dyDescent="0.35">
      <c r="A787" s="7"/>
    </row>
    <row r="788" spans="1:1" x14ac:dyDescent="0.35">
      <c r="A788" s="7"/>
    </row>
    <row r="789" spans="1:1" x14ac:dyDescent="0.35">
      <c r="A789" s="7"/>
    </row>
    <row r="790" spans="1:1" x14ac:dyDescent="0.35">
      <c r="A790" s="7"/>
    </row>
    <row r="791" spans="1:1" x14ac:dyDescent="0.35">
      <c r="A791" s="7"/>
    </row>
    <row r="792" spans="1:1" x14ac:dyDescent="0.35">
      <c r="A792" s="7"/>
    </row>
    <row r="793" spans="1:1" x14ac:dyDescent="0.35">
      <c r="A793" s="7"/>
    </row>
    <row r="794" spans="1:1" x14ac:dyDescent="0.35">
      <c r="A794" s="7"/>
    </row>
    <row r="795" spans="1:1" x14ac:dyDescent="0.35">
      <c r="A795" s="7"/>
    </row>
    <row r="796" spans="1:1" x14ac:dyDescent="0.35">
      <c r="A796" s="7"/>
    </row>
    <row r="797" spans="1:1" x14ac:dyDescent="0.35">
      <c r="A797" s="7"/>
    </row>
    <row r="798" spans="1:1" x14ac:dyDescent="0.35">
      <c r="A798" s="7"/>
    </row>
    <row r="799" spans="1:1" x14ac:dyDescent="0.35">
      <c r="A799" s="7"/>
    </row>
    <row r="800" spans="1:1" x14ac:dyDescent="0.35">
      <c r="A800" s="7"/>
    </row>
    <row r="801" spans="1:1" x14ac:dyDescent="0.35">
      <c r="A801" s="7"/>
    </row>
    <row r="802" spans="1:1" x14ac:dyDescent="0.35">
      <c r="A802" s="7"/>
    </row>
    <row r="803" spans="1:1" x14ac:dyDescent="0.35">
      <c r="A803" s="7"/>
    </row>
    <row r="804" spans="1:1" x14ac:dyDescent="0.35">
      <c r="A804" s="7"/>
    </row>
    <row r="805" spans="1:1" x14ac:dyDescent="0.35">
      <c r="A805" s="7"/>
    </row>
    <row r="806" spans="1:1" x14ac:dyDescent="0.35">
      <c r="A806" s="7"/>
    </row>
    <row r="807" spans="1:1" x14ac:dyDescent="0.35">
      <c r="A807" s="7"/>
    </row>
    <row r="808" spans="1:1" x14ac:dyDescent="0.35">
      <c r="A808" s="7"/>
    </row>
    <row r="809" spans="1:1" x14ac:dyDescent="0.35">
      <c r="A809" s="7"/>
    </row>
    <row r="810" spans="1:1" x14ac:dyDescent="0.35">
      <c r="A810" s="7"/>
    </row>
    <row r="811" spans="1:1" x14ac:dyDescent="0.35">
      <c r="A811" s="7"/>
    </row>
    <row r="812" spans="1:1" x14ac:dyDescent="0.35">
      <c r="A812" s="7"/>
    </row>
    <row r="813" spans="1:1" x14ac:dyDescent="0.35">
      <c r="A813" s="7"/>
    </row>
    <row r="814" spans="1:1" x14ac:dyDescent="0.35">
      <c r="A814" s="7"/>
    </row>
    <row r="815" spans="1:1" x14ac:dyDescent="0.35">
      <c r="A815" s="7"/>
    </row>
    <row r="816" spans="1:1" x14ac:dyDescent="0.35">
      <c r="A816" s="7"/>
    </row>
    <row r="817" spans="1:1" x14ac:dyDescent="0.35">
      <c r="A817" s="7"/>
    </row>
    <row r="818" spans="1:1" x14ac:dyDescent="0.35">
      <c r="A818" s="7"/>
    </row>
    <row r="819" spans="1:1" x14ac:dyDescent="0.35">
      <c r="A819" s="7"/>
    </row>
    <row r="820" spans="1:1" x14ac:dyDescent="0.35">
      <c r="A820" s="7"/>
    </row>
    <row r="821" spans="1:1" x14ac:dyDescent="0.35">
      <c r="A821" s="7"/>
    </row>
    <row r="822" spans="1:1" x14ac:dyDescent="0.35">
      <c r="A822" s="7"/>
    </row>
    <row r="823" spans="1:1" x14ac:dyDescent="0.35">
      <c r="A823" s="7"/>
    </row>
    <row r="824" spans="1:1" x14ac:dyDescent="0.35">
      <c r="A824" s="7"/>
    </row>
    <row r="825" spans="1:1" x14ac:dyDescent="0.35">
      <c r="A825" s="7"/>
    </row>
    <row r="826" spans="1:1" x14ac:dyDescent="0.35">
      <c r="A826" s="7"/>
    </row>
    <row r="827" spans="1:1" x14ac:dyDescent="0.35">
      <c r="A827" s="7"/>
    </row>
    <row r="828" spans="1:1" x14ac:dyDescent="0.35">
      <c r="A828" s="7"/>
    </row>
    <row r="829" spans="1:1" x14ac:dyDescent="0.35">
      <c r="A829" s="7"/>
    </row>
    <row r="830" spans="1:1" x14ac:dyDescent="0.35">
      <c r="A830" s="7"/>
    </row>
    <row r="831" spans="1:1" x14ac:dyDescent="0.35">
      <c r="A831" s="7"/>
    </row>
    <row r="832" spans="1:1" x14ac:dyDescent="0.35">
      <c r="A832" s="7"/>
    </row>
    <row r="833" spans="1:1" x14ac:dyDescent="0.35">
      <c r="A833" s="7"/>
    </row>
    <row r="834" spans="1:1" x14ac:dyDescent="0.35">
      <c r="A834" s="7"/>
    </row>
    <row r="835" spans="1:1" x14ac:dyDescent="0.35">
      <c r="A835" s="7"/>
    </row>
    <row r="836" spans="1:1" x14ac:dyDescent="0.35">
      <c r="A836" s="7"/>
    </row>
    <row r="837" spans="1:1" x14ac:dyDescent="0.35">
      <c r="A837" s="7"/>
    </row>
    <row r="838" spans="1:1" x14ac:dyDescent="0.35">
      <c r="A838" s="7"/>
    </row>
    <row r="839" spans="1:1" x14ac:dyDescent="0.35">
      <c r="A839" s="7"/>
    </row>
    <row r="840" spans="1:1" x14ac:dyDescent="0.35">
      <c r="A840" s="7"/>
    </row>
    <row r="841" spans="1:1" x14ac:dyDescent="0.35">
      <c r="A841" s="7"/>
    </row>
    <row r="842" spans="1:1" x14ac:dyDescent="0.35">
      <c r="A842" s="7"/>
    </row>
    <row r="843" spans="1:1" x14ac:dyDescent="0.35">
      <c r="A843" s="7"/>
    </row>
    <row r="844" spans="1:1" x14ac:dyDescent="0.35">
      <c r="A844" s="7"/>
    </row>
    <row r="845" spans="1:1" x14ac:dyDescent="0.35">
      <c r="A845" s="7"/>
    </row>
    <row r="846" spans="1:1" x14ac:dyDescent="0.35">
      <c r="A846" s="7"/>
    </row>
    <row r="847" spans="1:1" x14ac:dyDescent="0.35">
      <c r="A847" s="7"/>
    </row>
    <row r="848" spans="1:1" x14ac:dyDescent="0.35">
      <c r="A848" s="7"/>
    </row>
    <row r="849" spans="1:1" x14ac:dyDescent="0.35">
      <c r="A849" s="7"/>
    </row>
    <row r="850" spans="1:1" x14ac:dyDescent="0.35">
      <c r="A850" s="7"/>
    </row>
    <row r="851" spans="1:1" x14ac:dyDescent="0.35">
      <c r="A851" s="7"/>
    </row>
    <row r="852" spans="1:1" x14ac:dyDescent="0.35">
      <c r="A852" s="7"/>
    </row>
    <row r="853" spans="1:1" x14ac:dyDescent="0.35">
      <c r="A853" s="7"/>
    </row>
    <row r="854" spans="1:1" x14ac:dyDescent="0.35">
      <c r="A854" s="7"/>
    </row>
    <row r="855" spans="1:1" x14ac:dyDescent="0.35">
      <c r="A855" s="7"/>
    </row>
    <row r="856" spans="1:1" x14ac:dyDescent="0.35">
      <c r="A856" s="7"/>
    </row>
    <row r="857" spans="1:1" x14ac:dyDescent="0.35">
      <c r="A857" s="7"/>
    </row>
    <row r="858" spans="1:1" x14ac:dyDescent="0.35">
      <c r="A858" s="7"/>
    </row>
    <row r="859" spans="1:1" x14ac:dyDescent="0.35">
      <c r="A859" s="7"/>
    </row>
    <row r="860" spans="1:1" x14ac:dyDescent="0.35">
      <c r="A860" s="7"/>
    </row>
    <row r="861" spans="1:1" x14ac:dyDescent="0.35">
      <c r="A861" s="7"/>
    </row>
    <row r="862" spans="1:1" x14ac:dyDescent="0.35">
      <c r="A862" s="7"/>
    </row>
    <row r="863" spans="1:1" x14ac:dyDescent="0.35">
      <c r="A863" s="7"/>
    </row>
    <row r="864" spans="1:1" x14ac:dyDescent="0.35">
      <c r="A864" s="7"/>
    </row>
    <row r="865" spans="1:1" x14ac:dyDescent="0.35">
      <c r="A865" s="7"/>
    </row>
    <row r="866" spans="1:1" x14ac:dyDescent="0.35">
      <c r="A866" s="7"/>
    </row>
    <row r="867" spans="1:1" x14ac:dyDescent="0.35">
      <c r="A867" s="7"/>
    </row>
    <row r="868" spans="1:1" x14ac:dyDescent="0.35">
      <c r="A868" s="7"/>
    </row>
    <row r="869" spans="1:1" x14ac:dyDescent="0.35">
      <c r="A869" s="7"/>
    </row>
    <row r="870" spans="1:1" x14ac:dyDescent="0.35">
      <c r="A870" s="7"/>
    </row>
    <row r="871" spans="1:1" x14ac:dyDescent="0.35">
      <c r="A871" s="7"/>
    </row>
    <row r="872" spans="1:1" x14ac:dyDescent="0.35">
      <c r="A872" s="7"/>
    </row>
    <row r="873" spans="1:1" x14ac:dyDescent="0.35">
      <c r="A873" s="7"/>
    </row>
    <row r="874" spans="1:1" x14ac:dyDescent="0.35">
      <c r="A874" s="7"/>
    </row>
    <row r="875" spans="1:1" x14ac:dyDescent="0.35">
      <c r="A875" s="7"/>
    </row>
    <row r="876" spans="1:1" x14ac:dyDescent="0.35">
      <c r="A876" s="7"/>
    </row>
    <row r="877" spans="1:1" x14ac:dyDescent="0.35">
      <c r="A877" s="7"/>
    </row>
    <row r="878" spans="1:1" x14ac:dyDescent="0.35">
      <c r="A878" s="7"/>
    </row>
    <row r="879" spans="1:1" x14ac:dyDescent="0.35">
      <c r="A879" s="7"/>
    </row>
    <row r="880" spans="1:1" x14ac:dyDescent="0.35">
      <c r="A880" s="7"/>
    </row>
    <row r="881" spans="1:1" x14ac:dyDescent="0.35">
      <c r="A881" s="7"/>
    </row>
    <row r="882" spans="1:1" x14ac:dyDescent="0.35">
      <c r="A882" s="7"/>
    </row>
    <row r="883" spans="1:1" x14ac:dyDescent="0.35">
      <c r="A883" s="7"/>
    </row>
    <row r="884" spans="1:1" x14ac:dyDescent="0.35">
      <c r="A884" s="7"/>
    </row>
    <row r="885" spans="1:1" x14ac:dyDescent="0.35">
      <c r="A885" s="7"/>
    </row>
    <row r="886" spans="1:1" x14ac:dyDescent="0.35">
      <c r="A886" s="7"/>
    </row>
    <row r="887" spans="1:1" x14ac:dyDescent="0.35">
      <c r="A887" s="7"/>
    </row>
    <row r="888" spans="1:1" x14ac:dyDescent="0.35">
      <c r="A888" s="7"/>
    </row>
    <row r="889" spans="1:1" x14ac:dyDescent="0.35">
      <c r="A889" s="7"/>
    </row>
    <row r="890" spans="1:1" x14ac:dyDescent="0.35">
      <c r="A890" s="7"/>
    </row>
    <row r="891" spans="1:1" x14ac:dyDescent="0.35">
      <c r="A891" s="7"/>
    </row>
    <row r="892" spans="1:1" x14ac:dyDescent="0.35">
      <c r="A892" s="7"/>
    </row>
    <row r="893" spans="1:1" x14ac:dyDescent="0.35">
      <c r="A893" s="7"/>
    </row>
    <row r="894" spans="1:1" x14ac:dyDescent="0.35">
      <c r="A894" s="7"/>
    </row>
    <row r="895" spans="1:1" x14ac:dyDescent="0.35">
      <c r="A895" s="7"/>
    </row>
    <row r="896" spans="1:1" x14ac:dyDescent="0.35">
      <c r="A896" s="7"/>
    </row>
    <row r="897" spans="1:1" x14ac:dyDescent="0.35">
      <c r="A897" s="7"/>
    </row>
    <row r="898" spans="1:1" x14ac:dyDescent="0.35">
      <c r="A898" s="7"/>
    </row>
    <row r="899" spans="1:1" x14ac:dyDescent="0.35">
      <c r="A899" s="7"/>
    </row>
    <row r="900" spans="1:1" x14ac:dyDescent="0.35">
      <c r="A900" s="7"/>
    </row>
    <row r="901" spans="1:1" x14ac:dyDescent="0.35">
      <c r="A901" s="7"/>
    </row>
    <row r="902" spans="1:1" x14ac:dyDescent="0.35">
      <c r="A902" s="7"/>
    </row>
    <row r="903" spans="1:1" x14ac:dyDescent="0.35">
      <c r="A903" s="7"/>
    </row>
    <row r="904" spans="1:1" x14ac:dyDescent="0.35">
      <c r="A904" s="7"/>
    </row>
    <row r="905" spans="1:1" x14ac:dyDescent="0.35">
      <c r="A905" s="7"/>
    </row>
    <row r="906" spans="1:1" x14ac:dyDescent="0.35">
      <c r="A906" s="7"/>
    </row>
    <row r="907" spans="1:1" x14ac:dyDescent="0.35">
      <c r="A907" s="7"/>
    </row>
    <row r="908" spans="1:1" x14ac:dyDescent="0.35">
      <c r="A908" s="7"/>
    </row>
    <row r="909" spans="1:1" x14ac:dyDescent="0.35">
      <c r="A909" s="7"/>
    </row>
    <row r="910" spans="1:1" x14ac:dyDescent="0.35">
      <c r="A910" s="7"/>
    </row>
    <row r="911" spans="1:1" x14ac:dyDescent="0.35">
      <c r="A911" s="7"/>
    </row>
    <row r="912" spans="1:1" x14ac:dyDescent="0.35">
      <c r="A912" s="7"/>
    </row>
    <row r="913" spans="1:1" x14ac:dyDescent="0.35">
      <c r="A913" s="7"/>
    </row>
    <row r="914" spans="1:1" x14ac:dyDescent="0.35">
      <c r="A914" s="7"/>
    </row>
    <row r="915" spans="1:1" x14ac:dyDescent="0.35">
      <c r="A915" s="7"/>
    </row>
    <row r="916" spans="1:1" x14ac:dyDescent="0.35">
      <c r="A916" s="7"/>
    </row>
    <row r="917" spans="1:1" x14ac:dyDescent="0.35">
      <c r="A917" s="7"/>
    </row>
    <row r="918" spans="1:1" x14ac:dyDescent="0.35">
      <c r="A918" s="7"/>
    </row>
    <row r="919" spans="1:1" x14ac:dyDescent="0.35">
      <c r="A919" s="7"/>
    </row>
    <row r="920" spans="1:1" x14ac:dyDescent="0.35">
      <c r="A920" s="7"/>
    </row>
    <row r="921" spans="1:1" x14ac:dyDescent="0.35">
      <c r="A921" s="7"/>
    </row>
    <row r="922" spans="1:1" x14ac:dyDescent="0.35">
      <c r="A922" s="7"/>
    </row>
    <row r="923" spans="1:1" x14ac:dyDescent="0.35">
      <c r="A923" s="7"/>
    </row>
    <row r="924" spans="1:1" x14ac:dyDescent="0.35">
      <c r="A924" s="7"/>
    </row>
    <row r="925" spans="1:1" x14ac:dyDescent="0.35">
      <c r="A925" s="7"/>
    </row>
    <row r="926" spans="1:1" x14ac:dyDescent="0.35">
      <c r="A926" s="7"/>
    </row>
    <row r="927" spans="1:1" x14ac:dyDescent="0.35">
      <c r="A927" s="7"/>
    </row>
    <row r="928" spans="1:1" x14ac:dyDescent="0.35">
      <c r="A928" s="7"/>
    </row>
    <row r="929" spans="1:1" x14ac:dyDescent="0.35">
      <c r="A929" s="7"/>
    </row>
    <row r="930" spans="1:1" x14ac:dyDescent="0.35">
      <c r="A930" s="7"/>
    </row>
    <row r="931" spans="1:1" x14ac:dyDescent="0.35">
      <c r="A931" s="7"/>
    </row>
    <row r="932" spans="1:1" x14ac:dyDescent="0.35">
      <c r="A932" s="7"/>
    </row>
    <row r="933" spans="1:1" x14ac:dyDescent="0.35">
      <c r="A933" s="7"/>
    </row>
    <row r="934" spans="1:1" x14ac:dyDescent="0.35">
      <c r="A934" s="7"/>
    </row>
    <row r="935" spans="1:1" x14ac:dyDescent="0.35">
      <c r="A935" s="7"/>
    </row>
    <row r="936" spans="1:1" x14ac:dyDescent="0.35">
      <c r="A936" s="7"/>
    </row>
    <row r="937" spans="1:1" x14ac:dyDescent="0.35">
      <c r="A937" s="7"/>
    </row>
    <row r="938" spans="1:1" x14ac:dyDescent="0.35">
      <c r="A938" s="7"/>
    </row>
    <row r="939" spans="1:1" x14ac:dyDescent="0.35">
      <c r="A939" s="7"/>
    </row>
    <row r="940" spans="1:1" x14ac:dyDescent="0.35">
      <c r="A940" s="7"/>
    </row>
    <row r="941" spans="1:1" x14ac:dyDescent="0.35">
      <c r="A941" s="7"/>
    </row>
    <row r="942" spans="1:1" x14ac:dyDescent="0.35">
      <c r="A942" s="7"/>
    </row>
    <row r="943" spans="1:1" x14ac:dyDescent="0.35">
      <c r="A943" s="7"/>
    </row>
    <row r="944" spans="1:1" x14ac:dyDescent="0.35">
      <c r="A944" s="7"/>
    </row>
    <row r="945" spans="1:1" x14ac:dyDescent="0.35">
      <c r="A945" s="7"/>
    </row>
    <row r="946" spans="1:1" x14ac:dyDescent="0.35">
      <c r="A946" s="7"/>
    </row>
    <row r="947" spans="1:1" x14ac:dyDescent="0.35">
      <c r="A947" s="7"/>
    </row>
    <row r="948" spans="1:1" x14ac:dyDescent="0.35">
      <c r="A948" s="7"/>
    </row>
    <row r="949" spans="1:1" x14ac:dyDescent="0.35">
      <c r="A949" s="7"/>
    </row>
    <row r="950" spans="1:1" x14ac:dyDescent="0.35">
      <c r="A950" s="7"/>
    </row>
    <row r="951" spans="1:1" x14ac:dyDescent="0.35">
      <c r="A951" s="7"/>
    </row>
    <row r="952" spans="1:1" x14ac:dyDescent="0.35">
      <c r="A952" s="7"/>
    </row>
    <row r="953" spans="1:1" x14ac:dyDescent="0.35">
      <c r="A953" s="7"/>
    </row>
    <row r="954" spans="1:1" x14ac:dyDescent="0.35">
      <c r="A954" s="7"/>
    </row>
    <row r="955" spans="1:1" x14ac:dyDescent="0.35">
      <c r="A955" s="7"/>
    </row>
    <row r="956" spans="1:1" x14ac:dyDescent="0.35">
      <c r="A956" s="7"/>
    </row>
    <row r="957" spans="1:1" x14ac:dyDescent="0.35">
      <c r="A957" s="7"/>
    </row>
    <row r="958" spans="1:1" x14ac:dyDescent="0.35">
      <c r="A958" s="7"/>
    </row>
    <row r="959" spans="1:1" x14ac:dyDescent="0.35">
      <c r="A959" s="7"/>
    </row>
    <row r="960" spans="1:1" x14ac:dyDescent="0.35">
      <c r="A960" s="7"/>
    </row>
    <row r="961" spans="1:1" x14ac:dyDescent="0.35">
      <c r="A961" s="7"/>
    </row>
    <row r="962" spans="1:1" x14ac:dyDescent="0.35">
      <c r="A962" s="7"/>
    </row>
    <row r="963" spans="1:1" x14ac:dyDescent="0.35">
      <c r="A963" s="7"/>
    </row>
    <row r="964" spans="1:1" x14ac:dyDescent="0.35">
      <c r="A964" s="7"/>
    </row>
    <row r="965" spans="1:1" x14ac:dyDescent="0.35">
      <c r="A965" s="7"/>
    </row>
    <row r="966" spans="1:1" x14ac:dyDescent="0.35">
      <c r="A966" s="7"/>
    </row>
    <row r="967" spans="1:1" x14ac:dyDescent="0.35">
      <c r="A967" s="7"/>
    </row>
    <row r="968" spans="1:1" x14ac:dyDescent="0.35">
      <c r="A968" s="7"/>
    </row>
    <row r="969" spans="1:1" x14ac:dyDescent="0.35">
      <c r="A969" s="7"/>
    </row>
    <row r="970" spans="1:1" x14ac:dyDescent="0.35">
      <c r="A970" s="7"/>
    </row>
    <row r="971" spans="1:1" x14ac:dyDescent="0.35">
      <c r="A971" s="7"/>
    </row>
    <row r="972" spans="1:1" x14ac:dyDescent="0.35">
      <c r="A972" s="7"/>
    </row>
    <row r="973" spans="1:1" x14ac:dyDescent="0.35">
      <c r="A973" s="7"/>
    </row>
    <row r="974" spans="1:1" x14ac:dyDescent="0.35">
      <c r="A974" s="7"/>
    </row>
    <row r="975" spans="1:1" x14ac:dyDescent="0.35">
      <c r="A975" s="7"/>
    </row>
    <row r="976" spans="1:1" x14ac:dyDescent="0.35">
      <c r="A976" s="7"/>
    </row>
    <row r="977" spans="1:1" x14ac:dyDescent="0.35">
      <c r="A977" s="7"/>
    </row>
    <row r="978" spans="1:1" x14ac:dyDescent="0.35">
      <c r="A978" s="7"/>
    </row>
    <row r="979" spans="1:1" x14ac:dyDescent="0.35">
      <c r="A979" s="7"/>
    </row>
    <row r="980" spans="1:1" x14ac:dyDescent="0.35">
      <c r="A980" s="7"/>
    </row>
    <row r="981" spans="1:1" x14ac:dyDescent="0.35">
      <c r="A981" s="7"/>
    </row>
    <row r="982" spans="1:1" x14ac:dyDescent="0.35">
      <c r="A982" s="7"/>
    </row>
    <row r="983" spans="1:1" x14ac:dyDescent="0.35">
      <c r="A983" s="7"/>
    </row>
    <row r="984" spans="1:1" x14ac:dyDescent="0.35">
      <c r="A984" s="7"/>
    </row>
    <row r="985" spans="1:1" x14ac:dyDescent="0.35">
      <c r="A985" s="7"/>
    </row>
    <row r="986" spans="1:1" x14ac:dyDescent="0.35">
      <c r="A986" s="7"/>
    </row>
    <row r="987" spans="1:1" x14ac:dyDescent="0.35">
      <c r="A987" s="7"/>
    </row>
    <row r="988" spans="1:1" x14ac:dyDescent="0.35">
      <c r="A988" s="7"/>
    </row>
    <row r="989" spans="1:1" x14ac:dyDescent="0.35">
      <c r="A989" s="7"/>
    </row>
    <row r="990" spans="1:1" x14ac:dyDescent="0.35">
      <c r="A990" s="7"/>
    </row>
    <row r="991" spans="1:1" x14ac:dyDescent="0.35">
      <c r="A991" s="7"/>
    </row>
    <row r="992" spans="1:1" x14ac:dyDescent="0.35">
      <c r="A992" s="7"/>
    </row>
    <row r="993" spans="1:1" x14ac:dyDescent="0.35">
      <c r="A993" s="7"/>
    </row>
    <row r="994" spans="1:1" x14ac:dyDescent="0.35">
      <c r="A994" s="7"/>
    </row>
    <row r="995" spans="1:1" x14ac:dyDescent="0.35">
      <c r="A995" s="7"/>
    </row>
    <row r="996" spans="1:1" x14ac:dyDescent="0.35">
      <c r="A996" s="7"/>
    </row>
    <row r="997" spans="1:1" x14ac:dyDescent="0.35">
      <c r="A997" s="7"/>
    </row>
    <row r="998" spans="1:1" x14ac:dyDescent="0.35">
      <c r="A998" s="7"/>
    </row>
    <row r="999" spans="1:1" x14ac:dyDescent="0.35">
      <c r="A999" s="7"/>
    </row>
    <row r="1000" spans="1:1" x14ac:dyDescent="0.35">
      <c r="A1000" s="7"/>
    </row>
  </sheetData>
  <pageMargins left="0.7" right="0.7" top="0.75" bottom="0.75" header="0.3" footer="0.3"/>
  <pageSetup paperSize="9" orientation="portrait" horizontalDpi="300" verticalDpi="300"/>
  <tableParts count="1">
    <tablePart r:id="rId1"/>
  </tablePart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C1000"/>
  <sheetViews>
    <sheetView workbookViewId="0"/>
  </sheetViews>
  <sheetFormatPr defaultColWidth="11.07421875" defaultRowHeight="15.5" x14ac:dyDescent="0.35"/>
  <cols>
    <col min="1" max="1" width="9.4609375" customWidth="1"/>
    <col min="2" max="2" width="16.69140625" customWidth="1"/>
    <col min="3" max="3" width="24.921875" bestFit="1" customWidth="1"/>
  </cols>
  <sheetData>
    <row r="1" spans="1:3" ht="20" x14ac:dyDescent="0.4">
      <c r="A1" s="21" t="s">
        <v>32</v>
      </c>
      <c r="B1" s="7"/>
    </row>
    <row r="2" spans="1:3" x14ac:dyDescent="0.35">
      <c r="A2" s="7" t="s">
        <v>9</v>
      </c>
      <c r="B2" s="7"/>
    </row>
    <row r="3" spans="1:3" ht="21" customHeight="1" x14ac:dyDescent="0.35">
      <c r="A3" s="8" t="s">
        <v>108</v>
      </c>
      <c r="B3" s="8" t="s">
        <v>348</v>
      </c>
      <c r="C3" s="5" t="s">
        <v>109</v>
      </c>
    </row>
    <row r="4" spans="1:3" x14ac:dyDescent="0.35">
      <c r="A4" s="7" t="s">
        <v>123</v>
      </c>
      <c r="B4" s="7" t="s">
        <v>349</v>
      </c>
      <c r="C4" s="4">
        <v>130</v>
      </c>
    </row>
    <row r="5" spans="1:3" x14ac:dyDescent="0.35">
      <c r="A5" s="7" t="s">
        <v>123</v>
      </c>
      <c r="B5" s="7" t="s">
        <v>350</v>
      </c>
      <c r="C5" s="4">
        <v>566</v>
      </c>
    </row>
    <row r="6" spans="1:3" x14ac:dyDescent="0.35">
      <c r="A6" s="7" t="s">
        <v>123</v>
      </c>
      <c r="B6" s="7" t="s">
        <v>351</v>
      </c>
      <c r="C6" s="4">
        <v>70</v>
      </c>
    </row>
    <row r="7" spans="1:3" x14ac:dyDescent="0.35">
      <c r="A7" s="7" t="s">
        <v>123</v>
      </c>
      <c r="B7" s="7" t="s">
        <v>352</v>
      </c>
      <c r="C7" s="4">
        <v>208</v>
      </c>
    </row>
    <row r="8" spans="1:3" x14ac:dyDescent="0.35">
      <c r="A8" s="7" t="s">
        <v>123</v>
      </c>
      <c r="B8" s="7" t="s">
        <v>353</v>
      </c>
      <c r="C8" s="4">
        <v>142</v>
      </c>
    </row>
    <row r="9" spans="1:3" x14ac:dyDescent="0.35">
      <c r="A9" s="7" t="s">
        <v>124</v>
      </c>
      <c r="B9" s="7" t="s">
        <v>349</v>
      </c>
      <c r="C9" s="4">
        <v>119</v>
      </c>
    </row>
    <row r="10" spans="1:3" x14ac:dyDescent="0.35">
      <c r="A10" s="7" t="s">
        <v>124</v>
      </c>
      <c r="B10" s="7" t="s">
        <v>350</v>
      </c>
      <c r="C10" s="4">
        <v>469</v>
      </c>
    </row>
    <row r="11" spans="1:3" x14ac:dyDescent="0.35">
      <c r="A11" s="7" t="s">
        <v>124</v>
      </c>
      <c r="B11" s="7" t="s">
        <v>351</v>
      </c>
      <c r="C11" s="4">
        <v>69</v>
      </c>
    </row>
    <row r="12" spans="1:3" x14ac:dyDescent="0.35">
      <c r="A12" s="7" t="s">
        <v>124</v>
      </c>
      <c r="B12" s="7" t="s">
        <v>352</v>
      </c>
      <c r="C12" s="4">
        <v>193</v>
      </c>
    </row>
    <row r="13" spans="1:3" x14ac:dyDescent="0.35">
      <c r="A13" s="7" t="s">
        <v>124</v>
      </c>
      <c r="B13" s="7" t="s">
        <v>353</v>
      </c>
      <c r="C13" s="4">
        <v>117</v>
      </c>
    </row>
    <row r="14" spans="1:3" x14ac:dyDescent="0.35">
      <c r="A14" s="7" t="s">
        <v>125</v>
      </c>
      <c r="B14" s="7" t="s">
        <v>349</v>
      </c>
      <c r="C14" s="4">
        <v>102</v>
      </c>
    </row>
    <row r="15" spans="1:3" x14ac:dyDescent="0.35">
      <c r="A15" s="7" t="s">
        <v>125</v>
      </c>
      <c r="B15" s="7" t="s">
        <v>350</v>
      </c>
      <c r="C15" s="4">
        <v>449</v>
      </c>
    </row>
    <row r="16" spans="1:3" x14ac:dyDescent="0.35">
      <c r="A16" s="7" t="s">
        <v>125</v>
      </c>
      <c r="B16" s="7" t="s">
        <v>351</v>
      </c>
      <c r="C16" s="4">
        <v>56</v>
      </c>
    </row>
    <row r="17" spans="1:3" x14ac:dyDescent="0.35">
      <c r="A17" s="7" t="s">
        <v>125</v>
      </c>
      <c r="B17" s="7" t="s">
        <v>352</v>
      </c>
      <c r="C17" s="4">
        <v>172</v>
      </c>
    </row>
    <row r="18" spans="1:3" x14ac:dyDescent="0.35">
      <c r="A18" s="7" t="s">
        <v>125</v>
      </c>
      <c r="B18" s="7" t="s">
        <v>353</v>
      </c>
      <c r="C18" s="4">
        <v>135</v>
      </c>
    </row>
    <row r="19" spans="1:3" x14ac:dyDescent="0.35">
      <c r="A19" s="7" t="s">
        <v>126</v>
      </c>
      <c r="B19" s="7" t="s">
        <v>349</v>
      </c>
      <c r="C19" s="4">
        <v>87</v>
      </c>
    </row>
    <row r="20" spans="1:3" x14ac:dyDescent="0.35">
      <c r="A20" s="7" t="s">
        <v>126</v>
      </c>
      <c r="B20" s="7" t="s">
        <v>350</v>
      </c>
      <c r="C20" s="4">
        <v>382</v>
      </c>
    </row>
    <row r="21" spans="1:3" x14ac:dyDescent="0.35">
      <c r="A21" s="7" t="s">
        <v>126</v>
      </c>
      <c r="B21" s="7" t="s">
        <v>351</v>
      </c>
      <c r="C21" s="4">
        <v>55</v>
      </c>
    </row>
    <row r="22" spans="1:3" x14ac:dyDescent="0.35">
      <c r="A22" s="7" t="s">
        <v>126</v>
      </c>
      <c r="B22" s="7" t="s">
        <v>352</v>
      </c>
      <c r="C22" s="4">
        <v>118</v>
      </c>
    </row>
    <row r="23" spans="1:3" x14ac:dyDescent="0.35">
      <c r="A23" s="7" t="s">
        <v>126</v>
      </c>
      <c r="B23" s="7" t="s">
        <v>353</v>
      </c>
      <c r="C23" s="4">
        <v>85</v>
      </c>
    </row>
    <row r="24" spans="1:3" x14ac:dyDescent="0.35">
      <c r="A24" s="7" t="s">
        <v>127</v>
      </c>
      <c r="B24" s="7" t="s">
        <v>349</v>
      </c>
      <c r="C24" s="4">
        <v>75</v>
      </c>
    </row>
    <row r="25" spans="1:3" x14ac:dyDescent="0.35">
      <c r="A25" s="7" t="s">
        <v>127</v>
      </c>
      <c r="B25" s="7" t="s">
        <v>350</v>
      </c>
      <c r="C25" s="4">
        <v>343</v>
      </c>
    </row>
    <row r="26" spans="1:3" x14ac:dyDescent="0.35">
      <c r="A26" s="7" t="s">
        <v>127</v>
      </c>
      <c r="B26" s="7" t="s">
        <v>351</v>
      </c>
      <c r="C26" s="4">
        <v>51</v>
      </c>
    </row>
    <row r="27" spans="1:3" x14ac:dyDescent="0.35">
      <c r="A27" s="7" t="s">
        <v>127</v>
      </c>
      <c r="B27" s="7" t="s">
        <v>352</v>
      </c>
      <c r="C27" s="4">
        <v>120</v>
      </c>
    </row>
    <row r="28" spans="1:3" x14ac:dyDescent="0.35">
      <c r="A28" s="7" t="s">
        <v>127</v>
      </c>
      <c r="B28" s="7" t="s">
        <v>353</v>
      </c>
      <c r="C28" s="4">
        <v>84</v>
      </c>
    </row>
    <row r="29" spans="1:3" x14ac:dyDescent="0.35">
      <c r="A29" s="7" t="s">
        <v>128</v>
      </c>
      <c r="B29" s="7" t="s">
        <v>349</v>
      </c>
      <c r="C29" s="4">
        <v>80</v>
      </c>
    </row>
    <row r="30" spans="1:3" x14ac:dyDescent="0.35">
      <c r="A30" s="7" t="s">
        <v>128</v>
      </c>
      <c r="B30" s="7" t="s">
        <v>350</v>
      </c>
      <c r="C30" s="4">
        <v>343</v>
      </c>
    </row>
    <row r="31" spans="1:3" x14ac:dyDescent="0.35">
      <c r="A31" s="7" t="s">
        <v>128</v>
      </c>
      <c r="B31" s="7" t="s">
        <v>351</v>
      </c>
      <c r="C31" s="4">
        <v>41</v>
      </c>
    </row>
    <row r="32" spans="1:3" x14ac:dyDescent="0.35">
      <c r="A32" s="7" t="s">
        <v>128</v>
      </c>
      <c r="B32" s="7" t="s">
        <v>352</v>
      </c>
      <c r="C32" s="4">
        <v>111</v>
      </c>
    </row>
    <row r="33" spans="1:3" x14ac:dyDescent="0.35">
      <c r="A33" s="7" t="s">
        <v>128</v>
      </c>
      <c r="B33" s="7" t="s">
        <v>353</v>
      </c>
      <c r="C33" s="4">
        <v>65</v>
      </c>
    </row>
    <row r="34" spans="1:3" x14ac:dyDescent="0.35">
      <c r="A34" s="7" t="s">
        <v>129</v>
      </c>
      <c r="B34" s="7" t="s">
        <v>349</v>
      </c>
      <c r="C34" s="4">
        <v>53</v>
      </c>
    </row>
    <row r="35" spans="1:3" x14ac:dyDescent="0.35">
      <c r="A35" s="7" t="s">
        <v>129</v>
      </c>
      <c r="B35" s="7" t="s">
        <v>350</v>
      </c>
      <c r="C35" s="4">
        <v>340</v>
      </c>
    </row>
    <row r="36" spans="1:3" x14ac:dyDescent="0.35">
      <c r="A36" s="7" t="s">
        <v>129</v>
      </c>
      <c r="B36" s="7" t="s">
        <v>351</v>
      </c>
      <c r="C36" s="4">
        <v>35</v>
      </c>
    </row>
    <row r="37" spans="1:3" x14ac:dyDescent="0.35">
      <c r="A37" s="7" t="s">
        <v>129</v>
      </c>
      <c r="B37" s="7" t="s">
        <v>352</v>
      </c>
      <c r="C37" s="4">
        <v>95</v>
      </c>
    </row>
    <row r="38" spans="1:3" x14ac:dyDescent="0.35">
      <c r="A38" s="7" t="s">
        <v>129</v>
      </c>
      <c r="B38" s="7" t="s">
        <v>353</v>
      </c>
      <c r="C38" s="4">
        <v>74</v>
      </c>
    </row>
    <row r="39" spans="1:3" x14ac:dyDescent="0.35">
      <c r="A39" s="7" t="s">
        <v>130</v>
      </c>
      <c r="B39" s="7" t="s">
        <v>349</v>
      </c>
      <c r="C39" s="4">
        <v>64</v>
      </c>
    </row>
    <row r="40" spans="1:3" x14ac:dyDescent="0.35">
      <c r="A40" s="7" t="s">
        <v>130</v>
      </c>
      <c r="B40" s="7" t="s">
        <v>350</v>
      </c>
      <c r="C40" s="4">
        <v>387</v>
      </c>
    </row>
    <row r="41" spans="1:3" x14ac:dyDescent="0.35">
      <c r="A41" s="7" t="s">
        <v>130</v>
      </c>
      <c r="B41" s="7" t="s">
        <v>351</v>
      </c>
      <c r="C41" s="4">
        <v>28</v>
      </c>
    </row>
    <row r="42" spans="1:3" x14ac:dyDescent="0.35">
      <c r="A42" s="7" t="s">
        <v>130</v>
      </c>
      <c r="B42" s="7" t="s">
        <v>352</v>
      </c>
      <c r="C42" s="4">
        <v>117</v>
      </c>
    </row>
    <row r="43" spans="1:3" x14ac:dyDescent="0.35">
      <c r="A43" s="7" t="s">
        <v>130</v>
      </c>
      <c r="B43" s="7" t="s">
        <v>353</v>
      </c>
      <c r="C43" s="4">
        <v>88</v>
      </c>
    </row>
    <row r="44" spans="1:3" x14ac:dyDescent="0.35">
      <c r="A44" s="7" t="s">
        <v>131</v>
      </c>
      <c r="B44" s="7" t="s">
        <v>349</v>
      </c>
      <c r="C44" s="4">
        <v>62</v>
      </c>
    </row>
    <row r="45" spans="1:3" x14ac:dyDescent="0.35">
      <c r="A45" s="7" t="s">
        <v>131</v>
      </c>
      <c r="B45" s="7" t="s">
        <v>350</v>
      </c>
      <c r="C45" s="4">
        <v>431</v>
      </c>
    </row>
    <row r="46" spans="1:3" x14ac:dyDescent="0.35">
      <c r="A46" s="7" t="s">
        <v>131</v>
      </c>
      <c r="B46" s="7" t="s">
        <v>351</v>
      </c>
      <c r="C46" s="4">
        <v>40</v>
      </c>
    </row>
    <row r="47" spans="1:3" x14ac:dyDescent="0.35">
      <c r="A47" s="7" t="s">
        <v>131</v>
      </c>
      <c r="B47" s="7" t="s">
        <v>352</v>
      </c>
      <c r="C47" s="4">
        <v>99</v>
      </c>
    </row>
    <row r="48" spans="1:3" x14ac:dyDescent="0.35">
      <c r="A48" s="7" t="s">
        <v>131</v>
      </c>
      <c r="B48" s="7" t="s">
        <v>353</v>
      </c>
      <c r="C48" s="4">
        <v>52</v>
      </c>
    </row>
    <row r="49" spans="1:3" x14ac:dyDescent="0.35">
      <c r="A49" s="7" t="s">
        <v>132</v>
      </c>
      <c r="B49" s="7" t="s">
        <v>349</v>
      </c>
      <c r="C49" s="4">
        <v>77</v>
      </c>
    </row>
    <row r="50" spans="1:3" x14ac:dyDescent="0.35">
      <c r="A50" s="7" t="s">
        <v>132</v>
      </c>
      <c r="B50" s="7" t="s">
        <v>350</v>
      </c>
      <c r="C50" s="4">
        <v>433</v>
      </c>
    </row>
    <row r="51" spans="1:3" x14ac:dyDescent="0.35">
      <c r="A51" s="7" t="s">
        <v>132</v>
      </c>
      <c r="B51" s="7" t="s">
        <v>351</v>
      </c>
      <c r="C51" s="4">
        <v>51</v>
      </c>
    </row>
    <row r="52" spans="1:3" x14ac:dyDescent="0.35">
      <c r="A52" s="7" t="s">
        <v>132</v>
      </c>
      <c r="B52" s="7" t="s">
        <v>352</v>
      </c>
      <c r="C52" s="4">
        <v>113</v>
      </c>
    </row>
    <row r="53" spans="1:3" x14ac:dyDescent="0.35">
      <c r="A53" s="7" t="s">
        <v>132</v>
      </c>
      <c r="B53" s="7" t="s">
        <v>353</v>
      </c>
      <c r="C53" s="4">
        <v>64</v>
      </c>
    </row>
    <row r="54" spans="1:3" x14ac:dyDescent="0.35">
      <c r="A54" s="7" t="s">
        <v>133</v>
      </c>
      <c r="B54" s="7" t="s">
        <v>349</v>
      </c>
      <c r="C54" s="4">
        <v>82</v>
      </c>
    </row>
    <row r="55" spans="1:3" x14ac:dyDescent="0.35">
      <c r="A55" s="7" t="s">
        <v>133</v>
      </c>
      <c r="B55" s="7" t="s">
        <v>350</v>
      </c>
      <c r="C55" s="4">
        <v>619</v>
      </c>
    </row>
    <row r="56" spans="1:3" x14ac:dyDescent="0.35">
      <c r="A56" s="7" t="s">
        <v>133</v>
      </c>
      <c r="B56" s="7" t="s">
        <v>351</v>
      </c>
      <c r="C56" s="4">
        <v>62</v>
      </c>
    </row>
    <row r="57" spans="1:3" x14ac:dyDescent="0.35">
      <c r="A57" s="7" t="s">
        <v>133</v>
      </c>
      <c r="B57" s="7" t="s">
        <v>352</v>
      </c>
      <c r="C57" s="4">
        <v>139</v>
      </c>
    </row>
    <row r="58" spans="1:3" x14ac:dyDescent="0.35">
      <c r="A58" s="7" t="s">
        <v>133</v>
      </c>
      <c r="B58" s="7" t="s">
        <v>353</v>
      </c>
      <c r="C58" s="4">
        <v>67</v>
      </c>
    </row>
    <row r="59" spans="1:3" x14ac:dyDescent="0.35">
      <c r="A59" s="7"/>
      <c r="B59" s="7"/>
    </row>
    <row r="60" spans="1:3" x14ac:dyDescent="0.35">
      <c r="A60" s="7"/>
      <c r="B60" s="7"/>
    </row>
    <row r="61" spans="1:3" x14ac:dyDescent="0.35">
      <c r="A61" s="7"/>
      <c r="B61" s="7"/>
    </row>
    <row r="62" spans="1:3" x14ac:dyDescent="0.35">
      <c r="A62" s="7"/>
      <c r="B62" s="7"/>
    </row>
    <row r="63" spans="1:3" x14ac:dyDescent="0.35">
      <c r="A63" s="7"/>
      <c r="B63" s="7"/>
    </row>
    <row r="64" spans="1:3" x14ac:dyDescent="0.35">
      <c r="A64" s="7"/>
      <c r="B64" s="7"/>
    </row>
    <row r="65" spans="1:2" x14ac:dyDescent="0.35">
      <c r="A65" s="7"/>
      <c r="B65" s="7"/>
    </row>
    <row r="66" spans="1:2" x14ac:dyDescent="0.35">
      <c r="A66" s="7"/>
      <c r="B66" s="7"/>
    </row>
    <row r="67" spans="1:2" x14ac:dyDescent="0.35">
      <c r="A67" s="7"/>
      <c r="B67" s="7"/>
    </row>
    <row r="68" spans="1:2" x14ac:dyDescent="0.35">
      <c r="A68" s="7"/>
      <c r="B68" s="7"/>
    </row>
    <row r="69" spans="1:2" x14ac:dyDescent="0.35">
      <c r="A69" s="7"/>
      <c r="B69" s="7"/>
    </row>
    <row r="70" spans="1:2" x14ac:dyDescent="0.35">
      <c r="A70" s="7"/>
      <c r="B70" s="7"/>
    </row>
    <row r="71" spans="1:2" x14ac:dyDescent="0.35">
      <c r="A71" s="7"/>
      <c r="B71" s="7"/>
    </row>
    <row r="72" spans="1:2" x14ac:dyDescent="0.35">
      <c r="A72" s="7"/>
      <c r="B72" s="7"/>
    </row>
    <row r="73" spans="1:2" x14ac:dyDescent="0.35">
      <c r="A73" s="7"/>
      <c r="B73" s="7"/>
    </row>
    <row r="74" spans="1:2" x14ac:dyDescent="0.35">
      <c r="A74" s="7"/>
      <c r="B74" s="7"/>
    </row>
    <row r="75" spans="1:2" x14ac:dyDescent="0.35">
      <c r="A75" s="7"/>
      <c r="B75" s="7"/>
    </row>
    <row r="76" spans="1:2" x14ac:dyDescent="0.35">
      <c r="A76" s="7"/>
      <c r="B76" s="7"/>
    </row>
    <row r="77" spans="1:2" x14ac:dyDescent="0.35">
      <c r="A77" s="7"/>
      <c r="B77" s="7"/>
    </row>
    <row r="78" spans="1:2" x14ac:dyDescent="0.35">
      <c r="A78" s="7"/>
      <c r="B78" s="7"/>
    </row>
    <row r="79" spans="1:2" x14ac:dyDescent="0.35">
      <c r="A79" s="7"/>
      <c r="B79" s="7"/>
    </row>
    <row r="80" spans="1:2" x14ac:dyDescent="0.35">
      <c r="A80" s="7"/>
      <c r="B80" s="7"/>
    </row>
    <row r="81" spans="1:2" x14ac:dyDescent="0.35">
      <c r="A81" s="7"/>
      <c r="B81" s="7"/>
    </row>
    <row r="82" spans="1:2" x14ac:dyDescent="0.35">
      <c r="A82" s="7"/>
      <c r="B82" s="7"/>
    </row>
    <row r="83" spans="1:2" x14ac:dyDescent="0.35">
      <c r="A83" s="7"/>
      <c r="B83" s="7"/>
    </row>
    <row r="84" spans="1:2" x14ac:dyDescent="0.35">
      <c r="A84" s="7"/>
      <c r="B84" s="7"/>
    </row>
    <row r="85" spans="1:2" x14ac:dyDescent="0.35">
      <c r="A85" s="7"/>
      <c r="B85" s="7"/>
    </row>
    <row r="86" spans="1:2" x14ac:dyDescent="0.35">
      <c r="A86" s="7"/>
      <c r="B86" s="7"/>
    </row>
    <row r="87" spans="1:2" x14ac:dyDescent="0.35">
      <c r="A87" s="7"/>
      <c r="B87" s="7"/>
    </row>
    <row r="88" spans="1:2" x14ac:dyDescent="0.35">
      <c r="A88" s="7"/>
      <c r="B88" s="7"/>
    </row>
    <row r="89" spans="1:2" x14ac:dyDescent="0.35">
      <c r="A89" s="7"/>
      <c r="B89" s="7"/>
    </row>
    <row r="90" spans="1:2" x14ac:dyDescent="0.35">
      <c r="A90" s="7"/>
      <c r="B90" s="7"/>
    </row>
    <row r="91" spans="1:2" x14ac:dyDescent="0.35">
      <c r="A91" s="7"/>
      <c r="B91" s="7"/>
    </row>
    <row r="92" spans="1:2" x14ac:dyDescent="0.35">
      <c r="A92" s="7"/>
      <c r="B92" s="7"/>
    </row>
    <row r="93" spans="1:2" x14ac:dyDescent="0.35">
      <c r="A93" s="7"/>
      <c r="B93" s="7"/>
    </row>
    <row r="94" spans="1:2" x14ac:dyDescent="0.35">
      <c r="A94" s="7"/>
      <c r="B94" s="7"/>
    </row>
    <row r="95" spans="1:2" x14ac:dyDescent="0.35">
      <c r="A95" s="7"/>
      <c r="B95" s="7"/>
    </row>
    <row r="96" spans="1:2" x14ac:dyDescent="0.35">
      <c r="A96" s="7"/>
      <c r="B96" s="7"/>
    </row>
    <row r="97" spans="1:2" x14ac:dyDescent="0.35">
      <c r="A97" s="7"/>
      <c r="B97" s="7"/>
    </row>
    <row r="98" spans="1:2" x14ac:dyDescent="0.35">
      <c r="A98" s="7"/>
      <c r="B98" s="7"/>
    </row>
    <row r="99" spans="1:2" x14ac:dyDescent="0.35">
      <c r="A99" s="7"/>
      <c r="B99" s="7"/>
    </row>
    <row r="100" spans="1:2" x14ac:dyDescent="0.35">
      <c r="A100" s="7"/>
      <c r="B100" s="7"/>
    </row>
    <row r="101" spans="1:2" x14ac:dyDescent="0.35">
      <c r="A101" s="7"/>
      <c r="B101" s="7"/>
    </row>
    <row r="102" spans="1:2" x14ac:dyDescent="0.35">
      <c r="A102" s="7"/>
      <c r="B102" s="7"/>
    </row>
    <row r="103" spans="1:2" x14ac:dyDescent="0.35">
      <c r="A103" s="7"/>
      <c r="B103" s="7"/>
    </row>
    <row r="104" spans="1:2" x14ac:dyDescent="0.35">
      <c r="A104" s="7"/>
      <c r="B104" s="7"/>
    </row>
    <row r="105" spans="1:2" x14ac:dyDescent="0.35">
      <c r="A105" s="7"/>
      <c r="B105" s="7"/>
    </row>
    <row r="106" spans="1:2" x14ac:dyDescent="0.35">
      <c r="A106" s="7"/>
      <c r="B106" s="7"/>
    </row>
    <row r="107" spans="1:2" x14ac:dyDescent="0.35">
      <c r="A107" s="7"/>
      <c r="B107" s="7"/>
    </row>
    <row r="108" spans="1:2" x14ac:dyDescent="0.35">
      <c r="A108" s="7"/>
      <c r="B108" s="7"/>
    </row>
    <row r="109" spans="1:2" x14ac:dyDescent="0.35">
      <c r="A109" s="7"/>
      <c r="B109" s="7"/>
    </row>
    <row r="110" spans="1:2" x14ac:dyDescent="0.35">
      <c r="A110" s="7"/>
      <c r="B110" s="7"/>
    </row>
    <row r="111" spans="1:2" x14ac:dyDescent="0.35">
      <c r="A111" s="7"/>
      <c r="B111" s="7"/>
    </row>
    <row r="112" spans="1:2" x14ac:dyDescent="0.35">
      <c r="A112" s="7"/>
      <c r="B112" s="7"/>
    </row>
    <row r="113" spans="1:2" x14ac:dyDescent="0.35">
      <c r="A113" s="7"/>
      <c r="B113" s="7"/>
    </row>
    <row r="114" spans="1:2" x14ac:dyDescent="0.35">
      <c r="A114" s="7"/>
      <c r="B114" s="7"/>
    </row>
    <row r="115" spans="1:2" x14ac:dyDescent="0.35">
      <c r="A115" s="7"/>
      <c r="B115" s="7"/>
    </row>
    <row r="116" spans="1:2" x14ac:dyDescent="0.35">
      <c r="A116" s="7"/>
      <c r="B116" s="7"/>
    </row>
    <row r="117" spans="1:2" x14ac:dyDescent="0.35">
      <c r="A117" s="7"/>
      <c r="B117" s="7"/>
    </row>
    <row r="118" spans="1:2" x14ac:dyDescent="0.35">
      <c r="A118" s="7"/>
      <c r="B118" s="7"/>
    </row>
    <row r="119" spans="1:2" x14ac:dyDescent="0.35">
      <c r="A119" s="7"/>
      <c r="B119" s="7"/>
    </row>
    <row r="120" spans="1:2" x14ac:dyDescent="0.35">
      <c r="A120" s="7"/>
      <c r="B120" s="7"/>
    </row>
    <row r="121" spans="1:2" x14ac:dyDescent="0.35">
      <c r="A121" s="7"/>
      <c r="B121" s="7"/>
    </row>
    <row r="122" spans="1:2" x14ac:dyDescent="0.35">
      <c r="A122" s="7"/>
      <c r="B122" s="7"/>
    </row>
    <row r="123" spans="1:2" x14ac:dyDescent="0.35">
      <c r="A123" s="7"/>
      <c r="B123" s="7"/>
    </row>
    <row r="124" spans="1:2" x14ac:dyDescent="0.35">
      <c r="A124" s="7"/>
      <c r="B124" s="7"/>
    </row>
    <row r="125" spans="1:2" x14ac:dyDescent="0.35">
      <c r="A125" s="7"/>
      <c r="B125" s="7"/>
    </row>
    <row r="126" spans="1:2" x14ac:dyDescent="0.35">
      <c r="A126" s="7"/>
      <c r="B126" s="7"/>
    </row>
    <row r="127" spans="1:2" x14ac:dyDescent="0.35">
      <c r="A127" s="7"/>
      <c r="B127" s="7"/>
    </row>
    <row r="128" spans="1:2" x14ac:dyDescent="0.35">
      <c r="A128" s="7"/>
      <c r="B128" s="7"/>
    </row>
    <row r="129" spans="1:2" x14ac:dyDescent="0.35">
      <c r="A129" s="7"/>
      <c r="B129" s="7"/>
    </row>
    <row r="130" spans="1:2" x14ac:dyDescent="0.35">
      <c r="A130" s="7"/>
      <c r="B130" s="7"/>
    </row>
    <row r="131" spans="1:2" x14ac:dyDescent="0.35">
      <c r="A131" s="7"/>
      <c r="B131" s="7"/>
    </row>
    <row r="132" spans="1:2" x14ac:dyDescent="0.35">
      <c r="A132" s="7"/>
      <c r="B132" s="7"/>
    </row>
    <row r="133" spans="1:2" x14ac:dyDescent="0.35">
      <c r="A133" s="7"/>
      <c r="B133" s="7"/>
    </row>
    <row r="134" spans="1:2" x14ac:dyDescent="0.35">
      <c r="A134" s="7"/>
      <c r="B134" s="7"/>
    </row>
    <row r="135" spans="1:2" x14ac:dyDescent="0.35">
      <c r="A135" s="7"/>
      <c r="B135" s="7"/>
    </row>
    <row r="136" spans="1:2" x14ac:dyDescent="0.35">
      <c r="A136" s="7"/>
      <c r="B136" s="7"/>
    </row>
    <row r="137" spans="1:2" x14ac:dyDescent="0.35">
      <c r="A137" s="7"/>
      <c r="B137" s="7"/>
    </row>
    <row r="138" spans="1:2" x14ac:dyDescent="0.35">
      <c r="A138" s="7"/>
      <c r="B138" s="7"/>
    </row>
    <row r="139" spans="1:2" x14ac:dyDescent="0.35">
      <c r="A139" s="7"/>
      <c r="B139" s="7"/>
    </row>
    <row r="140" spans="1:2" x14ac:dyDescent="0.35">
      <c r="A140" s="7"/>
      <c r="B140" s="7"/>
    </row>
    <row r="141" spans="1:2" x14ac:dyDescent="0.35">
      <c r="A141" s="7"/>
      <c r="B141" s="7"/>
    </row>
    <row r="142" spans="1:2" x14ac:dyDescent="0.35">
      <c r="A142" s="7"/>
      <c r="B142" s="7"/>
    </row>
    <row r="143" spans="1:2" x14ac:dyDescent="0.35">
      <c r="A143" s="7"/>
      <c r="B143" s="7"/>
    </row>
    <row r="144" spans="1:2" x14ac:dyDescent="0.35">
      <c r="A144" s="7"/>
      <c r="B144" s="7"/>
    </row>
    <row r="145" spans="1:2" x14ac:dyDescent="0.35">
      <c r="A145" s="7"/>
      <c r="B145" s="7"/>
    </row>
    <row r="146" spans="1:2" x14ac:dyDescent="0.35">
      <c r="A146" s="7"/>
      <c r="B146" s="7"/>
    </row>
    <row r="147" spans="1:2" x14ac:dyDescent="0.35">
      <c r="A147" s="7"/>
      <c r="B147" s="7"/>
    </row>
    <row r="148" spans="1:2" x14ac:dyDescent="0.35">
      <c r="A148" s="7"/>
      <c r="B148" s="7"/>
    </row>
    <row r="149" spans="1:2" x14ac:dyDescent="0.35">
      <c r="A149" s="7"/>
      <c r="B149" s="7"/>
    </row>
    <row r="150" spans="1:2" x14ac:dyDescent="0.35">
      <c r="A150" s="7"/>
      <c r="B150" s="7"/>
    </row>
    <row r="151" spans="1:2" x14ac:dyDescent="0.35">
      <c r="A151" s="7"/>
      <c r="B151" s="7"/>
    </row>
    <row r="152" spans="1:2" x14ac:dyDescent="0.35">
      <c r="A152" s="7"/>
      <c r="B152" s="7"/>
    </row>
    <row r="153" spans="1:2" x14ac:dyDescent="0.35">
      <c r="A153" s="7"/>
      <c r="B153" s="7"/>
    </row>
    <row r="154" spans="1:2" x14ac:dyDescent="0.35">
      <c r="A154" s="7"/>
      <c r="B154" s="7"/>
    </row>
    <row r="155" spans="1:2" x14ac:dyDescent="0.35">
      <c r="A155" s="7"/>
      <c r="B155" s="7"/>
    </row>
    <row r="156" spans="1:2" x14ac:dyDescent="0.35">
      <c r="A156" s="7"/>
      <c r="B156" s="7"/>
    </row>
    <row r="157" spans="1:2" x14ac:dyDescent="0.35">
      <c r="A157" s="7"/>
      <c r="B157" s="7"/>
    </row>
    <row r="158" spans="1:2" x14ac:dyDescent="0.35">
      <c r="A158" s="7"/>
      <c r="B158" s="7"/>
    </row>
    <row r="159" spans="1:2" x14ac:dyDescent="0.35">
      <c r="A159" s="7"/>
      <c r="B159" s="7"/>
    </row>
    <row r="160" spans="1:2" x14ac:dyDescent="0.35">
      <c r="A160" s="7"/>
      <c r="B160" s="7"/>
    </row>
    <row r="161" spans="1:2" x14ac:dyDescent="0.35">
      <c r="A161" s="7"/>
      <c r="B161" s="7"/>
    </row>
    <row r="162" spans="1:2" x14ac:dyDescent="0.35">
      <c r="A162" s="7"/>
      <c r="B162" s="7"/>
    </row>
    <row r="163" spans="1:2" x14ac:dyDescent="0.35">
      <c r="A163" s="7"/>
      <c r="B163" s="7"/>
    </row>
    <row r="164" spans="1:2" x14ac:dyDescent="0.35">
      <c r="A164" s="7"/>
      <c r="B164" s="7"/>
    </row>
    <row r="165" spans="1:2" x14ac:dyDescent="0.35">
      <c r="A165" s="7"/>
      <c r="B165" s="7"/>
    </row>
    <row r="166" spans="1:2" x14ac:dyDescent="0.35">
      <c r="A166" s="7"/>
      <c r="B166" s="7"/>
    </row>
    <row r="167" spans="1:2" x14ac:dyDescent="0.35">
      <c r="A167" s="7"/>
      <c r="B167" s="7"/>
    </row>
    <row r="168" spans="1:2" x14ac:dyDescent="0.35">
      <c r="A168" s="7"/>
      <c r="B168" s="7"/>
    </row>
    <row r="169" spans="1:2" x14ac:dyDescent="0.35">
      <c r="A169" s="7"/>
      <c r="B169" s="7"/>
    </row>
    <row r="170" spans="1:2" x14ac:dyDescent="0.35">
      <c r="A170" s="7"/>
      <c r="B170" s="7"/>
    </row>
    <row r="171" spans="1:2" x14ac:dyDescent="0.35">
      <c r="A171" s="7"/>
      <c r="B171" s="7"/>
    </row>
    <row r="172" spans="1:2" x14ac:dyDescent="0.35">
      <c r="A172" s="7"/>
      <c r="B172" s="7"/>
    </row>
    <row r="173" spans="1:2" x14ac:dyDescent="0.35">
      <c r="A173" s="7"/>
      <c r="B173" s="7"/>
    </row>
    <row r="174" spans="1:2" x14ac:dyDescent="0.35">
      <c r="A174" s="7"/>
      <c r="B174" s="7"/>
    </row>
    <row r="175" spans="1:2" x14ac:dyDescent="0.35">
      <c r="A175" s="7"/>
      <c r="B175" s="7"/>
    </row>
    <row r="176" spans="1:2" x14ac:dyDescent="0.35">
      <c r="A176" s="7"/>
      <c r="B176" s="7"/>
    </row>
    <row r="177" spans="1:2" x14ac:dyDescent="0.35">
      <c r="A177" s="7"/>
      <c r="B177" s="7"/>
    </row>
    <row r="178" spans="1:2" x14ac:dyDescent="0.35">
      <c r="A178" s="7"/>
      <c r="B178" s="7"/>
    </row>
    <row r="179" spans="1:2" x14ac:dyDescent="0.35">
      <c r="A179" s="7"/>
      <c r="B179" s="7"/>
    </row>
    <row r="180" spans="1:2" x14ac:dyDescent="0.35">
      <c r="A180" s="7"/>
      <c r="B180" s="7"/>
    </row>
    <row r="181" spans="1:2" x14ac:dyDescent="0.35">
      <c r="A181" s="7"/>
      <c r="B181" s="7"/>
    </row>
    <row r="182" spans="1:2" x14ac:dyDescent="0.35">
      <c r="A182" s="7"/>
      <c r="B182" s="7"/>
    </row>
    <row r="183" spans="1:2" x14ac:dyDescent="0.35">
      <c r="A183" s="7"/>
      <c r="B183" s="7"/>
    </row>
    <row r="184" spans="1:2" x14ac:dyDescent="0.35">
      <c r="A184" s="7"/>
      <c r="B184" s="7"/>
    </row>
    <row r="185" spans="1:2" x14ac:dyDescent="0.35">
      <c r="A185" s="7"/>
      <c r="B185" s="7"/>
    </row>
    <row r="186" spans="1:2" x14ac:dyDescent="0.35">
      <c r="A186" s="7"/>
      <c r="B186" s="7"/>
    </row>
    <row r="187" spans="1:2" x14ac:dyDescent="0.35">
      <c r="A187" s="7"/>
      <c r="B187" s="7"/>
    </row>
    <row r="188" spans="1:2" x14ac:dyDescent="0.35">
      <c r="A188" s="7"/>
      <c r="B188" s="7"/>
    </row>
    <row r="189" spans="1:2" x14ac:dyDescent="0.35">
      <c r="A189" s="7"/>
      <c r="B189" s="7"/>
    </row>
    <row r="190" spans="1:2" x14ac:dyDescent="0.35">
      <c r="A190" s="7"/>
      <c r="B190" s="7"/>
    </row>
    <row r="191" spans="1:2" x14ac:dyDescent="0.35">
      <c r="A191" s="7"/>
      <c r="B191" s="7"/>
    </row>
    <row r="192" spans="1:2" x14ac:dyDescent="0.35">
      <c r="A192" s="7"/>
      <c r="B192" s="7"/>
    </row>
    <row r="193" spans="1:2" x14ac:dyDescent="0.35">
      <c r="A193" s="7"/>
      <c r="B193" s="7"/>
    </row>
    <row r="194" spans="1:2" x14ac:dyDescent="0.35">
      <c r="A194" s="7"/>
      <c r="B194" s="7"/>
    </row>
    <row r="195" spans="1:2" x14ac:dyDescent="0.35">
      <c r="A195" s="7"/>
      <c r="B195" s="7"/>
    </row>
    <row r="196" spans="1:2" x14ac:dyDescent="0.35">
      <c r="A196" s="7"/>
      <c r="B196" s="7"/>
    </row>
    <row r="197" spans="1:2" x14ac:dyDescent="0.35">
      <c r="A197" s="7"/>
      <c r="B197" s="7"/>
    </row>
    <row r="198" spans="1:2" x14ac:dyDescent="0.35">
      <c r="A198" s="7"/>
      <c r="B198" s="7"/>
    </row>
    <row r="199" spans="1:2" x14ac:dyDescent="0.35">
      <c r="A199" s="7"/>
      <c r="B199" s="7"/>
    </row>
    <row r="200" spans="1:2" x14ac:dyDescent="0.35">
      <c r="A200" s="7"/>
      <c r="B200" s="7"/>
    </row>
    <row r="201" spans="1:2" x14ac:dyDescent="0.35">
      <c r="A201" s="7"/>
      <c r="B201" s="7"/>
    </row>
    <row r="202" spans="1:2" x14ac:dyDescent="0.35">
      <c r="A202" s="7"/>
      <c r="B202" s="7"/>
    </row>
    <row r="203" spans="1:2" x14ac:dyDescent="0.35">
      <c r="A203" s="7"/>
      <c r="B203" s="7"/>
    </row>
    <row r="204" spans="1:2" x14ac:dyDescent="0.35">
      <c r="A204" s="7"/>
      <c r="B204" s="7"/>
    </row>
    <row r="205" spans="1:2" x14ac:dyDescent="0.35">
      <c r="A205" s="7"/>
      <c r="B205" s="7"/>
    </row>
    <row r="206" spans="1:2" x14ac:dyDescent="0.35">
      <c r="A206" s="7"/>
      <c r="B206" s="7"/>
    </row>
    <row r="207" spans="1:2" x14ac:dyDescent="0.35">
      <c r="A207" s="7"/>
      <c r="B207" s="7"/>
    </row>
    <row r="208" spans="1:2" x14ac:dyDescent="0.35">
      <c r="A208" s="7"/>
      <c r="B208" s="7"/>
    </row>
    <row r="209" spans="1:2" x14ac:dyDescent="0.35">
      <c r="A209" s="7"/>
      <c r="B209" s="7"/>
    </row>
    <row r="210" spans="1:2" x14ac:dyDescent="0.35">
      <c r="A210" s="7"/>
      <c r="B210" s="7"/>
    </row>
    <row r="211" spans="1:2" x14ac:dyDescent="0.35">
      <c r="A211" s="7"/>
      <c r="B211" s="7"/>
    </row>
    <row r="212" spans="1:2" x14ac:dyDescent="0.35">
      <c r="A212" s="7"/>
      <c r="B212" s="7"/>
    </row>
    <row r="213" spans="1:2" x14ac:dyDescent="0.35">
      <c r="A213" s="7"/>
      <c r="B213" s="7"/>
    </row>
    <row r="214" spans="1:2" x14ac:dyDescent="0.35">
      <c r="A214" s="7"/>
      <c r="B214" s="7"/>
    </row>
    <row r="215" spans="1:2" x14ac:dyDescent="0.35">
      <c r="A215" s="7"/>
      <c r="B215" s="7"/>
    </row>
    <row r="216" spans="1:2" x14ac:dyDescent="0.35">
      <c r="A216" s="7"/>
      <c r="B216" s="7"/>
    </row>
    <row r="217" spans="1:2" x14ac:dyDescent="0.35">
      <c r="A217" s="7"/>
      <c r="B217" s="7"/>
    </row>
    <row r="218" spans="1:2" x14ac:dyDescent="0.35">
      <c r="A218" s="7"/>
      <c r="B218" s="7"/>
    </row>
    <row r="219" spans="1:2" x14ac:dyDescent="0.35">
      <c r="A219" s="7"/>
      <c r="B219" s="7"/>
    </row>
    <row r="220" spans="1:2" x14ac:dyDescent="0.35">
      <c r="A220" s="7"/>
      <c r="B220" s="7"/>
    </row>
    <row r="221" spans="1:2" x14ac:dyDescent="0.35">
      <c r="A221" s="7"/>
      <c r="B221" s="7"/>
    </row>
    <row r="222" spans="1:2" x14ac:dyDescent="0.35">
      <c r="A222" s="7"/>
      <c r="B222" s="7"/>
    </row>
    <row r="223" spans="1:2" x14ac:dyDescent="0.35">
      <c r="A223" s="7"/>
      <c r="B223" s="7"/>
    </row>
    <row r="224" spans="1:2" x14ac:dyDescent="0.35">
      <c r="A224" s="7"/>
      <c r="B224" s="7"/>
    </row>
    <row r="225" spans="1:2" x14ac:dyDescent="0.35">
      <c r="A225" s="7"/>
      <c r="B225" s="7"/>
    </row>
    <row r="226" spans="1:2" x14ac:dyDescent="0.35">
      <c r="A226" s="7"/>
      <c r="B226" s="7"/>
    </row>
    <row r="227" spans="1:2" x14ac:dyDescent="0.35">
      <c r="A227" s="7"/>
      <c r="B227" s="7"/>
    </row>
    <row r="228" spans="1:2" x14ac:dyDescent="0.35">
      <c r="A228" s="7"/>
      <c r="B228" s="7"/>
    </row>
    <row r="229" spans="1:2" x14ac:dyDescent="0.35">
      <c r="A229" s="7"/>
      <c r="B229" s="7"/>
    </row>
    <row r="230" spans="1:2" x14ac:dyDescent="0.35">
      <c r="A230" s="7"/>
      <c r="B230" s="7"/>
    </row>
    <row r="231" spans="1:2" x14ac:dyDescent="0.35">
      <c r="A231" s="7"/>
      <c r="B231" s="7"/>
    </row>
    <row r="232" spans="1:2" x14ac:dyDescent="0.35">
      <c r="A232" s="7"/>
      <c r="B232" s="7"/>
    </row>
    <row r="233" spans="1:2" x14ac:dyDescent="0.35">
      <c r="A233" s="7"/>
      <c r="B233" s="7"/>
    </row>
    <row r="234" spans="1:2" x14ac:dyDescent="0.35">
      <c r="A234" s="7"/>
      <c r="B234" s="7"/>
    </row>
    <row r="235" spans="1:2" x14ac:dyDescent="0.35">
      <c r="A235" s="7"/>
      <c r="B235" s="7"/>
    </row>
    <row r="236" spans="1:2" x14ac:dyDescent="0.35">
      <c r="A236" s="7"/>
      <c r="B236" s="7"/>
    </row>
    <row r="237" spans="1:2" x14ac:dyDescent="0.35">
      <c r="A237" s="7"/>
      <c r="B237" s="7"/>
    </row>
    <row r="238" spans="1:2" x14ac:dyDescent="0.35">
      <c r="A238" s="7"/>
      <c r="B238" s="7"/>
    </row>
    <row r="239" spans="1:2" x14ac:dyDescent="0.35">
      <c r="A239" s="7"/>
      <c r="B239" s="7"/>
    </row>
    <row r="240" spans="1:2" x14ac:dyDescent="0.35">
      <c r="A240" s="7"/>
      <c r="B240" s="7"/>
    </row>
    <row r="241" spans="1:2" x14ac:dyDescent="0.35">
      <c r="A241" s="7"/>
      <c r="B241" s="7"/>
    </row>
    <row r="242" spans="1:2" x14ac:dyDescent="0.35">
      <c r="A242" s="7"/>
      <c r="B242" s="7"/>
    </row>
    <row r="243" spans="1:2" x14ac:dyDescent="0.35">
      <c r="A243" s="7"/>
      <c r="B243" s="7"/>
    </row>
    <row r="244" spans="1:2" x14ac:dyDescent="0.35">
      <c r="A244" s="7"/>
      <c r="B244" s="7"/>
    </row>
    <row r="245" spans="1:2" x14ac:dyDescent="0.35">
      <c r="A245" s="7"/>
      <c r="B245" s="7"/>
    </row>
    <row r="246" spans="1:2" x14ac:dyDescent="0.35">
      <c r="A246" s="7"/>
      <c r="B246" s="7"/>
    </row>
    <row r="247" spans="1:2" x14ac:dyDescent="0.35">
      <c r="A247" s="7"/>
      <c r="B247" s="7"/>
    </row>
    <row r="248" spans="1:2" x14ac:dyDescent="0.35">
      <c r="A248" s="7"/>
      <c r="B248" s="7"/>
    </row>
    <row r="249" spans="1:2" x14ac:dyDescent="0.35">
      <c r="A249" s="7"/>
      <c r="B249" s="7"/>
    </row>
    <row r="250" spans="1:2" x14ac:dyDescent="0.35">
      <c r="A250" s="7"/>
      <c r="B250" s="7"/>
    </row>
    <row r="251" spans="1:2" x14ac:dyDescent="0.35">
      <c r="A251" s="7"/>
      <c r="B251" s="7"/>
    </row>
    <row r="252" spans="1:2" x14ac:dyDescent="0.35">
      <c r="A252" s="7"/>
      <c r="B252" s="7"/>
    </row>
    <row r="253" spans="1:2" x14ac:dyDescent="0.35">
      <c r="A253" s="7"/>
      <c r="B253" s="7"/>
    </row>
    <row r="254" spans="1:2" x14ac:dyDescent="0.35">
      <c r="A254" s="7"/>
      <c r="B254" s="7"/>
    </row>
    <row r="255" spans="1:2" x14ac:dyDescent="0.35">
      <c r="A255" s="7"/>
      <c r="B255" s="7"/>
    </row>
    <row r="256" spans="1:2" x14ac:dyDescent="0.35">
      <c r="A256" s="7"/>
      <c r="B256" s="7"/>
    </row>
    <row r="257" spans="1:2" x14ac:dyDescent="0.35">
      <c r="A257" s="7"/>
      <c r="B257" s="7"/>
    </row>
    <row r="258" spans="1:2" x14ac:dyDescent="0.35">
      <c r="A258" s="7"/>
      <c r="B258" s="7"/>
    </row>
    <row r="259" spans="1:2" x14ac:dyDescent="0.35">
      <c r="A259" s="7"/>
      <c r="B259" s="7"/>
    </row>
    <row r="260" spans="1:2" x14ac:dyDescent="0.35">
      <c r="A260" s="7"/>
      <c r="B260" s="7"/>
    </row>
    <row r="261" spans="1:2" x14ac:dyDescent="0.35">
      <c r="A261" s="7"/>
      <c r="B261" s="7"/>
    </row>
    <row r="262" spans="1:2" x14ac:dyDescent="0.35">
      <c r="A262" s="7"/>
      <c r="B262" s="7"/>
    </row>
    <row r="263" spans="1:2" x14ac:dyDescent="0.35">
      <c r="A263" s="7"/>
      <c r="B263" s="7"/>
    </row>
    <row r="264" spans="1:2" x14ac:dyDescent="0.35">
      <c r="A264" s="7"/>
      <c r="B264" s="7"/>
    </row>
    <row r="265" spans="1:2" x14ac:dyDescent="0.35">
      <c r="A265" s="7"/>
      <c r="B265" s="7"/>
    </row>
    <row r="266" spans="1:2" x14ac:dyDescent="0.35">
      <c r="A266" s="7"/>
      <c r="B266" s="7"/>
    </row>
    <row r="267" spans="1:2" x14ac:dyDescent="0.35">
      <c r="A267" s="7"/>
      <c r="B267" s="7"/>
    </row>
    <row r="268" spans="1:2" x14ac:dyDescent="0.35">
      <c r="A268" s="7"/>
      <c r="B268" s="7"/>
    </row>
    <row r="269" spans="1:2" x14ac:dyDescent="0.35">
      <c r="A269" s="7"/>
      <c r="B269" s="7"/>
    </row>
    <row r="270" spans="1:2" x14ac:dyDescent="0.35">
      <c r="A270" s="7"/>
      <c r="B270" s="7"/>
    </row>
    <row r="271" spans="1:2" x14ac:dyDescent="0.35">
      <c r="A271" s="7"/>
      <c r="B271" s="7"/>
    </row>
    <row r="272" spans="1:2" x14ac:dyDescent="0.35">
      <c r="A272" s="7"/>
      <c r="B272" s="7"/>
    </row>
    <row r="273" spans="1:2" x14ac:dyDescent="0.35">
      <c r="A273" s="7"/>
      <c r="B273" s="7"/>
    </row>
    <row r="274" spans="1:2" x14ac:dyDescent="0.35">
      <c r="A274" s="7"/>
      <c r="B274" s="7"/>
    </row>
    <row r="275" spans="1:2" x14ac:dyDescent="0.35">
      <c r="A275" s="7"/>
      <c r="B275" s="7"/>
    </row>
    <row r="276" spans="1:2" x14ac:dyDescent="0.35">
      <c r="A276" s="7"/>
      <c r="B276" s="7"/>
    </row>
    <row r="277" spans="1:2" x14ac:dyDescent="0.35">
      <c r="A277" s="7"/>
      <c r="B277" s="7"/>
    </row>
    <row r="278" spans="1:2" x14ac:dyDescent="0.35">
      <c r="A278" s="7"/>
      <c r="B278" s="7"/>
    </row>
    <row r="279" spans="1:2" x14ac:dyDescent="0.35">
      <c r="A279" s="7"/>
      <c r="B279" s="7"/>
    </row>
    <row r="280" spans="1:2" x14ac:dyDescent="0.35">
      <c r="A280" s="7"/>
      <c r="B280" s="7"/>
    </row>
    <row r="281" spans="1:2" x14ac:dyDescent="0.35">
      <c r="A281" s="7"/>
      <c r="B281" s="7"/>
    </row>
    <row r="282" spans="1:2" x14ac:dyDescent="0.35">
      <c r="A282" s="7"/>
      <c r="B282" s="7"/>
    </row>
    <row r="283" spans="1:2" x14ac:dyDescent="0.35">
      <c r="A283" s="7"/>
      <c r="B283" s="7"/>
    </row>
    <row r="284" spans="1:2" x14ac:dyDescent="0.35">
      <c r="A284" s="7"/>
      <c r="B284" s="7"/>
    </row>
    <row r="285" spans="1:2" x14ac:dyDescent="0.35">
      <c r="A285" s="7"/>
      <c r="B285" s="7"/>
    </row>
    <row r="286" spans="1:2" x14ac:dyDescent="0.35">
      <c r="A286" s="7"/>
      <c r="B286" s="7"/>
    </row>
    <row r="287" spans="1:2" x14ac:dyDescent="0.35">
      <c r="A287" s="7"/>
      <c r="B287" s="7"/>
    </row>
    <row r="288" spans="1:2" x14ac:dyDescent="0.35">
      <c r="A288" s="7"/>
      <c r="B288" s="7"/>
    </row>
    <row r="289" spans="1:2" x14ac:dyDescent="0.35">
      <c r="A289" s="7"/>
      <c r="B289" s="7"/>
    </row>
    <row r="290" spans="1:2" x14ac:dyDescent="0.35">
      <c r="A290" s="7"/>
      <c r="B290" s="7"/>
    </row>
    <row r="291" spans="1:2" x14ac:dyDescent="0.35">
      <c r="A291" s="7"/>
      <c r="B291" s="7"/>
    </row>
    <row r="292" spans="1:2" x14ac:dyDescent="0.35">
      <c r="A292" s="7"/>
      <c r="B292" s="7"/>
    </row>
    <row r="293" spans="1:2" x14ac:dyDescent="0.35">
      <c r="A293" s="7"/>
      <c r="B293" s="7"/>
    </row>
    <row r="294" spans="1:2" x14ac:dyDescent="0.35">
      <c r="A294" s="7"/>
      <c r="B294" s="7"/>
    </row>
    <row r="295" spans="1:2" x14ac:dyDescent="0.35">
      <c r="A295" s="7"/>
      <c r="B295" s="7"/>
    </row>
    <row r="296" spans="1:2" x14ac:dyDescent="0.35">
      <c r="A296" s="7"/>
      <c r="B296" s="7"/>
    </row>
    <row r="297" spans="1:2" x14ac:dyDescent="0.35">
      <c r="A297" s="7"/>
      <c r="B297" s="7"/>
    </row>
    <row r="298" spans="1:2" x14ac:dyDescent="0.35">
      <c r="A298" s="7"/>
      <c r="B298" s="7"/>
    </row>
    <row r="299" spans="1:2" x14ac:dyDescent="0.35">
      <c r="A299" s="7"/>
      <c r="B299" s="7"/>
    </row>
    <row r="300" spans="1:2" x14ac:dyDescent="0.35">
      <c r="A300" s="7"/>
      <c r="B300" s="7"/>
    </row>
    <row r="301" spans="1:2" x14ac:dyDescent="0.35">
      <c r="A301" s="7"/>
      <c r="B301" s="7"/>
    </row>
    <row r="302" spans="1:2" x14ac:dyDescent="0.35">
      <c r="A302" s="7"/>
      <c r="B302" s="7"/>
    </row>
    <row r="303" spans="1:2" x14ac:dyDescent="0.35">
      <c r="A303" s="7"/>
      <c r="B303" s="7"/>
    </row>
    <row r="304" spans="1:2" x14ac:dyDescent="0.35">
      <c r="A304" s="7"/>
      <c r="B304" s="7"/>
    </row>
    <row r="305" spans="1:2" x14ac:dyDescent="0.35">
      <c r="A305" s="7"/>
      <c r="B305" s="7"/>
    </row>
    <row r="306" spans="1:2" x14ac:dyDescent="0.35">
      <c r="A306" s="7"/>
      <c r="B306" s="7"/>
    </row>
    <row r="307" spans="1:2" x14ac:dyDescent="0.35">
      <c r="A307" s="7"/>
      <c r="B307" s="7"/>
    </row>
    <row r="308" spans="1:2" x14ac:dyDescent="0.35">
      <c r="A308" s="7"/>
      <c r="B308" s="7"/>
    </row>
    <row r="309" spans="1:2" x14ac:dyDescent="0.35">
      <c r="A309" s="7"/>
      <c r="B309" s="7"/>
    </row>
    <row r="310" spans="1:2" x14ac:dyDescent="0.35">
      <c r="A310" s="7"/>
      <c r="B310" s="7"/>
    </row>
    <row r="311" spans="1:2" x14ac:dyDescent="0.35">
      <c r="A311" s="7"/>
      <c r="B311" s="7"/>
    </row>
    <row r="312" spans="1:2" x14ac:dyDescent="0.35">
      <c r="A312" s="7"/>
      <c r="B312" s="7"/>
    </row>
    <row r="313" spans="1:2" x14ac:dyDescent="0.35">
      <c r="A313" s="7"/>
      <c r="B313" s="7"/>
    </row>
    <row r="314" spans="1:2" x14ac:dyDescent="0.35">
      <c r="A314" s="7"/>
      <c r="B314" s="7"/>
    </row>
    <row r="315" spans="1:2" x14ac:dyDescent="0.35">
      <c r="A315" s="7"/>
      <c r="B315" s="7"/>
    </row>
    <row r="316" spans="1:2" x14ac:dyDescent="0.35">
      <c r="A316" s="7"/>
      <c r="B316" s="7"/>
    </row>
    <row r="317" spans="1:2" x14ac:dyDescent="0.35">
      <c r="A317" s="7"/>
      <c r="B317" s="7"/>
    </row>
    <row r="318" spans="1:2" x14ac:dyDescent="0.35">
      <c r="A318" s="7"/>
      <c r="B318" s="7"/>
    </row>
    <row r="319" spans="1:2" x14ac:dyDescent="0.35">
      <c r="A319" s="7"/>
      <c r="B319" s="7"/>
    </row>
    <row r="320" spans="1:2" x14ac:dyDescent="0.35">
      <c r="A320" s="7"/>
      <c r="B320" s="7"/>
    </row>
    <row r="321" spans="1:2" x14ac:dyDescent="0.35">
      <c r="A321" s="7"/>
      <c r="B321" s="7"/>
    </row>
    <row r="322" spans="1:2" x14ac:dyDescent="0.35">
      <c r="A322" s="7"/>
      <c r="B322" s="7"/>
    </row>
    <row r="323" spans="1:2" x14ac:dyDescent="0.35">
      <c r="A323" s="7"/>
      <c r="B323" s="7"/>
    </row>
    <row r="324" spans="1:2" x14ac:dyDescent="0.35">
      <c r="A324" s="7"/>
      <c r="B324" s="7"/>
    </row>
    <row r="325" spans="1:2" x14ac:dyDescent="0.35">
      <c r="A325" s="7"/>
      <c r="B325" s="7"/>
    </row>
    <row r="326" spans="1:2" x14ac:dyDescent="0.35">
      <c r="A326" s="7"/>
      <c r="B326" s="7"/>
    </row>
    <row r="327" spans="1:2" x14ac:dyDescent="0.35">
      <c r="A327" s="7"/>
      <c r="B327" s="7"/>
    </row>
    <row r="328" spans="1:2" x14ac:dyDescent="0.35">
      <c r="A328" s="7"/>
      <c r="B328" s="7"/>
    </row>
    <row r="329" spans="1:2" x14ac:dyDescent="0.35">
      <c r="A329" s="7"/>
      <c r="B329" s="7"/>
    </row>
    <row r="330" spans="1:2" x14ac:dyDescent="0.35">
      <c r="A330" s="7"/>
      <c r="B330" s="7"/>
    </row>
    <row r="331" spans="1:2" x14ac:dyDescent="0.35">
      <c r="A331" s="7"/>
      <c r="B331" s="7"/>
    </row>
    <row r="332" spans="1:2" x14ac:dyDescent="0.35">
      <c r="A332" s="7"/>
      <c r="B332" s="7"/>
    </row>
    <row r="333" spans="1:2" x14ac:dyDescent="0.35">
      <c r="A333" s="7"/>
      <c r="B333" s="7"/>
    </row>
    <row r="334" spans="1:2" x14ac:dyDescent="0.35">
      <c r="A334" s="7"/>
      <c r="B334" s="7"/>
    </row>
    <row r="335" spans="1:2" x14ac:dyDescent="0.35">
      <c r="A335" s="7"/>
      <c r="B335" s="7"/>
    </row>
    <row r="336" spans="1:2" x14ac:dyDescent="0.35">
      <c r="A336" s="7"/>
      <c r="B336" s="7"/>
    </row>
    <row r="337" spans="1:2" x14ac:dyDescent="0.35">
      <c r="A337" s="7"/>
      <c r="B337" s="7"/>
    </row>
    <row r="338" spans="1:2" x14ac:dyDescent="0.35">
      <c r="A338" s="7"/>
      <c r="B338" s="7"/>
    </row>
    <row r="339" spans="1:2" x14ac:dyDescent="0.35">
      <c r="A339" s="7"/>
      <c r="B339" s="7"/>
    </row>
    <row r="340" spans="1:2" x14ac:dyDescent="0.35">
      <c r="A340" s="7"/>
      <c r="B340" s="7"/>
    </row>
    <row r="341" spans="1:2" x14ac:dyDescent="0.35">
      <c r="A341" s="7"/>
      <c r="B341" s="7"/>
    </row>
    <row r="342" spans="1:2" x14ac:dyDescent="0.35">
      <c r="A342" s="7"/>
      <c r="B342" s="7"/>
    </row>
    <row r="343" spans="1:2" x14ac:dyDescent="0.35">
      <c r="A343" s="7"/>
      <c r="B343" s="7"/>
    </row>
    <row r="344" spans="1:2" x14ac:dyDescent="0.35">
      <c r="A344" s="7"/>
      <c r="B344" s="7"/>
    </row>
    <row r="345" spans="1:2" x14ac:dyDescent="0.35">
      <c r="A345" s="7"/>
      <c r="B345" s="7"/>
    </row>
    <row r="346" spans="1:2" x14ac:dyDescent="0.35">
      <c r="A346" s="7"/>
      <c r="B346" s="7"/>
    </row>
    <row r="347" spans="1:2" x14ac:dyDescent="0.35">
      <c r="A347" s="7"/>
      <c r="B347" s="7"/>
    </row>
    <row r="348" spans="1:2" x14ac:dyDescent="0.35">
      <c r="A348" s="7"/>
      <c r="B348" s="7"/>
    </row>
    <row r="349" spans="1:2" x14ac:dyDescent="0.35">
      <c r="A349" s="7"/>
      <c r="B349" s="7"/>
    </row>
    <row r="350" spans="1:2" x14ac:dyDescent="0.35">
      <c r="A350" s="7"/>
      <c r="B350" s="7"/>
    </row>
    <row r="351" spans="1:2" x14ac:dyDescent="0.35">
      <c r="A351" s="7"/>
      <c r="B351" s="7"/>
    </row>
    <row r="352" spans="1:2" x14ac:dyDescent="0.35">
      <c r="A352" s="7"/>
      <c r="B352" s="7"/>
    </row>
    <row r="353" spans="1:2" x14ac:dyDescent="0.35">
      <c r="A353" s="7"/>
      <c r="B353" s="7"/>
    </row>
    <row r="354" spans="1:2" x14ac:dyDescent="0.35">
      <c r="A354" s="7"/>
      <c r="B354" s="7"/>
    </row>
    <row r="355" spans="1:2" x14ac:dyDescent="0.35">
      <c r="A355" s="7"/>
      <c r="B355" s="7"/>
    </row>
    <row r="356" spans="1:2" x14ac:dyDescent="0.35">
      <c r="A356" s="7"/>
      <c r="B356" s="7"/>
    </row>
    <row r="357" spans="1:2" x14ac:dyDescent="0.35">
      <c r="A357" s="7"/>
      <c r="B357" s="7"/>
    </row>
    <row r="358" spans="1:2" x14ac:dyDescent="0.35">
      <c r="A358" s="7"/>
      <c r="B358" s="7"/>
    </row>
    <row r="359" spans="1:2" x14ac:dyDescent="0.35">
      <c r="A359" s="7"/>
      <c r="B359" s="7"/>
    </row>
    <row r="360" spans="1:2" x14ac:dyDescent="0.35">
      <c r="A360" s="7"/>
      <c r="B360" s="7"/>
    </row>
    <row r="361" spans="1:2" x14ac:dyDescent="0.35">
      <c r="A361" s="7"/>
      <c r="B361" s="7"/>
    </row>
    <row r="362" spans="1:2" x14ac:dyDescent="0.35">
      <c r="A362" s="7"/>
      <c r="B362" s="7"/>
    </row>
    <row r="363" spans="1:2" x14ac:dyDescent="0.35">
      <c r="A363" s="7"/>
      <c r="B363" s="7"/>
    </row>
    <row r="364" spans="1:2" x14ac:dyDescent="0.35">
      <c r="A364" s="7"/>
      <c r="B364" s="7"/>
    </row>
    <row r="365" spans="1:2" x14ac:dyDescent="0.35">
      <c r="A365" s="7"/>
      <c r="B365" s="7"/>
    </row>
    <row r="366" spans="1:2" x14ac:dyDescent="0.35">
      <c r="A366" s="7"/>
      <c r="B366" s="7"/>
    </row>
    <row r="367" spans="1:2" x14ac:dyDescent="0.35">
      <c r="A367" s="7"/>
      <c r="B367" s="7"/>
    </row>
    <row r="368" spans="1:2" x14ac:dyDescent="0.35">
      <c r="A368" s="7"/>
      <c r="B368" s="7"/>
    </row>
    <row r="369" spans="1:2" x14ac:dyDescent="0.35">
      <c r="A369" s="7"/>
      <c r="B369" s="7"/>
    </row>
    <row r="370" spans="1:2" x14ac:dyDescent="0.35">
      <c r="A370" s="7"/>
      <c r="B370" s="7"/>
    </row>
    <row r="371" spans="1:2" x14ac:dyDescent="0.35">
      <c r="A371" s="7"/>
      <c r="B371" s="7"/>
    </row>
    <row r="372" spans="1:2" x14ac:dyDescent="0.35">
      <c r="A372" s="7"/>
      <c r="B372" s="7"/>
    </row>
    <row r="373" spans="1:2" x14ac:dyDescent="0.35">
      <c r="A373" s="7"/>
      <c r="B373" s="7"/>
    </row>
    <row r="374" spans="1:2" x14ac:dyDescent="0.35">
      <c r="A374" s="7"/>
      <c r="B374" s="7"/>
    </row>
    <row r="375" spans="1:2" x14ac:dyDescent="0.35">
      <c r="A375" s="7"/>
      <c r="B375" s="7"/>
    </row>
    <row r="376" spans="1:2" x14ac:dyDescent="0.35">
      <c r="A376" s="7"/>
      <c r="B376" s="7"/>
    </row>
    <row r="377" spans="1:2" x14ac:dyDescent="0.35">
      <c r="A377" s="7"/>
      <c r="B377" s="7"/>
    </row>
    <row r="378" spans="1:2" x14ac:dyDescent="0.35">
      <c r="A378" s="7"/>
      <c r="B378" s="7"/>
    </row>
    <row r="379" spans="1:2" x14ac:dyDescent="0.35">
      <c r="A379" s="7"/>
      <c r="B379" s="7"/>
    </row>
    <row r="380" spans="1:2" x14ac:dyDescent="0.35">
      <c r="A380" s="7"/>
      <c r="B380" s="7"/>
    </row>
    <row r="381" spans="1:2" x14ac:dyDescent="0.35">
      <c r="A381" s="7"/>
      <c r="B381" s="7"/>
    </row>
    <row r="382" spans="1:2" x14ac:dyDescent="0.35">
      <c r="A382" s="7"/>
      <c r="B382" s="7"/>
    </row>
    <row r="383" spans="1:2" x14ac:dyDescent="0.35">
      <c r="A383" s="7"/>
      <c r="B383" s="7"/>
    </row>
    <row r="384" spans="1:2" x14ac:dyDescent="0.35">
      <c r="A384" s="7"/>
      <c r="B384" s="7"/>
    </row>
    <row r="385" spans="1:2" x14ac:dyDescent="0.35">
      <c r="A385" s="7"/>
      <c r="B385" s="7"/>
    </row>
    <row r="386" spans="1:2" x14ac:dyDescent="0.35">
      <c r="A386" s="7"/>
      <c r="B386" s="7"/>
    </row>
    <row r="387" spans="1:2" x14ac:dyDescent="0.35">
      <c r="A387" s="7"/>
      <c r="B387" s="7"/>
    </row>
    <row r="388" spans="1:2" x14ac:dyDescent="0.35">
      <c r="A388" s="7"/>
      <c r="B388" s="7"/>
    </row>
    <row r="389" spans="1:2" x14ac:dyDescent="0.35">
      <c r="A389" s="7"/>
      <c r="B389" s="7"/>
    </row>
    <row r="390" spans="1:2" x14ac:dyDescent="0.35">
      <c r="A390" s="7"/>
      <c r="B390" s="7"/>
    </row>
    <row r="391" spans="1:2" x14ac:dyDescent="0.35">
      <c r="A391" s="7"/>
      <c r="B391" s="7"/>
    </row>
    <row r="392" spans="1:2" x14ac:dyDescent="0.35">
      <c r="A392" s="7"/>
      <c r="B392" s="7"/>
    </row>
    <row r="393" spans="1:2" x14ac:dyDescent="0.35">
      <c r="A393" s="7"/>
      <c r="B393" s="7"/>
    </row>
    <row r="394" spans="1:2" x14ac:dyDescent="0.35">
      <c r="A394" s="7"/>
      <c r="B394" s="7"/>
    </row>
    <row r="395" spans="1:2" x14ac:dyDescent="0.35">
      <c r="A395" s="7"/>
      <c r="B395" s="7"/>
    </row>
    <row r="396" spans="1:2" x14ac:dyDescent="0.35">
      <c r="A396" s="7"/>
      <c r="B396" s="7"/>
    </row>
    <row r="397" spans="1:2" x14ac:dyDescent="0.35">
      <c r="A397" s="7"/>
      <c r="B397" s="7"/>
    </row>
    <row r="398" spans="1:2" x14ac:dyDescent="0.35">
      <c r="A398" s="7"/>
      <c r="B398" s="7"/>
    </row>
    <row r="399" spans="1:2" x14ac:dyDescent="0.35">
      <c r="A399" s="7"/>
      <c r="B399" s="7"/>
    </row>
    <row r="400" spans="1:2" x14ac:dyDescent="0.35">
      <c r="A400" s="7"/>
      <c r="B400" s="7"/>
    </row>
    <row r="401" spans="1:2" x14ac:dyDescent="0.35">
      <c r="A401" s="7"/>
      <c r="B401" s="7"/>
    </row>
    <row r="402" spans="1:2" x14ac:dyDescent="0.35">
      <c r="A402" s="7"/>
      <c r="B402" s="7"/>
    </row>
    <row r="403" spans="1:2" x14ac:dyDescent="0.35">
      <c r="A403" s="7"/>
      <c r="B403" s="7"/>
    </row>
    <row r="404" spans="1:2" x14ac:dyDescent="0.35">
      <c r="A404" s="7"/>
      <c r="B404" s="7"/>
    </row>
    <row r="405" spans="1:2" x14ac:dyDescent="0.35">
      <c r="A405" s="7"/>
      <c r="B405" s="7"/>
    </row>
    <row r="406" spans="1:2" x14ac:dyDescent="0.35">
      <c r="A406" s="7"/>
      <c r="B406" s="7"/>
    </row>
    <row r="407" spans="1:2" x14ac:dyDescent="0.35">
      <c r="A407" s="7"/>
      <c r="B407" s="7"/>
    </row>
    <row r="408" spans="1:2" x14ac:dyDescent="0.35">
      <c r="A408" s="7"/>
      <c r="B408" s="7"/>
    </row>
    <row r="409" spans="1:2" x14ac:dyDescent="0.35">
      <c r="A409" s="7"/>
      <c r="B409" s="7"/>
    </row>
    <row r="410" spans="1:2" x14ac:dyDescent="0.35">
      <c r="A410" s="7"/>
      <c r="B410" s="7"/>
    </row>
    <row r="411" spans="1:2" x14ac:dyDescent="0.35">
      <c r="A411" s="7"/>
      <c r="B411" s="7"/>
    </row>
    <row r="412" spans="1:2" x14ac:dyDescent="0.35">
      <c r="A412" s="7"/>
      <c r="B412" s="7"/>
    </row>
    <row r="413" spans="1:2" x14ac:dyDescent="0.35">
      <c r="A413" s="7"/>
      <c r="B413" s="7"/>
    </row>
    <row r="414" spans="1:2" x14ac:dyDescent="0.35">
      <c r="A414" s="7"/>
      <c r="B414" s="7"/>
    </row>
    <row r="415" spans="1:2" x14ac:dyDescent="0.35">
      <c r="A415" s="7"/>
      <c r="B415" s="7"/>
    </row>
    <row r="416" spans="1:2" x14ac:dyDescent="0.35">
      <c r="A416" s="7"/>
      <c r="B416" s="7"/>
    </row>
    <row r="417" spans="1:2" x14ac:dyDescent="0.35">
      <c r="A417" s="7"/>
      <c r="B417" s="7"/>
    </row>
    <row r="418" spans="1:2" x14ac:dyDescent="0.35">
      <c r="A418" s="7"/>
      <c r="B418" s="7"/>
    </row>
    <row r="419" spans="1:2" x14ac:dyDescent="0.35">
      <c r="A419" s="7"/>
      <c r="B419" s="7"/>
    </row>
    <row r="420" spans="1:2" x14ac:dyDescent="0.35">
      <c r="A420" s="7"/>
      <c r="B420" s="7"/>
    </row>
    <row r="421" spans="1:2" x14ac:dyDescent="0.35">
      <c r="A421" s="7"/>
      <c r="B421" s="7"/>
    </row>
    <row r="422" spans="1:2" x14ac:dyDescent="0.35">
      <c r="A422" s="7"/>
      <c r="B422" s="7"/>
    </row>
    <row r="423" spans="1:2" x14ac:dyDescent="0.35">
      <c r="A423" s="7"/>
      <c r="B423" s="7"/>
    </row>
    <row r="424" spans="1:2" x14ac:dyDescent="0.35">
      <c r="A424" s="7"/>
      <c r="B424" s="7"/>
    </row>
    <row r="425" spans="1:2" x14ac:dyDescent="0.35">
      <c r="A425" s="7"/>
      <c r="B425" s="7"/>
    </row>
    <row r="426" spans="1:2" x14ac:dyDescent="0.35">
      <c r="A426" s="7"/>
      <c r="B426" s="7"/>
    </row>
    <row r="427" spans="1:2" x14ac:dyDescent="0.35">
      <c r="A427" s="7"/>
      <c r="B427" s="7"/>
    </row>
    <row r="428" spans="1:2" x14ac:dyDescent="0.35">
      <c r="A428" s="7"/>
      <c r="B428" s="7"/>
    </row>
    <row r="429" spans="1:2" x14ac:dyDescent="0.35">
      <c r="A429" s="7"/>
      <c r="B429" s="7"/>
    </row>
    <row r="430" spans="1:2" x14ac:dyDescent="0.35">
      <c r="A430" s="7"/>
      <c r="B430" s="7"/>
    </row>
    <row r="431" spans="1:2" x14ac:dyDescent="0.35">
      <c r="A431" s="7"/>
      <c r="B431" s="7"/>
    </row>
    <row r="432" spans="1:2" x14ac:dyDescent="0.35">
      <c r="A432" s="7"/>
      <c r="B432" s="7"/>
    </row>
    <row r="433" spans="1:2" x14ac:dyDescent="0.35">
      <c r="A433" s="7"/>
      <c r="B433" s="7"/>
    </row>
    <row r="434" spans="1:2" x14ac:dyDescent="0.35">
      <c r="A434" s="7"/>
      <c r="B434" s="7"/>
    </row>
    <row r="435" spans="1:2" x14ac:dyDescent="0.35">
      <c r="A435" s="7"/>
      <c r="B435" s="7"/>
    </row>
    <row r="436" spans="1:2" x14ac:dyDescent="0.35">
      <c r="A436" s="7"/>
      <c r="B436" s="7"/>
    </row>
    <row r="437" spans="1:2" x14ac:dyDescent="0.35">
      <c r="A437" s="7"/>
      <c r="B437" s="7"/>
    </row>
    <row r="438" spans="1:2" x14ac:dyDescent="0.35">
      <c r="A438" s="7"/>
      <c r="B438" s="7"/>
    </row>
    <row r="439" spans="1:2" x14ac:dyDescent="0.35">
      <c r="A439" s="7"/>
      <c r="B439" s="7"/>
    </row>
    <row r="440" spans="1:2" x14ac:dyDescent="0.35">
      <c r="A440" s="7"/>
      <c r="B440" s="7"/>
    </row>
    <row r="441" spans="1:2" x14ac:dyDescent="0.35">
      <c r="A441" s="7"/>
      <c r="B441" s="7"/>
    </row>
    <row r="442" spans="1:2" x14ac:dyDescent="0.35">
      <c r="A442" s="7"/>
      <c r="B442" s="7"/>
    </row>
    <row r="443" spans="1:2" x14ac:dyDescent="0.35">
      <c r="A443" s="7"/>
      <c r="B443" s="7"/>
    </row>
    <row r="444" spans="1:2" x14ac:dyDescent="0.35">
      <c r="A444" s="7"/>
      <c r="B444" s="7"/>
    </row>
    <row r="445" spans="1:2" x14ac:dyDescent="0.35">
      <c r="A445" s="7"/>
      <c r="B445" s="7"/>
    </row>
    <row r="446" spans="1:2" x14ac:dyDescent="0.35">
      <c r="A446" s="7"/>
      <c r="B446" s="7"/>
    </row>
    <row r="447" spans="1:2" x14ac:dyDescent="0.35">
      <c r="A447" s="7"/>
      <c r="B447" s="7"/>
    </row>
    <row r="448" spans="1:2" x14ac:dyDescent="0.35">
      <c r="A448" s="7"/>
      <c r="B448" s="7"/>
    </row>
    <row r="449" spans="1:2" x14ac:dyDescent="0.35">
      <c r="A449" s="7"/>
      <c r="B449" s="7"/>
    </row>
    <row r="450" spans="1:2" x14ac:dyDescent="0.35">
      <c r="A450" s="7"/>
      <c r="B450" s="7"/>
    </row>
    <row r="451" spans="1:2" x14ac:dyDescent="0.35">
      <c r="A451" s="7"/>
      <c r="B451" s="7"/>
    </row>
    <row r="452" spans="1:2" x14ac:dyDescent="0.35">
      <c r="A452" s="7"/>
      <c r="B452" s="7"/>
    </row>
    <row r="453" spans="1:2" x14ac:dyDescent="0.35">
      <c r="A453" s="7"/>
      <c r="B453" s="7"/>
    </row>
    <row r="454" spans="1:2" x14ac:dyDescent="0.35">
      <c r="A454" s="7"/>
      <c r="B454" s="7"/>
    </row>
    <row r="455" spans="1:2" x14ac:dyDescent="0.35">
      <c r="A455" s="7"/>
      <c r="B455" s="7"/>
    </row>
    <row r="456" spans="1:2" x14ac:dyDescent="0.35">
      <c r="A456" s="7"/>
      <c r="B456" s="7"/>
    </row>
    <row r="457" spans="1:2" x14ac:dyDescent="0.35">
      <c r="A457" s="7"/>
      <c r="B457" s="7"/>
    </row>
    <row r="458" spans="1:2" x14ac:dyDescent="0.35">
      <c r="A458" s="7"/>
      <c r="B458" s="7"/>
    </row>
    <row r="459" spans="1:2" x14ac:dyDescent="0.35">
      <c r="A459" s="7"/>
      <c r="B459" s="7"/>
    </row>
    <row r="460" spans="1:2" x14ac:dyDescent="0.35">
      <c r="A460" s="7"/>
      <c r="B460" s="7"/>
    </row>
    <row r="461" spans="1:2" x14ac:dyDescent="0.35">
      <c r="A461" s="7"/>
      <c r="B461" s="7"/>
    </row>
    <row r="462" spans="1:2" x14ac:dyDescent="0.35">
      <c r="A462" s="7"/>
      <c r="B462" s="7"/>
    </row>
    <row r="463" spans="1:2" x14ac:dyDescent="0.35">
      <c r="A463" s="7"/>
      <c r="B463" s="7"/>
    </row>
    <row r="464" spans="1:2" x14ac:dyDescent="0.35">
      <c r="A464" s="7"/>
      <c r="B464" s="7"/>
    </row>
    <row r="465" spans="1:2" x14ac:dyDescent="0.35">
      <c r="A465" s="7"/>
      <c r="B465" s="7"/>
    </row>
    <row r="466" spans="1:2" x14ac:dyDescent="0.35">
      <c r="A466" s="7"/>
      <c r="B466" s="7"/>
    </row>
    <row r="467" spans="1:2" x14ac:dyDescent="0.35">
      <c r="A467" s="7"/>
      <c r="B467" s="7"/>
    </row>
    <row r="468" spans="1:2" x14ac:dyDescent="0.35">
      <c r="A468" s="7"/>
      <c r="B468" s="7"/>
    </row>
    <row r="469" spans="1:2" x14ac:dyDescent="0.35">
      <c r="A469" s="7"/>
      <c r="B469" s="7"/>
    </row>
    <row r="470" spans="1:2" x14ac:dyDescent="0.35">
      <c r="A470" s="7"/>
      <c r="B470" s="7"/>
    </row>
    <row r="471" spans="1:2" x14ac:dyDescent="0.35">
      <c r="A471" s="7"/>
      <c r="B471" s="7"/>
    </row>
    <row r="472" spans="1:2" x14ac:dyDescent="0.35">
      <c r="A472" s="7"/>
      <c r="B472" s="7"/>
    </row>
    <row r="473" spans="1:2" x14ac:dyDescent="0.35">
      <c r="A473" s="7"/>
      <c r="B473" s="7"/>
    </row>
    <row r="474" spans="1:2" x14ac:dyDescent="0.35">
      <c r="A474" s="7"/>
      <c r="B474" s="7"/>
    </row>
    <row r="475" spans="1:2" x14ac:dyDescent="0.35">
      <c r="A475" s="7"/>
      <c r="B475" s="7"/>
    </row>
    <row r="476" spans="1:2" x14ac:dyDescent="0.35">
      <c r="A476" s="7"/>
      <c r="B476" s="7"/>
    </row>
    <row r="477" spans="1:2" x14ac:dyDescent="0.35">
      <c r="A477" s="7"/>
      <c r="B477" s="7"/>
    </row>
    <row r="478" spans="1:2" x14ac:dyDescent="0.35">
      <c r="A478" s="7"/>
      <c r="B478" s="7"/>
    </row>
    <row r="479" spans="1:2" x14ac:dyDescent="0.35">
      <c r="A479" s="7"/>
      <c r="B479" s="7"/>
    </row>
    <row r="480" spans="1:2" x14ac:dyDescent="0.35">
      <c r="A480" s="7"/>
      <c r="B480" s="7"/>
    </row>
    <row r="481" spans="1:2" x14ac:dyDescent="0.35">
      <c r="A481" s="7"/>
      <c r="B481" s="7"/>
    </row>
    <row r="482" spans="1:2" x14ac:dyDescent="0.35">
      <c r="A482" s="7"/>
      <c r="B482" s="7"/>
    </row>
    <row r="483" spans="1:2" x14ac:dyDescent="0.35">
      <c r="A483" s="7"/>
      <c r="B483" s="7"/>
    </row>
    <row r="484" spans="1:2" x14ac:dyDescent="0.35">
      <c r="A484" s="7"/>
      <c r="B484" s="7"/>
    </row>
    <row r="485" spans="1:2" x14ac:dyDescent="0.35">
      <c r="A485" s="7"/>
      <c r="B485" s="7"/>
    </row>
    <row r="486" spans="1:2" x14ac:dyDescent="0.35">
      <c r="A486" s="7"/>
      <c r="B486" s="7"/>
    </row>
    <row r="487" spans="1:2" x14ac:dyDescent="0.35">
      <c r="A487" s="7"/>
      <c r="B487" s="7"/>
    </row>
    <row r="488" spans="1:2" x14ac:dyDescent="0.35">
      <c r="A488" s="7"/>
      <c r="B488" s="7"/>
    </row>
    <row r="489" spans="1:2" x14ac:dyDescent="0.35">
      <c r="A489" s="7"/>
      <c r="B489" s="7"/>
    </row>
    <row r="490" spans="1:2" x14ac:dyDescent="0.35">
      <c r="A490" s="7"/>
      <c r="B490" s="7"/>
    </row>
    <row r="491" spans="1:2" x14ac:dyDescent="0.35">
      <c r="A491" s="7"/>
      <c r="B491" s="7"/>
    </row>
    <row r="492" spans="1:2" x14ac:dyDescent="0.35">
      <c r="A492" s="7"/>
      <c r="B492" s="7"/>
    </row>
    <row r="493" spans="1:2" x14ac:dyDescent="0.35">
      <c r="A493" s="7"/>
      <c r="B493" s="7"/>
    </row>
    <row r="494" spans="1:2" x14ac:dyDescent="0.35">
      <c r="A494" s="7"/>
      <c r="B494" s="7"/>
    </row>
    <row r="495" spans="1:2" x14ac:dyDescent="0.35">
      <c r="A495" s="7"/>
      <c r="B495" s="7"/>
    </row>
    <row r="496" spans="1:2" x14ac:dyDescent="0.35">
      <c r="A496" s="7"/>
      <c r="B496" s="7"/>
    </row>
    <row r="497" spans="1:2" x14ac:dyDescent="0.35">
      <c r="A497" s="7"/>
      <c r="B497" s="7"/>
    </row>
    <row r="498" spans="1:2" x14ac:dyDescent="0.35">
      <c r="A498" s="7"/>
      <c r="B498" s="7"/>
    </row>
    <row r="499" spans="1:2" x14ac:dyDescent="0.35">
      <c r="A499" s="7"/>
      <c r="B499" s="7"/>
    </row>
    <row r="500" spans="1:2" x14ac:dyDescent="0.35">
      <c r="A500" s="7"/>
      <c r="B500" s="7"/>
    </row>
    <row r="501" spans="1:2" x14ac:dyDescent="0.35">
      <c r="A501" s="7"/>
      <c r="B501" s="7"/>
    </row>
    <row r="502" spans="1:2" x14ac:dyDescent="0.35">
      <c r="A502" s="7"/>
      <c r="B502" s="7"/>
    </row>
    <row r="503" spans="1:2" x14ac:dyDescent="0.35">
      <c r="A503" s="7"/>
      <c r="B503" s="7"/>
    </row>
    <row r="504" spans="1:2" x14ac:dyDescent="0.35">
      <c r="A504" s="7"/>
      <c r="B504" s="7"/>
    </row>
    <row r="505" spans="1:2" x14ac:dyDescent="0.35">
      <c r="A505" s="7"/>
      <c r="B505" s="7"/>
    </row>
    <row r="506" spans="1:2" x14ac:dyDescent="0.35">
      <c r="A506" s="7"/>
      <c r="B506" s="7"/>
    </row>
    <row r="507" spans="1:2" x14ac:dyDescent="0.35">
      <c r="A507" s="7"/>
      <c r="B507" s="7"/>
    </row>
    <row r="508" spans="1:2" x14ac:dyDescent="0.35">
      <c r="A508" s="7"/>
      <c r="B508" s="7"/>
    </row>
    <row r="509" spans="1:2" x14ac:dyDescent="0.35">
      <c r="A509" s="7"/>
      <c r="B509" s="7"/>
    </row>
    <row r="510" spans="1:2" x14ac:dyDescent="0.35">
      <c r="A510" s="7"/>
      <c r="B510" s="7"/>
    </row>
    <row r="511" spans="1:2" x14ac:dyDescent="0.35">
      <c r="A511" s="7"/>
      <c r="B511" s="7"/>
    </row>
    <row r="512" spans="1:2" x14ac:dyDescent="0.35">
      <c r="A512" s="7"/>
      <c r="B512" s="7"/>
    </row>
    <row r="513" spans="1:2" x14ac:dyDescent="0.35">
      <c r="A513" s="7"/>
      <c r="B513" s="7"/>
    </row>
    <row r="514" spans="1:2" x14ac:dyDescent="0.35">
      <c r="A514" s="7"/>
      <c r="B514" s="7"/>
    </row>
    <row r="515" spans="1:2" x14ac:dyDescent="0.35">
      <c r="A515" s="7"/>
      <c r="B515" s="7"/>
    </row>
    <row r="516" spans="1:2" x14ac:dyDescent="0.35">
      <c r="A516" s="7"/>
      <c r="B516" s="7"/>
    </row>
    <row r="517" spans="1:2" x14ac:dyDescent="0.35">
      <c r="A517" s="7"/>
      <c r="B517" s="7"/>
    </row>
    <row r="518" spans="1:2" x14ac:dyDescent="0.35">
      <c r="A518" s="7"/>
      <c r="B518" s="7"/>
    </row>
    <row r="519" spans="1:2" x14ac:dyDescent="0.35">
      <c r="A519" s="7"/>
      <c r="B519" s="7"/>
    </row>
    <row r="520" spans="1:2" x14ac:dyDescent="0.35">
      <c r="A520" s="7"/>
      <c r="B520" s="7"/>
    </row>
    <row r="521" spans="1:2" x14ac:dyDescent="0.35">
      <c r="A521" s="7"/>
      <c r="B521" s="7"/>
    </row>
    <row r="522" spans="1:2" x14ac:dyDescent="0.35">
      <c r="A522" s="7"/>
      <c r="B522" s="7"/>
    </row>
    <row r="523" spans="1:2" x14ac:dyDescent="0.35">
      <c r="A523" s="7"/>
      <c r="B523" s="7"/>
    </row>
    <row r="524" spans="1:2" x14ac:dyDescent="0.35">
      <c r="A524" s="7"/>
      <c r="B524" s="7"/>
    </row>
    <row r="525" spans="1:2" x14ac:dyDescent="0.35">
      <c r="A525" s="7"/>
      <c r="B525" s="7"/>
    </row>
    <row r="526" spans="1:2" x14ac:dyDescent="0.35">
      <c r="A526" s="7"/>
      <c r="B526" s="7"/>
    </row>
    <row r="527" spans="1:2" x14ac:dyDescent="0.35">
      <c r="A527" s="7"/>
      <c r="B527" s="7"/>
    </row>
    <row r="528" spans="1:2" x14ac:dyDescent="0.35">
      <c r="A528" s="7"/>
      <c r="B528" s="7"/>
    </row>
    <row r="529" spans="1:2" x14ac:dyDescent="0.35">
      <c r="A529" s="7"/>
      <c r="B529" s="7"/>
    </row>
    <row r="530" spans="1:2" x14ac:dyDescent="0.35">
      <c r="A530" s="7"/>
      <c r="B530" s="7"/>
    </row>
    <row r="531" spans="1:2" x14ac:dyDescent="0.35">
      <c r="A531" s="7"/>
      <c r="B531" s="7"/>
    </row>
    <row r="532" spans="1:2" x14ac:dyDescent="0.35">
      <c r="A532" s="7"/>
      <c r="B532" s="7"/>
    </row>
    <row r="533" spans="1:2" x14ac:dyDescent="0.35">
      <c r="A533" s="7"/>
      <c r="B533" s="7"/>
    </row>
    <row r="534" spans="1:2" x14ac:dyDescent="0.35">
      <c r="A534" s="7"/>
      <c r="B534" s="7"/>
    </row>
    <row r="535" spans="1:2" x14ac:dyDescent="0.35">
      <c r="A535" s="7"/>
      <c r="B535" s="7"/>
    </row>
    <row r="536" spans="1:2" x14ac:dyDescent="0.35">
      <c r="A536" s="7"/>
      <c r="B536" s="7"/>
    </row>
    <row r="537" spans="1:2" x14ac:dyDescent="0.35">
      <c r="A537" s="7"/>
      <c r="B537" s="7"/>
    </row>
    <row r="538" spans="1:2" x14ac:dyDescent="0.35">
      <c r="A538" s="7"/>
      <c r="B538" s="7"/>
    </row>
    <row r="539" spans="1:2" x14ac:dyDescent="0.35">
      <c r="A539" s="7"/>
      <c r="B539" s="7"/>
    </row>
    <row r="540" spans="1:2" x14ac:dyDescent="0.35">
      <c r="A540" s="7"/>
      <c r="B540" s="7"/>
    </row>
    <row r="541" spans="1:2" x14ac:dyDescent="0.35">
      <c r="A541" s="7"/>
      <c r="B541" s="7"/>
    </row>
    <row r="542" spans="1:2" x14ac:dyDescent="0.35">
      <c r="A542" s="7"/>
      <c r="B542" s="7"/>
    </row>
    <row r="543" spans="1:2" x14ac:dyDescent="0.35">
      <c r="A543" s="7"/>
      <c r="B543" s="7"/>
    </row>
    <row r="544" spans="1:2" x14ac:dyDescent="0.35">
      <c r="A544" s="7"/>
      <c r="B544" s="7"/>
    </row>
    <row r="545" spans="1:2" x14ac:dyDescent="0.35">
      <c r="A545" s="7"/>
      <c r="B545" s="7"/>
    </row>
    <row r="546" spans="1:2" x14ac:dyDescent="0.35">
      <c r="A546" s="7"/>
      <c r="B546" s="7"/>
    </row>
    <row r="547" spans="1:2" x14ac:dyDescent="0.35">
      <c r="A547" s="7"/>
      <c r="B547" s="7"/>
    </row>
    <row r="548" spans="1:2" x14ac:dyDescent="0.35">
      <c r="A548" s="7"/>
      <c r="B548" s="7"/>
    </row>
    <row r="549" spans="1:2" x14ac:dyDescent="0.35">
      <c r="A549" s="7"/>
      <c r="B549" s="7"/>
    </row>
    <row r="550" spans="1:2" x14ac:dyDescent="0.35">
      <c r="A550" s="7"/>
      <c r="B550" s="7"/>
    </row>
    <row r="551" spans="1:2" x14ac:dyDescent="0.35">
      <c r="A551" s="7"/>
      <c r="B551" s="7"/>
    </row>
    <row r="552" spans="1:2" x14ac:dyDescent="0.35">
      <c r="A552" s="7"/>
      <c r="B552" s="7"/>
    </row>
    <row r="553" spans="1:2" x14ac:dyDescent="0.35">
      <c r="A553" s="7"/>
      <c r="B553" s="7"/>
    </row>
    <row r="554" spans="1:2" x14ac:dyDescent="0.35">
      <c r="A554" s="7"/>
      <c r="B554" s="7"/>
    </row>
    <row r="555" spans="1:2" x14ac:dyDescent="0.35">
      <c r="A555" s="7"/>
      <c r="B555" s="7"/>
    </row>
    <row r="556" spans="1:2" x14ac:dyDescent="0.35">
      <c r="A556" s="7"/>
      <c r="B556" s="7"/>
    </row>
    <row r="557" spans="1:2" x14ac:dyDescent="0.35">
      <c r="A557" s="7"/>
      <c r="B557" s="7"/>
    </row>
    <row r="558" spans="1:2" x14ac:dyDescent="0.35">
      <c r="A558" s="7"/>
      <c r="B558" s="7"/>
    </row>
    <row r="559" spans="1:2" x14ac:dyDescent="0.35">
      <c r="A559" s="7"/>
      <c r="B559" s="7"/>
    </row>
    <row r="560" spans="1:2" x14ac:dyDescent="0.35">
      <c r="A560" s="7"/>
      <c r="B560" s="7"/>
    </row>
    <row r="561" spans="1:2" x14ac:dyDescent="0.35">
      <c r="A561" s="7"/>
      <c r="B561" s="7"/>
    </row>
    <row r="562" spans="1:2" x14ac:dyDescent="0.35">
      <c r="A562" s="7"/>
      <c r="B562" s="7"/>
    </row>
    <row r="563" spans="1:2" x14ac:dyDescent="0.35">
      <c r="A563" s="7"/>
      <c r="B563" s="7"/>
    </row>
    <row r="564" spans="1:2" x14ac:dyDescent="0.35">
      <c r="A564" s="7"/>
      <c r="B564" s="7"/>
    </row>
    <row r="565" spans="1:2" x14ac:dyDescent="0.35">
      <c r="A565" s="7"/>
      <c r="B565" s="7"/>
    </row>
    <row r="566" spans="1:2" x14ac:dyDescent="0.35">
      <c r="A566" s="7"/>
      <c r="B566" s="7"/>
    </row>
    <row r="567" spans="1:2" x14ac:dyDescent="0.35">
      <c r="A567" s="7"/>
      <c r="B567" s="7"/>
    </row>
    <row r="568" spans="1:2" x14ac:dyDescent="0.35">
      <c r="A568" s="7"/>
      <c r="B568" s="7"/>
    </row>
    <row r="569" spans="1:2" x14ac:dyDescent="0.35">
      <c r="A569" s="7"/>
      <c r="B569" s="7"/>
    </row>
    <row r="570" spans="1:2" x14ac:dyDescent="0.35">
      <c r="A570" s="7"/>
      <c r="B570" s="7"/>
    </row>
    <row r="571" spans="1:2" x14ac:dyDescent="0.35">
      <c r="A571" s="7"/>
      <c r="B571" s="7"/>
    </row>
    <row r="572" spans="1:2" x14ac:dyDescent="0.35">
      <c r="A572" s="7"/>
      <c r="B572" s="7"/>
    </row>
    <row r="573" spans="1:2" x14ac:dyDescent="0.35">
      <c r="A573" s="7"/>
      <c r="B573" s="7"/>
    </row>
    <row r="574" spans="1:2" x14ac:dyDescent="0.35">
      <c r="A574" s="7"/>
      <c r="B574" s="7"/>
    </row>
    <row r="575" spans="1:2" x14ac:dyDescent="0.35">
      <c r="A575" s="7"/>
      <c r="B575" s="7"/>
    </row>
    <row r="576" spans="1:2" x14ac:dyDescent="0.35">
      <c r="A576" s="7"/>
      <c r="B576" s="7"/>
    </row>
    <row r="577" spans="1:2" x14ac:dyDescent="0.35">
      <c r="A577" s="7"/>
      <c r="B577" s="7"/>
    </row>
    <row r="578" spans="1:2" x14ac:dyDescent="0.35">
      <c r="A578" s="7"/>
      <c r="B578" s="7"/>
    </row>
    <row r="579" spans="1:2" x14ac:dyDescent="0.35">
      <c r="A579" s="7"/>
      <c r="B579" s="7"/>
    </row>
    <row r="580" spans="1:2" x14ac:dyDescent="0.35">
      <c r="A580" s="7"/>
      <c r="B580" s="7"/>
    </row>
    <row r="581" spans="1:2" x14ac:dyDescent="0.35">
      <c r="A581" s="7"/>
      <c r="B581" s="7"/>
    </row>
    <row r="582" spans="1:2" x14ac:dyDescent="0.35">
      <c r="A582" s="7"/>
      <c r="B582" s="7"/>
    </row>
    <row r="583" spans="1:2" x14ac:dyDescent="0.35">
      <c r="A583" s="7"/>
      <c r="B583" s="7"/>
    </row>
    <row r="584" spans="1:2" x14ac:dyDescent="0.35">
      <c r="A584" s="7"/>
      <c r="B584" s="7"/>
    </row>
    <row r="585" spans="1:2" x14ac:dyDescent="0.35">
      <c r="A585" s="7"/>
      <c r="B585" s="7"/>
    </row>
    <row r="586" spans="1:2" x14ac:dyDescent="0.35">
      <c r="A586" s="7"/>
      <c r="B586" s="7"/>
    </row>
    <row r="587" spans="1:2" x14ac:dyDescent="0.35">
      <c r="A587" s="7"/>
      <c r="B587" s="7"/>
    </row>
    <row r="588" spans="1:2" x14ac:dyDescent="0.35">
      <c r="A588" s="7"/>
      <c r="B588" s="7"/>
    </row>
    <row r="589" spans="1:2" x14ac:dyDescent="0.35">
      <c r="A589" s="7"/>
      <c r="B589" s="7"/>
    </row>
    <row r="590" spans="1:2" x14ac:dyDescent="0.35">
      <c r="A590" s="7"/>
      <c r="B590" s="7"/>
    </row>
    <row r="591" spans="1:2" x14ac:dyDescent="0.35">
      <c r="A591" s="7"/>
      <c r="B591" s="7"/>
    </row>
    <row r="592" spans="1:2" x14ac:dyDescent="0.35">
      <c r="A592" s="7"/>
      <c r="B592" s="7"/>
    </row>
    <row r="593" spans="1:2" x14ac:dyDescent="0.35">
      <c r="A593" s="7"/>
      <c r="B593" s="7"/>
    </row>
    <row r="594" spans="1:2" x14ac:dyDescent="0.35">
      <c r="A594" s="7"/>
      <c r="B594" s="7"/>
    </row>
    <row r="595" spans="1:2" x14ac:dyDescent="0.35">
      <c r="A595" s="7"/>
      <c r="B595" s="7"/>
    </row>
    <row r="596" spans="1:2" x14ac:dyDescent="0.35">
      <c r="A596" s="7"/>
      <c r="B596" s="7"/>
    </row>
    <row r="597" spans="1:2" x14ac:dyDescent="0.35">
      <c r="A597" s="7"/>
      <c r="B597" s="7"/>
    </row>
    <row r="598" spans="1:2" x14ac:dyDescent="0.35">
      <c r="A598" s="7"/>
      <c r="B598" s="7"/>
    </row>
    <row r="599" spans="1:2" x14ac:dyDescent="0.35">
      <c r="A599" s="7"/>
      <c r="B599" s="7"/>
    </row>
    <row r="600" spans="1:2" x14ac:dyDescent="0.35">
      <c r="A600" s="7"/>
      <c r="B600" s="7"/>
    </row>
    <row r="601" spans="1:2" x14ac:dyDescent="0.35">
      <c r="A601" s="7"/>
      <c r="B601" s="7"/>
    </row>
    <row r="602" spans="1:2" x14ac:dyDescent="0.35">
      <c r="A602" s="7"/>
      <c r="B602" s="7"/>
    </row>
    <row r="603" spans="1:2" x14ac:dyDescent="0.35">
      <c r="A603" s="7"/>
      <c r="B603" s="7"/>
    </row>
    <row r="604" spans="1:2" x14ac:dyDescent="0.35">
      <c r="A604" s="7"/>
      <c r="B604" s="7"/>
    </row>
    <row r="605" spans="1:2" x14ac:dyDescent="0.35">
      <c r="A605" s="7"/>
      <c r="B605" s="7"/>
    </row>
    <row r="606" spans="1:2" x14ac:dyDescent="0.35">
      <c r="A606" s="7"/>
      <c r="B606" s="7"/>
    </row>
    <row r="607" spans="1:2" x14ac:dyDescent="0.35">
      <c r="A607" s="7"/>
      <c r="B607" s="7"/>
    </row>
    <row r="608" spans="1:2" x14ac:dyDescent="0.35">
      <c r="A608" s="7"/>
      <c r="B608" s="7"/>
    </row>
    <row r="609" spans="1:2" x14ac:dyDescent="0.35">
      <c r="A609" s="7"/>
      <c r="B609" s="7"/>
    </row>
    <row r="610" spans="1:2" x14ac:dyDescent="0.35">
      <c r="A610" s="7"/>
      <c r="B610" s="7"/>
    </row>
    <row r="611" spans="1:2" x14ac:dyDescent="0.35">
      <c r="A611" s="7"/>
      <c r="B611" s="7"/>
    </row>
    <row r="612" spans="1:2" x14ac:dyDescent="0.35">
      <c r="A612" s="7"/>
      <c r="B612" s="7"/>
    </row>
    <row r="613" spans="1:2" x14ac:dyDescent="0.35">
      <c r="A613" s="7"/>
      <c r="B613" s="7"/>
    </row>
    <row r="614" spans="1:2" x14ac:dyDescent="0.35">
      <c r="A614" s="7"/>
      <c r="B614" s="7"/>
    </row>
    <row r="615" spans="1:2" x14ac:dyDescent="0.35">
      <c r="A615" s="7"/>
      <c r="B615" s="7"/>
    </row>
    <row r="616" spans="1:2" x14ac:dyDescent="0.35">
      <c r="A616" s="7"/>
      <c r="B616" s="7"/>
    </row>
    <row r="617" spans="1:2" x14ac:dyDescent="0.35">
      <c r="A617" s="7"/>
      <c r="B617" s="7"/>
    </row>
    <row r="618" spans="1:2" x14ac:dyDescent="0.35">
      <c r="A618" s="7"/>
      <c r="B618" s="7"/>
    </row>
    <row r="619" spans="1:2" x14ac:dyDescent="0.35">
      <c r="A619" s="7"/>
      <c r="B619" s="7"/>
    </row>
    <row r="620" spans="1:2" x14ac:dyDescent="0.35">
      <c r="A620" s="7"/>
      <c r="B620" s="7"/>
    </row>
    <row r="621" spans="1:2" x14ac:dyDescent="0.35">
      <c r="A621" s="7"/>
      <c r="B621" s="7"/>
    </row>
    <row r="622" spans="1:2" x14ac:dyDescent="0.35">
      <c r="A622" s="7"/>
      <c r="B622" s="7"/>
    </row>
    <row r="623" spans="1:2" x14ac:dyDescent="0.35">
      <c r="A623" s="7"/>
      <c r="B623" s="7"/>
    </row>
    <row r="624" spans="1:2" x14ac:dyDescent="0.35">
      <c r="A624" s="7"/>
      <c r="B624" s="7"/>
    </row>
    <row r="625" spans="1:2" x14ac:dyDescent="0.35">
      <c r="A625" s="7"/>
      <c r="B625" s="7"/>
    </row>
    <row r="626" spans="1:2" x14ac:dyDescent="0.35">
      <c r="A626" s="7"/>
      <c r="B626" s="7"/>
    </row>
    <row r="627" spans="1:2" x14ac:dyDescent="0.35">
      <c r="A627" s="7"/>
      <c r="B627" s="7"/>
    </row>
    <row r="628" spans="1:2" x14ac:dyDescent="0.35">
      <c r="A628" s="7"/>
      <c r="B628" s="7"/>
    </row>
    <row r="629" spans="1:2" x14ac:dyDescent="0.35">
      <c r="A629" s="7"/>
      <c r="B629" s="7"/>
    </row>
    <row r="630" spans="1:2" x14ac:dyDescent="0.35">
      <c r="A630" s="7"/>
      <c r="B630" s="7"/>
    </row>
    <row r="631" spans="1:2" x14ac:dyDescent="0.35">
      <c r="A631" s="7"/>
      <c r="B631" s="7"/>
    </row>
    <row r="632" spans="1:2" x14ac:dyDescent="0.35">
      <c r="A632" s="7"/>
      <c r="B632" s="7"/>
    </row>
    <row r="633" spans="1:2" x14ac:dyDescent="0.35">
      <c r="A633" s="7"/>
      <c r="B633" s="7"/>
    </row>
    <row r="634" spans="1:2" x14ac:dyDescent="0.35">
      <c r="A634" s="7"/>
      <c r="B634" s="7"/>
    </row>
    <row r="635" spans="1:2" x14ac:dyDescent="0.35">
      <c r="A635" s="7"/>
      <c r="B635" s="7"/>
    </row>
    <row r="636" spans="1:2" x14ac:dyDescent="0.35">
      <c r="A636" s="7"/>
      <c r="B636" s="7"/>
    </row>
    <row r="637" spans="1:2" x14ac:dyDescent="0.35">
      <c r="A637" s="7"/>
      <c r="B637" s="7"/>
    </row>
    <row r="638" spans="1:2" x14ac:dyDescent="0.35">
      <c r="A638" s="7"/>
      <c r="B638" s="7"/>
    </row>
    <row r="639" spans="1:2" x14ac:dyDescent="0.35">
      <c r="A639" s="7"/>
      <c r="B639" s="7"/>
    </row>
    <row r="640" spans="1:2" x14ac:dyDescent="0.35">
      <c r="A640" s="7"/>
      <c r="B640" s="7"/>
    </row>
    <row r="641" spans="1:2" x14ac:dyDescent="0.35">
      <c r="A641" s="7"/>
      <c r="B641" s="7"/>
    </row>
    <row r="642" spans="1:2" x14ac:dyDescent="0.35">
      <c r="A642" s="7"/>
      <c r="B642" s="7"/>
    </row>
    <row r="643" spans="1:2" x14ac:dyDescent="0.35">
      <c r="A643" s="7"/>
      <c r="B643" s="7"/>
    </row>
    <row r="644" spans="1:2" x14ac:dyDescent="0.35">
      <c r="A644" s="7"/>
      <c r="B644" s="7"/>
    </row>
    <row r="645" spans="1:2" x14ac:dyDescent="0.35">
      <c r="A645" s="7"/>
      <c r="B645" s="7"/>
    </row>
    <row r="646" spans="1:2" x14ac:dyDescent="0.35">
      <c r="A646" s="7"/>
      <c r="B646" s="7"/>
    </row>
    <row r="647" spans="1:2" x14ac:dyDescent="0.35">
      <c r="A647" s="7"/>
      <c r="B647" s="7"/>
    </row>
    <row r="648" spans="1:2" x14ac:dyDescent="0.35">
      <c r="A648" s="7"/>
      <c r="B648" s="7"/>
    </row>
    <row r="649" spans="1:2" x14ac:dyDescent="0.35">
      <c r="A649" s="7"/>
      <c r="B649" s="7"/>
    </row>
    <row r="650" spans="1:2" x14ac:dyDescent="0.35">
      <c r="A650" s="7"/>
      <c r="B650" s="7"/>
    </row>
    <row r="651" spans="1:2" x14ac:dyDescent="0.35">
      <c r="A651" s="7"/>
      <c r="B651" s="7"/>
    </row>
    <row r="652" spans="1:2" x14ac:dyDescent="0.35">
      <c r="A652" s="7"/>
      <c r="B652" s="7"/>
    </row>
    <row r="653" spans="1:2" x14ac:dyDescent="0.35">
      <c r="A653" s="7"/>
      <c r="B653" s="7"/>
    </row>
    <row r="654" spans="1:2" x14ac:dyDescent="0.35">
      <c r="A654" s="7"/>
      <c r="B654" s="7"/>
    </row>
    <row r="655" spans="1:2" x14ac:dyDescent="0.35">
      <c r="A655" s="7"/>
      <c r="B655" s="7"/>
    </row>
    <row r="656" spans="1:2" x14ac:dyDescent="0.35">
      <c r="A656" s="7"/>
      <c r="B656" s="7"/>
    </row>
    <row r="657" spans="1:2" x14ac:dyDescent="0.35">
      <c r="A657" s="7"/>
      <c r="B657" s="7"/>
    </row>
    <row r="658" spans="1:2" x14ac:dyDescent="0.35">
      <c r="A658" s="7"/>
      <c r="B658" s="7"/>
    </row>
    <row r="659" spans="1:2" x14ac:dyDescent="0.35">
      <c r="A659" s="7"/>
      <c r="B659" s="7"/>
    </row>
    <row r="660" spans="1:2" x14ac:dyDescent="0.35">
      <c r="A660" s="7"/>
      <c r="B660" s="7"/>
    </row>
    <row r="661" spans="1:2" x14ac:dyDescent="0.35">
      <c r="A661" s="7"/>
      <c r="B661" s="7"/>
    </row>
    <row r="662" spans="1:2" x14ac:dyDescent="0.35">
      <c r="A662" s="7"/>
      <c r="B662" s="7"/>
    </row>
    <row r="663" spans="1:2" x14ac:dyDescent="0.35">
      <c r="A663" s="7"/>
      <c r="B663" s="7"/>
    </row>
    <row r="664" spans="1:2" x14ac:dyDescent="0.35">
      <c r="A664" s="7"/>
      <c r="B664" s="7"/>
    </row>
    <row r="665" spans="1:2" x14ac:dyDescent="0.35">
      <c r="A665" s="7"/>
      <c r="B665" s="7"/>
    </row>
    <row r="666" spans="1:2" x14ac:dyDescent="0.35">
      <c r="A666" s="7"/>
      <c r="B666" s="7"/>
    </row>
    <row r="667" spans="1:2" x14ac:dyDescent="0.35">
      <c r="A667" s="7"/>
      <c r="B667" s="7"/>
    </row>
    <row r="668" spans="1:2" x14ac:dyDescent="0.35">
      <c r="A668" s="7"/>
      <c r="B668" s="7"/>
    </row>
    <row r="669" spans="1:2" x14ac:dyDescent="0.35">
      <c r="A669" s="7"/>
      <c r="B669" s="7"/>
    </row>
    <row r="670" spans="1:2" x14ac:dyDescent="0.35">
      <c r="A670" s="7"/>
      <c r="B670" s="7"/>
    </row>
    <row r="671" spans="1:2" x14ac:dyDescent="0.35">
      <c r="A671" s="7"/>
      <c r="B671" s="7"/>
    </row>
    <row r="672" spans="1:2" x14ac:dyDescent="0.35">
      <c r="A672" s="7"/>
      <c r="B672" s="7"/>
    </row>
    <row r="673" spans="1:2" x14ac:dyDescent="0.35">
      <c r="A673" s="7"/>
      <c r="B673" s="7"/>
    </row>
    <row r="674" spans="1:2" x14ac:dyDescent="0.35">
      <c r="A674" s="7"/>
      <c r="B674" s="7"/>
    </row>
    <row r="675" spans="1:2" x14ac:dyDescent="0.35">
      <c r="A675" s="7"/>
      <c r="B675" s="7"/>
    </row>
    <row r="676" spans="1:2" x14ac:dyDescent="0.35">
      <c r="A676" s="7"/>
      <c r="B676" s="7"/>
    </row>
    <row r="677" spans="1:2" x14ac:dyDescent="0.35">
      <c r="A677" s="7"/>
      <c r="B677" s="7"/>
    </row>
    <row r="678" spans="1:2" x14ac:dyDescent="0.35">
      <c r="A678" s="7"/>
      <c r="B678" s="7"/>
    </row>
    <row r="679" spans="1:2" x14ac:dyDescent="0.35">
      <c r="A679" s="7"/>
      <c r="B679" s="7"/>
    </row>
    <row r="680" spans="1:2" x14ac:dyDescent="0.35">
      <c r="A680" s="7"/>
      <c r="B680" s="7"/>
    </row>
    <row r="681" spans="1:2" x14ac:dyDescent="0.35">
      <c r="A681" s="7"/>
      <c r="B681" s="7"/>
    </row>
    <row r="682" spans="1:2" x14ac:dyDescent="0.35">
      <c r="A682" s="7"/>
      <c r="B682" s="7"/>
    </row>
    <row r="683" spans="1:2" x14ac:dyDescent="0.35">
      <c r="A683" s="7"/>
      <c r="B683" s="7"/>
    </row>
    <row r="684" spans="1:2" x14ac:dyDescent="0.35">
      <c r="A684" s="7"/>
      <c r="B684" s="7"/>
    </row>
    <row r="685" spans="1:2" x14ac:dyDescent="0.35">
      <c r="A685" s="7"/>
      <c r="B685" s="7"/>
    </row>
    <row r="686" spans="1:2" x14ac:dyDescent="0.35">
      <c r="A686" s="7"/>
      <c r="B686" s="7"/>
    </row>
    <row r="687" spans="1:2" x14ac:dyDescent="0.35">
      <c r="A687" s="7"/>
      <c r="B687" s="7"/>
    </row>
    <row r="688" spans="1:2" x14ac:dyDescent="0.35">
      <c r="A688" s="7"/>
      <c r="B688" s="7"/>
    </row>
    <row r="689" spans="1:2" x14ac:dyDescent="0.35">
      <c r="A689" s="7"/>
      <c r="B689" s="7"/>
    </row>
    <row r="690" spans="1:2" x14ac:dyDescent="0.35">
      <c r="A690" s="7"/>
      <c r="B690" s="7"/>
    </row>
    <row r="691" spans="1:2" x14ac:dyDescent="0.35">
      <c r="A691" s="7"/>
      <c r="B691" s="7"/>
    </row>
    <row r="692" spans="1:2" x14ac:dyDescent="0.35">
      <c r="A692" s="7"/>
      <c r="B692" s="7"/>
    </row>
    <row r="693" spans="1:2" x14ac:dyDescent="0.35">
      <c r="A693" s="7"/>
      <c r="B693" s="7"/>
    </row>
    <row r="694" spans="1:2" x14ac:dyDescent="0.35">
      <c r="A694" s="7"/>
      <c r="B694" s="7"/>
    </row>
    <row r="695" spans="1:2" x14ac:dyDescent="0.35">
      <c r="A695" s="7"/>
      <c r="B695" s="7"/>
    </row>
    <row r="696" spans="1:2" x14ac:dyDescent="0.35">
      <c r="A696" s="7"/>
      <c r="B696" s="7"/>
    </row>
    <row r="697" spans="1:2" x14ac:dyDescent="0.35">
      <c r="A697" s="7"/>
      <c r="B697" s="7"/>
    </row>
    <row r="698" spans="1:2" x14ac:dyDescent="0.35">
      <c r="A698" s="7"/>
      <c r="B698" s="7"/>
    </row>
    <row r="699" spans="1:2" x14ac:dyDescent="0.35">
      <c r="A699" s="7"/>
      <c r="B699" s="7"/>
    </row>
    <row r="700" spans="1:2" x14ac:dyDescent="0.35">
      <c r="A700" s="7"/>
      <c r="B700" s="7"/>
    </row>
    <row r="701" spans="1:2" x14ac:dyDescent="0.35">
      <c r="A701" s="7"/>
      <c r="B701" s="7"/>
    </row>
    <row r="702" spans="1:2" x14ac:dyDescent="0.35">
      <c r="A702" s="7"/>
      <c r="B702" s="7"/>
    </row>
    <row r="703" spans="1:2" x14ac:dyDescent="0.35">
      <c r="A703" s="7"/>
      <c r="B703" s="7"/>
    </row>
    <row r="704" spans="1:2" x14ac:dyDescent="0.35">
      <c r="A704" s="7"/>
      <c r="B704" s="7"/>
    </row>
    <row r="705" spans="1:2" x14ac:dyDescent="0.35">
      <c r="A705" s="7"/>
      <c r="B705" s="7"/>
    </row>
    <row r="706" spans="1:2" x14ac:dyDescent="0.35">
      <c r="A706" s="7"/>
      <c r="B706" s="7"/>
    </row>
    <row r="707" spans="1:2" x14ac:dyDescent="0.35">
      <c r="A707" s="7"/>
      <c r="B707" s="7"/>
    </row>
    <row r="708" spans="1:2" x14ac:dyDescent="0.35">
      <c r="A708" s="7"/>
      <c r="B708" s="7"/>
    </row>
    <row r="709" spans="1:2" x14ac:dyDescent="0.35">
      <c r="A709" s="7"/>
      <c r="B709" s="7"/>
    </row>
    <row r="710" spans="1:2" x14ac:dyDescent="0.35">
      <c r="A710" s="7"/>
      <c r="B710" s="7"/>
    </row>
    <row r="711" spans="1:2" x14ac:dyDescent="0.35">
      <c r="A711" s="7"/>
      <c r="B711" s="7"/>
    </row>
    <row r="712" spans="1:2" x14ac:dyDescent="0.35">
      <c r="A712" s="7"/>
      <c r="B712" s="7"/>
    </row>
    <row r="713" spans="1:2" x14ac:dyDescent="0.35">
      <c r="A713" s="7"/>
      <c r="B713" s="7"/>
    </row>
    <row r="714" spans="1:2" x14ac:dyDescent="0.35">
      <c r="A714" s="7"/>
      <c r="B714" s="7"/>
    </row>
    <row r="715" spans="1:2" x14ac:dyDescent="0.35">
      <c r="A715" s="7"/>
      <c r="B715" s="7"/>
    </row>
    <row r="716" spans="1:2" x14ac:dyDescent="0.35">
      <c r="A716" s="7"/>
      <c r="B716" s="7"/>
    </row>
    <row r="717" spans="1:2" x14ac:dyDescent="0.35">
      <c r="A717" s="7"/>
      <c r="B717" s="7"/>
    </row>
    <row r="718" spans="1:2" x14ac:dyDescent="0.35">
      <c r="A718" s="7"/>
      <c r="B718" s="7"/>
    </row>
    <row r="719" spans="1:2" x14ac:dyDescent="0.35">
      <c r="A719" s="7"/>
      <c r="B719" s="7"/>
    </row>
    <row r="720" spans="1:2" x14ac:dyDescent="0.35">
      <c r="A720" s="7"/>
      <c r="B720" s="7"/>
    </row>
    <row r="721" spans="1:2" x14ac:dyDescent="0.35">
      <c r="A721" s="7"/>
      <c r="B721" s="7"/>
    </row>
    <row r="722" spans="1:2" x14ac:dyDescent="0.35">
      <c r="A722" s="7"/>
      <c r="B722" s="7"/>
    </row>
    <row r="723" spans="1:2" x14ac:dyDescent="0.35">
      <c r="A723" s="7"/>
      <c r="B723" s="7"/>
    </row>
    <row r="724" spans="1:2" x14ac:dyDescent="0.35">
      <c r="A724" s="7"/>
      <c r="B724" s="7"/>
    </row>
    <row r="725" spans="1:2" x14ac:dyDescent="0.35">
      <c r="A725" s="7"/>
      <c r="B725" s="7"/>
    </row>
    <row r="726" spans="1:2" x14ac:dyDescent="0.35">
      <c r="A726" s="7"/>
      <c r="B726" s="7"/>
    </row>
    <row r="727" spans="1:2" x14ac:dyDescent="0.35">
      <c r="A727" s="7"/>
      <c r="B727" s="7"/>
    </row>
    <row r="728" spans="1:2" x14ac:dyDescent="0.35">
      <c r="A728" s="7"/>
      <c r="B728" s="7"/>
    </row>
    <row r="729" spans="1:2" x14ac:dyDescent="0.35">
      <c r="A729" s="7"/>
      <c r="B729" s="7"/>
    </row>
    <row r="730" spans="1:2" x14ac:dyDescent="0.35">
      <c r="A730" s="7"/>
      <c r="B730" s="7"/>
    </row>
    <row r="731" spans="1:2" x14ac:dyDescent="0.35">
      <c r="A731" s="7"/>
      <c r="B731" s="7"/>
    </row>
    <row r="732" spans="1:2" x14ac:dyDescent="0.35">
      <c r="A732" s="7"/>
      <c r="B732" s="7"/>
    </row>
    <row r="733" spans="1:2" x14ac:dyDescent="0.35">
      <c r="A733" s="7"/>
      <c r="B733" s="7"/>
    </row>
    <row r="734" spans="1:2" x14ac:dyDescent="0.35">
      <c r="A734" s="7"/>
      <c r="B734" s="7"/>
    </row>
    <row r="735" spans="1:2" x14ac:dyDescent="0.35">
      <c r="A735" s="7"/>
      <c r="B735" s="7"/>
    </row>
    <row r="736" spans="1:2" x14ac:dyDescent="0.35">
      <c r="A736" s="7"/>
      <c r="B736" s="7"/>
    </row>
    <row r="737" spans="1:2" x14ac:dyDescent="0.35">
      <c r="A737" s="7"/>
      <c r="B737" s="7"/>
    </row>
    <row r="738" spans="1:2" x14ac:dyDescent="0.35">
      <c r="A738" s="7"/>
      <c r="B738" s="7"/>
    </row>
    <row r="739" spans="1:2" x14ac:dyDescent="0.35">
      <c r="A739" s="7"/>
      <c r="B739" s="7"/>
    </row>
    <row r="740" spans="1:2" x14ac:dyDescent="0.35">
      <c r="A740" s="7"/>
      <c r="B740" s="7"/>
    </row>
    <row r="741" spans="1:2" x14ac:dyDescent="0.35">
      <c r="A741" s="7"/>
      <c r="B741" s="7"/>
    </row>
    <row r="742" spans="1:2" x14ac:dyDescent="0.35">
      <c r="A742" s="7"/>
      <c r="B742" s="7"/>
    </row>
    <row r="743" spans="1:2" x14ac:dyDescent="0.35">
      <c r="A743" s="7"/>
      <c r="B743" s="7"/>
    </row>
    <row r="744" spans="1:2" x14ac:dyDescent="0.35">
      <c r="A744" s="7"/>
      <c r="B744" s="7"/>
    </row>
    <row r="745" spans="1:2" x14ac:dyDescent="0.35">
      <c r="A745" s="7"/>
      <c r="B745" s="7"/>
    </row>
    <row r="746" spans="1:2" x14ac:dyDescent="0.35">
      <c r="A746" s="7"/>
      <c r="B746" s="7"/>
    </row>
    <row r="747" spans="1:2" x14ac:dyDescent="0.35">
      <c r="A747" s="7"/>
      <c r="B747" s="7"/>
    </row>
    <row r="748" spans="1:2" x14ac:dyDescent="0.35">
      <c r="A748" s="7"/>
      <c r="B748" s="7"/>
    </row>
    <row r="749" spans="1:2" x14ac:dyDescent="0.35">
      <c r="A749" s="7"/>
      <c r="B749" s="7"/>
    </row>
    <row r="750" spans="1:2" x14ac:dyDescent="0.35">
      <c r="A750" s="7"/>
      <c r="B750" s="7"/>
    </row>
    <row r="751" spans="1:2" x14ac:dyDescent="0.35">
      <c r="A751" s="7"/>
      <c r="B751" s="7"/>
    </row>
    <row r="752" spans="1:2" x14ac:dyDescent="0.35">
      <c r="A752" s="7"/>
      <c r="B752" s="7"/>
    </row>
    <row r="753" spans="1:2" x14ac:dyDescent="0.35">
      <c r="A753" s="7"/>
      <c r="B753" s="7"/>
    </row>
    <row r="754" spans="1:2" x14ac:dyDescent="0.35">
      <c r="A754" s="7"/>
      <c r="B754" s="7"/>
    </row>
    <row r="755" spans="1:2" x14ac:dyDescent="0.35">
      <c r="A755" s="7"/>
      <c r="B755" s="7"/>
    </row>
    <row r="756" spans="1:2" x14ac:dyDescent="0.35">
      <c r="A756" s="7"/>
      <c r="B756" s="7"/>
    </row>
    <row r="757" spans="1:2" x14ac:dyDescent="0.35">
      <c r="A757" s="7"/>
      <c r="B757" s="7"/>
    </row>
    <row r="758" spans="1:2" x14ac:dyDescent="0.35">
      <c r="A758" s="7"/>
      <c r="B758" s="7"/>
    </row>
    <row r="759" spans="1:2" x14ac:dyDescent="0.35">
      <c r="A759" s="7"/>
      <c r="B759" s="7"/>
    </row>
    <row r="760" spans="1:2" x14ac:dyDescent="0.35">
      <c r="A760" s="7"/>
      <c r="B760" s="7"/>
    </row>
    <row r="761" spans="1:2" x14ac:dyDescent="0.35">
      <c r="A761" s="7"/>
      <c r="B761" s="7"/>
    </row>
    <row r="762" spans="1:2" x14ac:dyDescent="0.35">
      <c r="A762" s="7"/>
      <c r="B762" s="7"/>
    </row>
    <row r="763" spans="1:2" x14ac:dyDescent="0.35">
      <c r="A763" s="7"/>
      <c r="B763" s="7"/>
    </row>
    <row r="764" spans="1:2" x14ac:dyDescent="0.35">
      <c r="A764" s="7"/>
      <c r="B764" s="7"/>
    </row>
    <row r="765" spans="1:2" x14ac:dyDescent="0.35">
      <c r="A765" s="7"/>
      <c r="B765" s="7"/>
    </row>
    <row r="766" spans="1:2" x14ac:dyDescent="0.35">
      <c r="A766" s="7"/>
      <c r="B766" s="7"/>
    </row>
    <row r="767" spans="1:2" x14ac:dyDescent="0.35">
      <c r="A767" s="7"/>
      <c r="B767" s="7"/>
    </row>
    <row r="768" spans="1:2" x14ac:dyDescent="0.35">
      <c r="A768" s="7"/>
      <c r="B768" s="7"/>
    </row>
    <row r="769" spans="1:2" x14ac:dyDescent="0.35">
      <c r="A769" s="7"/>
      <c r="B769" s="7"/>
    </row>
    <row r="770" spans="1:2" x14ac:dyDescent="0.35">
      <c r="A770" s="7"/>
      <c r="B770" s="7"/>
    </row>
    <row r="771" spans="1:2" x14ac:dyDescent="0.35">
      <c r="A771" s="7"/>
      <c r="B771" s="7"/>
    </row>
    <row r="772" spans="1:2" x14ac:dyDescent="0.35">
      <c r="A772" s="7"/>
      <c r="B772" s="7"/>
    </row>
    <row r="773" spans="1:2" x14ac:dyDescent="0.35">
      <c r="A773" s="7"/>
      <c r="B773" s="7"/>
    </row>
    <row r="774" spans="1:2" x14ac:dyDescent="0.35">
      <c r="A774" s="7"/>
      <c r="B774" s="7"/>
    </row>
    <row r="775" spans="1:2" x14ac:dyDescent="0.35">
      <c r="A775" s="7"/>
      <c r="B775" s="7"/>
    </row>
    <row r="776" spans="1:2" x14ac:dyDescent="0.35">
      <c r="A776" s="7"/>
      <c r="B776" s="7"/>
    </row>
    <row r="777" spans="1:2" x14ac:dyDescent="0.35">
      <c r="A777" s="7"/>
      <c r="B777" s="7"/>
    </row>
    <row r="778" spans="1:2" x14ac:dyDescent="0.35">
      <c r="A778" s="7"/>
      <c r="B778" s="7"/>
    </row>
    <row r="779" spans="1:2" x14ac:dyDescent="0.35">
      <c r="A779" s="7"/>
      <c r="B779" s="7"/>
    </row>
    <row r="780" spans="1:2" x14ac:dyDescent="0.35">
      <c r="A780" s="7"/>
      <c r="B780" s="7"/>
    </row>
    <row r="781" spans="1:2" x14ac:dyDescent="0.35">
      <c r="A781" s="7"/>
      <c r="B781" s="7"/>
    </row>
    <row r="782" spans="1:2" x14ac:dyDescent="0.35">
      <c r="A782" s="7"/>
      <c r="B782" s="7"/>
    </row>
    <row r="783" spans="1:2" x14ac:dyDescent="0.35">
      <c r="A783" s="7"/>
      <c r="B783" s="7"/>
    </row>
    <row r="784" spans="1:2" x14ac:dyDescent="0.35">
      <c r="A784" s="7"/>
      <c r="B784" s="7"/>
    </row>
    <row r="785" spans="1:2" x14ac:dyDescent="0.35">
      <c r="A785" s="7"/>
      <c r="B785" s="7"/>
    </row>
    <row r="786" spans="1:2" x14ac:dyDescent="0.35">
      <c r="A786" s="7"/>
      <c r="B786" s="7"/>
    </row>
    <row r="787" spans="1:2" x14ac:dyDescent="0.35">
      <c r="A787" s="7"/>
      <c r="B787" s="7"/>
    </row>
    <row r="788" spans="1:2" x14ac:dyDescent="0.35">
      <c r="A788" s="7"/>
      <c r="B788" s="7"/>
    </row>
    <row r="789" spans="1:2" x14ac:dyDescent="0.35">
      <c r="A789" s="7"/>
      <c r="B789" s="7"/>
    </row>
    <row r="790" spans="1:2" x14ac:dyDescent="0.35">
      <c r="A790" s="7"/>
      <c r="B790" s="7"/>
    </row>
    <row r="791" spans="1:2" x14ac:dyDescent="0.35">
      <c r="A791" s="7"/>
      <c r="B791" s="7"/>
    </row>
    <row r="792" spans="1:2" x14ac:dyDescent="0.35">
      <c r="A792" s="7"/>
      <c r="B792" s="7"/>
    </row>
    <row r="793" spans="1:2" x14ac:dyDescent="0.35">
      <c r="A793" s="7"/>
      <c r="B793" s="7"/>
    </row>
    <row r="794" spans="1:2" x14ac:dyDescent="0.35">
      <c r="A794" s="7"/>
      <c r="B794" s="7"/>
    </row>
    <row r="795" spans="1:2" x14ac:dyDescent="0.35">
      <c r="A795" s="7"/>
      <c r="B795" s="7"/>
    </row>
    <row r="796" spans="1:2" x14ac:dyDescent="0.35">
      <c r="A796" s="7"/>
      <c r="B796" s="7"/>
    </row>
    <row r="797" spans="1:2" x14ac:dyDescent="0.35">
      <c r="A797" s="7"/>
      <c r="B797" s="7"/>
    </row>
    <row r="798" spans="1:2" x14ac:dyDescent="0.35">
      <c r="A798" s="7"/>
      <c r="B798" s="7"/>
    </row>
    <row r="799" spans="1:2" x14ac:dyDescent="0.35">
      <c r="A799" s="7"/>
      <c r="B799" s="7"/>
    </row>
    <row r="800" spans="1:2" x14ac:dyDescent="0.35">
      <c r="A800" s="7"/>
      <c r="B800" s="7"/>
    </row>
    <row r="801" spans="1:2" x14ac:dyDescent="0.35">
      <c r="A801" s="7"/>
      <c r="B801" s="7"/>
    </row>
    <row r="802" spans="1:2" x14ac:dyDescent="0.35">
      <c r="A802" s="7"/>
      <c r="B802" s="7"/>
    </row>
    <row r="803" spans="1:2" x14ac:dyDescent="0.35">
      <c r="A803" s="7"/>
      <c r="B803" s="7"/>
    </row>
    <row r="804" spans="1:2" x14ac:dyDescent="0.35">
      <c r="A804" s="7"/>
      <c r="B804" s="7"/>
    </row>
    <row r="805" spans="1:2" x14ac:dyDescent="0.35">
      <c r="A805" s="7"/>
      <c r="B805" s="7"/>
    </row>
    <row r="806" spans="1:2" x14ac:dyDescent="0.35">
      <c r="A806" s="7"/>
      <c r="B806" s="7"/>
    </row>
    <row r="807" spans="1:2" x14ac:dyDescent="0.35">
      <c r="A807" s="7"/>
      <c r="B807" s="7"/>
    </row>
    <row r="808" spans="1:2" x14ac:dyDescent="0.35">
      <c r="A808" s="7"/>
      <c r="B808" s="7"/>
    </row>
    <row r="809" spans="1:2" x14ac:dyDescent="0.35">
      <c r="A809" s="7"/>
      <c r="B809" s="7"/>
    </row>
    <row r="810" spans="1:2" x14ac:dyDescent="0.35">
      <c r="A810" s="7"/>
      <c r="B810" s="7"/>
    </row>
    <row r="811" spans="1:2" x14ac:dyDescent="0.35">
      <c r="A811" s="7"/>
      <c r="B811" s="7"/>
    </row>
    <row r="812" spans="1:2" x14ac:dyDescent="0.35">
      <c r="A812" s="7"/>
      <c r="B812" s="7"/>
    </row>
    <row r="813" spans="1:2" x14ac:dyDescent="0.35">
      <c r="A813" s="7"/>
      <c r="B813" s="7"/>
    </row>
    <row r="814" spans="1:2" x14ac:dyDescent="0.35">
      <c r="A814" s="7"/>
      <c r="B814" s="7"/>
    </row>
    <row r="815" spans="1:2" x14ac:dyDescent="0.35">
      <c r="A815" s="7"/>
      <c r="B815" s="7"/>
    </row>
    <row r="816" spans="1:2" x14ac:dyDescent="0.35">
      <c r="A816" s="7"/>
      <c r="B816" s="7"/>
    </row>
    <row r="817" spans="1:2" x14ac:dyDescent="0.35">
      <c r="A817" s="7"/>
      <c r="B817" s="7"/>
    </row>
    <row r="818" spans="1:2" x14ac:dyDescent="0.35">
      <c r="A818" s="7"/>
      <c r="B818" s="7"/>
    </row>
    <row r="819" spans="1:2" x14ac:dyDescent="0.35">
      <c r="A819" s="7"/>
      <c r="B819" s="7"/>
    </row>
    <row r="820" spans="1:2" x14ac:dyDescent="0.35">
      <c r="A820" s="7"/>
      <c r="B820" s="7"/>
    </row>
    <row r="821" spans="1:2" x14ac:dyDescent="0.35">
      <c r="A821" s="7"/>
      <c r="B821" s="7"/>
    </row>
    <row r="822" spans="1:2" x14ac:dyDescent="0.35">
      <c r="A822" s="7"/>
      <c r="B822" s="7"/>
    </row>
    <row r="823" spans="1:2" x14ac:dyDescent="0.35">
      <c r="A823" s="7"/>
      <c r="B823" s="7"/>
    </row>
    <row r="824" spans="1:2" x14ac:dyDescent="0.35">
      <c r="A824" s="7"/>
      <c r="B824" s="7"/>
    </row>
    <row r="825" spans="1:2" x14ac:dyDescent="0.35">
      <c r="A825" s="7"/>
      <c r="B825" s="7"/>
    </row>
    <row r="826" spans="1:2" x14ac:dyDescent="0.35">
      <c r="A826" s="7"/>
      <c r="B826" s="7"/>
    </row>
    <row r="827" spans="1:2" x14ac:dyDescent="0.35">
      <c r="A827" s="7"/>
      <c r="B827" s="7"/>
    </row>
    <row r="828" spans="1:2" x14ac:dyDescent="0.35">
      <c r="A828" s="7"/>
      <c r="B828" s="7"/>
    </row>
    <row r="829" spans="1:2" x14ac:dyDescent="0.35">
      <c r="A829" s="7"/>
      <c r="B829" s="7"/>
    </row>
    <row r="830" spans="1:2" x14ac:dyDescent="0.35">
      <c r="A830" s="7"/>
      <c r="B830" s="7"/>
    </row>
    <row r="831" spans="1:2" x14ac:dyDescent="0.35">
      <c r="A831" s="7"/>
      <c r="B831" s="7"/>
    </row>
    <row r="832" spans="1:2" x14ac:dyDescent="0.35">
      <c r="A832" s="7"/>
      <c r="B832" s="7"/>
    </row>
    <row r="833" spans="1:2" x14ac:dyDescent="0.35">
      <c r="A833" s="7"/>
      <c r="B833" s="7"/>
    </row>
    <row r="834" spans="1:2" x14ac:dyDescent="0.35">
      <c r="A834" s="7"/>
      <c r="B834" s="7"/>
    </row>
    <row r="835" spans="1:2" x14ac:dyDescent="0.35">
      <c r="A835" s="7"/>
      <c r="B835" s="7"/>
    </row>
    <row r="836" spans="1:2" x14ac:dyDescent="0.35">
      <c r="A836" s="7"/>
      <c r="B836" s="7"/>
    </row>
    <row r="837" spans="1:2" x14ac:dyDescent="0.35">
      <c r="A837" s="7"/>
      <c r="B837" s="7"/>
    </row>
    <row r="838" spans="1:2" x14ac:dyDescent="0.35">
      <c r="A838" s="7"/>
      <c r="B838" s="7"/>
    </row>
    <row r="839" spans="1:2" x14ac:dyDescent="0.35">
      <c r="A839" s="7"/>
      <c r="B839" s="7"/>
    </row>
    <row r="840" spans="1:2" x14ac:dyDescent="0.35">
      <c r="A840" s="7"/>
      <c r="B840" s="7"/>
    </row>
    <row r="841" spans="1:2" x14ac:dyDescent="0.35">
      <c r="A841" s="7"/>
      <c r="B841" s="7"/>
    </row>
    <row r="842" spans="1:2" x14ac:dyDescent="0.35">
      <c r="A842" s="7"/>
      <c r="B842" s="7"/>
    </row>
    <row r="843" spans="1:2" x14ac:dyDescent="0.35">
      <c r="A843" s="7"/>
      <c r="B843" s="7"/>
    </row>
    <row r="844" spans="1:2" x14ac:dyDescent="0.35">
      <c r="A844" s="7"/>
      <c r="B844" s="7"/>
    </row>
    <row r="845" spans="1:2" x14ac:dyDescent="0.35">
      <c r="A845" s="7"/>
      <c r="B845" s="7"/>
    </row>
    <row r="846" spans="1:2" x14ac:dyDescent="0.35">
      <c r="A846" s="7"/>
      <c r="B846" s="7"/>
    </row>
    <row r="847" spans="1:2" x14ac:dyDescent="0.35">
      <c r="A847" s="7"/>
      <c r="B847" s="7"/>
    </row>
    <row r="848" spans="1:2" x14ac:dyDescent="0.35">
      <c r="A848" s="7"/>
      <c r="B848" s="7"/>
    </row>
    <row r="849" spans="1:2" x14ac:dyDescent="0.35">
      <c r="A849" s="7"/>
      <c r="B849" s="7"/>
    </row>
    <row r="850" spans="1:2" x14ac:dyDescent="0.35">
      <c r="A850" s="7"/>
      <c r="B850" s="7"/>
    </row>
    <row r="851" spans="1:2" x14ac:dyDescent="0.35">
      <c r="A851" s="7"/>
      <c r="B851" s="7"/>
    </row>
    <row r="852" spans="1:2" x14ac:dyDescent="0.35">
      <c r="A852" s="7"/>
      <c r="B852" s="7"/>
    </row>
    <row r="853" spans="1:2" x14ac:dyDescent="0.35">
      <c r="A853" s="7"/>
      <c r="B853" s="7"/>
    </row>
    <row r="854" spans="1:2" x14ac:dyDescent="0.35">
      <c r="A854" s="7"/>
      <c r="B854" s="7"/>
    </row>
    <row r="855" spans="1:2" x14ac:dyDescent="0.35">
      <c r="A855" s="7"/>
      <c r="B855" s="7"/>
    </row>
    <row r="856" spans="1:2" x14ac:dyDescent="0.35">
      <c r="A856" s="7"/>
      <c r="B856" s="7"/>
    </row>
    <row r="857" spans="1:2" x14ac:dyDescent="0.35">
      <c r="A857" s="7"/>
      <c r="B857" s="7"/>
    </row>
    <row r="858" spans="1:2" x14ac:dyDescent="0.35">
      <c r="A858" s="7"/>
      <c r="B858" s="7"/>
    </row>
    <row r="859" spans="1:2" x14ac:dyDescent="0.35">
      <c r="A859" s="7"/>
      <c r="B859" s="7"/>
    </row>
    <row r="860" spans="1:2" x14ac:dyDescent="0.35">
      <c r="A860" s="7"/>
      <c r="B860" s="7"/>
    </row>
    <row r="861" spans="1:2" x14ac:dyDescent="0.35">
      <c r="A861" s="7"/>
      <c r="B861" s="7"/>
    </row>
    <row r="862" spans="1:2" x14ac:dyDescent="0.35">
      <c r="A862" s="7"/>
      <c r="B862" s="7"/>
    </row>
    <row r="863" spans="1:2" x14ac:dyDescent="0.35">
      <c r="A863" s="7"/>
      <c r="B863" s="7"/>
    </row>
    <row r="864" spans="1:2" x14ac:dyDescent="0.35">
      <c r="A864" s="7"/>
      <c r="B864" s="7"/>
    </row>
    <row r="865" spans="1:2" x14ac:dyDescent="0.35">
      <c r="A865" s="7"/>
      <c r="B865" s="7"/>
    </row>
    <row r="866" spans="1:2" x14ac:dyDescent="0.35">
      <c r="A866" s="7"/>
      <c r="B866" s="7"/>
    </row>
    <row r="867" spans="1:2" x14ac:dyDescent="0.35">
      <c r="A867" s="7"/>
      <c r="B867" s="7"/>
    </row>
    <row r="868" spans="1:2" x14ac:dyDescent="0.35">
      <c r="A868" s="7"/>
      <c r="B868" s="7"/>
    </row>
    <row r="869" spans="1:2" x14ac:dyDescent="0.35">
      <c r="A869" s="7"/>
      <c r="B869" s="7"/>
    </row>
    <row r="870" spans="1:2" x14ac:dyDescent="0.35">
      <c r="A870" s="7"/>
      <c r="B870" s="7"/>
    </row>
    <row r="871" spans="1:2" x14ac:dyDescent="0.35">
      <c r="A871" s="7"/>
      <c r="B871" s="7"/>
    </row>
    <row r="872" spans="1:2" x14ac:dyDescent="0.35">
      <c r="A872" s="7"/>
      <c r="B872" s="7"/>
    </row>
    <row r="873" spans="1:2" x14ac:dyDescent="0.35">
      <c r="A873" s="7"/>
      <c r="B873" s="7"/>
    </row>
    <row r="874" spans="1:2" x14ac:dyDescent="0.35">
      <c r="A874" s="7"/>
      <c r="B874" s="7"/>
    </row>
    <row r="875" spans="1:2" x14ac:dyDescent="0.35">
      <c r="A875" s="7"/>
      <c r="B875" s="7"/>
    </row>
    <row r="876" spans="1:2" x14ac:dyDescent="0.35">
      <c r="A876" s="7"/>
      <c r="B876" s="7"/>
    </row>
    <row r="877" spans="1:2" x14ac:dyDescent="0.35">
      <c r="A877" s="7"/>
      <c r="B877" s="7"/>
    </row>
    <row r="878" spans="1:2" x14ac:dyDescent="0.35">
      <c r="A878" s="7"/>
      <c r="B878" s="7"/>
    </row>
    <row r="879" spans="1:2" x14ac:dyDescent="0.35">
      <c r="A879" s="7"/>
      <c r="B879" s="7"/>
    </row>
    <row r="880" spans="1:2" x14ac:dyDescent="0.35">
      <c r="A880" s="7"/>
      <c r="B880" s="7"/>
    </row>
    <row r="881" spans="1:2" x14ac:dyDescent="0.35">
      <c r="A881" s="7"/>
      <c r="B881" s="7"/>
    </row>
    <row r="882" spans="1:2" x14ac:dyDescent="0.35">
      <c r="A882" s="7"/>
      <c r="B882" s="7"/>
    </row>
    <row r="883" spans="1:2" x14ac:dyDescent="0.35">
      <c r="A883" s="7"/>
      <c r="B883" s="7"/>
    </row>
    <row r="884" spans="1:2" x14ac:dyDescent="0.35">
      <c r="A884" s="7"/>
      <c r="B884" s="7"/>
    </row>
    <row r="885" spans="1:2" x14ac:dyDescent="0.35">
      <c r="A885" s="7"/>
      <c r="B885" s="7"/>
    </row>
    <row r="886" spans="1:2" x14ac:dyDescent="0.35">
      <c r="A886" s="7"/>
      <c r="B886" s="7"/>
    </row>
    <row r="887" spans="1:2" x14ac:dyDescent="0.35">
      <c r="A887" s="7"/>
      <c r="B887" s="7"/>
    </row>
    <row r="888" spans="1:2" x14ac:dyDescent="0.35">
      <c r="A888" s="7"/>
      <c r="B888" s="7"/>
    </row>
    <row r="889" spans="1:2" x14ac:dyDescent="0.35">
      <c r="A889" s="7"/>
      <c r="B889" s="7"/>
    </row>
    <row r="890" spans="1:2" x14ac:dyDescent="0.35">
      <c r="A890" s="7"/>
      <c r="B890" s="7"/>
    </row>
    <row r="891" spans="1:2" x14ac:dyDescent="0.35">
      <c r="A891" s="7"/>
      <c r="B891" s="7"/>
    </row>
    <row r="892" spans="1:2" x14ac:dyDescent="0.35">
      <c r="A892" s="7"/>
      <c r="B892" s="7"/>
    </row>
    <row r="893" spans="1:2" x14ac:dyDescent="0.35">
      <c r="A893" s="7"/>
      <c r="B893" s="7"/>
    </row>
    <row r="894" spans="1:2" x14ac:dyDescent="0.35">
      <c r="A894" s="7"/>
      <c r="B894" s="7"/>
    </row>
    <row r="895" spans="1:2" x14ac:dyDescent="0.35">
      <c r="A895" s="7"/>
      <c r="B895" s="7"/>
    </row>
    <row r="896" spans="1:2" x14ac:dyDescent="0.35">
      <c r="A896" s="7"/>
      <c r="B896" s="7"/>
    </row>
    <row r="897" spans="1:2" x14ac:dyDescent="0.35">
      <c r="A897" s="7"/>
      <c r="B897" s="7"/>
    </row>
    <row r="898" spans="1:2" x14ac:dyDescent="0.35">
      <c r="A898" s="7"/>
      <c r="B898" s="7"/>
    </row>
    <row r="899" spans="1:2" x14ac:dyDescent="0.35">
      <c r="A899" s="7"/>
      <c r="B899" s="7"/>
    </row>
    <row r="900" spans="1:2" x14ac:dyDescent="0.35">
      <c r="A900" s="7"/>
      <c r="B900" s="7"/>
    </row>
    <row r="901" spans="1:2" x14ac:dyDescent="0.35">
      <c r="A901" s="7"/>
      <c r="B901" s="7"/>
    </row>
    <row r="902" spans="1:2" x14ac:dyDescent="0.35">
      <c r="A902" s="7"/>
      <c r="B902" s="7"/>
    </row>
    <row r="903" spans="1:2" x14ac:dyDescent="0.35">
      <c r="A903" s="7"/>
      <c r="B903" s="7"/>
    </row>
    <row r="904" spans="1:2" x14ac:dyDescent="0.35">
      <c r="A904" s="7"/>
      <c r="B904" s="7"/>
    </row>
    <row r="905" spans="1:2" x14ac:dyDescent="0.35">
      <c r="A905" s="7"/>
      <c r="B905" s="7"/>
    </row>
    <row r="906" spans="1:2" x14ac:dyDescent="0.35">
      <c r="A906" s="7"/>
      <c r="B906" s="7"/>
    </row>
    <row r="907" spans="1:2" x14ac:dyDescent="0.35">
      <c r="A907" s="7"/>
      <c r="B907" s="7"/>
    </row>
    <row r="908" spans="1:2" x14ac:dyDescent="0.35">
      <c r="A908" s="7"/>
      <c r="B908" s="7"/>
    </row>
    <row r="909" spans="1:2" x14ac:dyDescent="0.35">
      <c r="A909" s="7"/>
      <c r="B909" s="7"/>
    </row>
    <row r="910" spans="1:2" x14ac:dyDescent="0.35">
      <c r="A910" s="7"/>
      <c r="B910" s="7"/>
    </row>
    <row r="911" spans="1:2" x14ac:dyDescent="0.35">
      <c r="A911" s="7"/>
      <c r="B911" s="7"/>
    </row>
    <row r="912" spans="1:2" x14ac:dyDescent="0.35">
      <c r="A912" s="7"/>
      <c r="B912" s="7"/>
    </row>
    <row r="913" spans="1:2" x14ac:dyDescent="0.35">
      <c r="A913" s="7"/>
      <c r="B913" s="7"/>
    </row>
    <row r="914" spans="1:2" x14ac:dyDescent="0.35">
      <c r="A914" s="7"/>
      <c r="B914" s="7"/>
    </row>
    <row r="915" spans="1:2" x14ac:dyDescent="0.35">
      <c r="A915" s="7"/>
      <c r="B915" s="7"/>
    </row>
    <row r="916" spans="1:2" x14ac:dyDescent="0.35">
      <c r="A916" s="7"/>
      <c r="B916" s="7"/>
    </row>
    <row r="917" spans="1:2" x14ac:dyDescent="0.35">
      <c r="A917" s="7"/>
      <c r="B917" s="7"/>
    </row>
    <row r="918" spans="1:2" x14ac:dyDescent="0.35">
      <c r="A918" s="7"/>
      <c r="B918" s="7"/>
    </row>
    <row r="919" spans="1:2" x14ac:dyDescent="0.35">
      <c r="A919" s="7"/>
      <c r="B919" s="7"/>
    </row>
    <row r="920" spans="1:2" x14ac:dyDescent="0.35">
      <c r="A920" s="7"/>
      <c r="B920" s="7"/>
    </row>
    <row r="921" spans="1:2" x14ac:dyDescent="0.35">
      <c r="A921" s="7"/>
      <c r="B921" s="7"/>
    </row>
    <row r="922" spans="1:2" x14ac:dyDescent="0.35">
      <c r="A922" s="7"/>
      <c r="B922" s="7"/>
    </row>
    <row r="923" spans="1:2" x14ac:dyDescent="0.35">
      <c r="A923" s="7"/>
      <c r="B923" s="7"/>
    </row>
    <row r="924" spans="1:2" x14ac:dyDescent="0.35">
      <c r="A924" s="7"/>
      <c r="B924" s="7"/>
    </row>
    <row r="925" spans="1:2" x14ac:dyDescent="0.35">
      <c r="A925" s="7"/>
      <c r="B925" s="7"/>
    </row>
    <row r="926" spans="1:2" x14ac:dyDescent="0.35">
      <c r="A926" s="7"/>
      <c r="B926" s="7"/>
    </row>
    <row r="927" spans="1:2" x14ac:dyDescent="0.35">
      <c r="A927" s="7"/>
      <c r="B927" s="7"/>
    </row>
    <row r="928" spans="1:2" x14ac:dyDescent="0.35">
      <c r="A928" s="7"/>
      <c r="B928" s="7"/>
    </row>
    <row r="929" spans="1:2" x14ac:dyDescent="0.35">
      <c r="A929" s="7"/>
      <c r="B929" s="7"/>
    </row>
    <row r="930" spans="1:2" x14ac:dyDescent="0.35">
      <c r="A930" s="7"/>
      <c r="B930" s="7"/>
    </row>
    <row r="931" spans="1:2" x14ac:dyDescent="0.35">
      <c r="A931" s="7"/>
      <c r="B931" s="7"/>
    </row>
    <row r="932" spans="1:2" x14ac:dyDescent="0.35">
      <c r="A932" s="7"/>
      <c r="B932" s="7"/>
    </row>
    <row r="933" spans="1:2" x14ac:dyDescent="0.35">
      <c r="A933" s="7"/>
      <c r="B933" s="7"/>
    </row>
    <row r="934" spans="1:2" x14ac:dyDescent="0.35">
      <c r="A934" s="7"/>
      <c r="B934" s="7"/>
    </row>
    <row r="935" spans="1:2" x14ac:dyDescent="0.35">
      <c r="A935" s="7"/>
      <c r="B935" s="7"/>
    </row>
    <row r="936" spans="1:2" x14ac:dyDescent="0.35">
      <c r="A936" s="7"/>
      <c r="B936" s="7"/>
    </row>
    <row r="937" spans="1:2" x14ac:dyDescent="0.35">
      <c r="A937" s="7"/>
      <c r="B937" s="7"/>
    </row>
    <row r="938" spans="1:2" x14ac:dyDescent="0.35">
      <c r="A938" s="7"/>
      <c r="B938" s="7"/>
    </row>
    <row r="939" spans="1:2" x14ac:dyDescent="0.35">
      <c r="A939" s="7"/>
      <c r="B939" s="7"/>
    </row>
    <row r="940" spans="1:2" x14ac:dyDescent="0.35">
      <c r="A940" s="7"/>
      <c r="B940" s="7"/>
    </row>
    <row r="941" spans="1:2" x14ac:dyDescent="0.35">
      <c r="A941" s="7"/>
      <c r="B941" s="7"/>
    </row>
    <row r="942" spans="1:2" x14ac:dyDescent="0.35">
      <c r="A942" s="7"/>
      <c r="B942" s="7"/>
    </row>
    <row r="943" spans="1:2" x14ac:dyDescent="0.35">
      <c r="A943" s="7"/>
      <c r="B943" s="7"/>
    </row>
    <row r="944" spans="1:2" x14ac:dyDescent="0.35">
      <c r="A944" s="7"/>
      <c r="B944" s="7"/>
    </row>
    <row r="945" spans="1:2" x14ac:dyDescent="0.35">
      <c r="A945" s="7"/>
      <c r="B945" s="7"/>
    </row>
    <row r="946" spans="1:2" x14ac:dyDescent="0.35">
      <c r="A946" s="7"/>
      <c r="B946" s="7"/>
    </row>
    <row r="947" spans="1:2" x14ac:dyDescent="0.35">
      <c r="A947" s="7"/>
      <c r="B947" s="7"/>
    </row>
    <row r="948" spans="1:2" x14ac:dyDescent="0.35">
      <c r="A948" s="7"/>
      <c r="B948" s="7"/>
    </row>
    <row r="949" spans="1:2" x14ac:dyDescent="0.35">
      <c r="A949" s="7"/>
      <c r="B949" s="7"/>
    </row>
    <row r="950" spans="1:2" x14ac:dyDescent="0.35">
      <c r="A950" s="7"/>
      <c r="B950" s="7"/>
    </row>
    <row r="951" spans="1:2" x14ac:dyDescent="0.35">
      <c r="A951" s="7"/>
      <c r="B951" s="7"/>
    </row>
    <row r="952" spans="1:2" x14ac:dyDescent="0.35">
      <c r="A952" s="7"/>
      <c r="B952" s="7"/>
    </row>
    <row r="953" spans="1:2" x14ac:dyDescent="0.35">
      <c r="A953" s="7"/>
      <c r="B953" s="7"/>
    </row>
    <row r="954" spans="1:2" x14ac:dyDescent="0.35">
      <c r="A954" s="7"/>
      <c r="B954" s="7"/>
    </row>
    <row r="955" spans="1:2" x14ac:dyDescent="0.35">
      <c r="A955" s="7"/>
      <c r="B955" s="7"/>
    </row>
    <row r="956" spans="1:2" x14ac:dyDescent="0.35">
      <c r="A956" s="7"/>
      <c r="B956" s="7"/>
    </row>
    <row r="957" spans="1:2" x14ac:dyDescent="0.35">
      <c r="A957" s="7"/>
      <c r="B957" s="7"/>
    </row>
    <row r="958" spans="1:2" x14ac:dyDescent="0.35">
      <c r="A958" s="7"/>
      <c r="B958" s="7"/>
    </row>
    <row r="959" spans="1:2" x14ac:dyDescent="0.35">
      <c r="A959" s="7"/>
      <c r="B959" s="7"/>
    </row>
    <row r="960" spans="1:2" x14ac:dyDescent="0.35">
      <c r="A960" s="7"/>
      <c r="B960" s="7"/>
    </row>
    <row r="961" spans="1:2" x14ac:dyDescent="0.35">
      <c r="A961" s="7"/>
      <c r="B961" s="7"/>
    </row>
    <row r="962" spans="1:2" x14ac:dyDescent="0.35">
      <c r="A962" s="7"/>
      <c r="B962" s="7"/>
    </row>
    <row r="963" spans="1:2" x14ac:dyDescent="0.35">
      <c r="A963" s="7"/>
      <c r="B963" s="7"/>
    </row>
    <row r="964" spans="1:2" x14ac:dyDescent="0.35">
      <c r="A964" s="7"/>
      <c r="B964" s="7"/>
    </row>
    <row r="965" spans="1:2" x14ac:dyDescent="0.35">
      <c r="A965" s="7"/>
      <c r="B965" s="7"/>
    </row>
    <row r="966" spans="1:2" x14ac:dyDescent="0.35">
      <c r="A966" s="7"/>
      <c r="B966" s="7"/>
    </row>
    <row r="967" spans="1:2" x14ac:dyDescent="0.35">
      <c r="A967" s="7"/>
      <c r="B967" s="7"/>
    </row>
    <row r="968" spans="1:2" x14ac:dyDescent="0.35">
      <c r="A968" s="7"/>
      <c r="B968" s="7"/>
    </row>
    <row r="969" spans="1:2" x14ac:dyDescent="0.35">
      <c r="A969" s="7"/>
      <c r="B969" s="7"/>
    </row>
    <row r="970" spans="1:2" x14ac:dyDescent="0.35">
      <c r="A970" s="7"/>
      <c r="B970" s="7"/>
    </row>
    <row r="971" spans="1:2" x14ac:dyDescent="0.35">
      <c r="A971" s="7"/>
      <c r="B971" s="7"/>
    </row>
    <row r="972" spans="1:2" x14ac:dyDescent="0.35">
      <c r="A972" s="7"/>
      <c r="B972" s="7"/>
    </row>
    <row r="973" spans="1:2" x14ac:dyDescent="0.35">
      <c r="A973" s="7"/>
      <c r="B973" s="7"/>
    </row>
    <row r="974" spans="1:2" x14ac:dyDescent="0.35">
      <c r="A974" s="7"/>
      <c r="B974" s="7"/>
    </row>
    <row r="975" spans="1:2" x14ac:dyDescent="0.35">
      <c r="A975" s="7"/>
      <c r="B975" s="7"/>
    </row>
    <row r="976" spans="1:2" x14ac:dyDescent="0.35">
      <c r="A976" s="7"/>
      <c r="B976" s="7"/>
    </row>
    <row r="977" spans="1:2" x14ac:dyDescent="0.35">
      <c r="A977" s="7"/>
      <c r="B977" s="7"/>
    </row>
    <row r="978" spans="1:2" x14ac:dyDescent="0.35">
      <c r="A978" s="7"/>
      <c r="B978" s="7"/>
    </row>
    <row r="979" spans="1:2" x14ac:dyDescent="0.35">
      <c r="A979" s="7"/>
      <c r="B979" s="7"/>
    </row>
    <row r="980" spans="1:2" x14ac:dyDescent="0.35">
      <c r="A980" s="7"/>
      <c r="B980" s="7"/>
    </row>
    <row r="981" spans="1:2" x14ac:dyDescent="0.35">
      <c r="A981" s="7"/>
      <c r="B981" s="7"/>
    </row>
    <row r="982" spans="1:2" x14ac:dyDescent="0.35">
      <c r="A982" s="7"/>
      <c r="B982" s="7"/>
    </row>
    <row r="983" spans="1:2" x14ac:dyDescent="0.35">
      <c r="A983" s="7"/>
      <c r="B983" s="7"/>
    </row>
    <row r="984" spans="1:2" x14ac:dyDescent="0.35">
      <c r="A984" s="7"/>
      <c r="B984" s="7"/>
    </row>
    <row r="985" spans="1:2" x14ac:dyDescent="0.35">
      <c r="A985" s="7"/>
      <c r="B985" s="7"/>
    </row>
    <row r="986" spans="1:2" x14ac:dyDescent="0.35">
      <c r="A986" s="7"/>
      <c r="B986" s="7"/>
    </row>
    <row r="987" spans="1:2" x14ac:dyDescent="0.35">
      <c r="A987" s="7"/>
      <c r="B987" s="7"/>
    </row>
    <row r="988" spans="1:2" x14ac:dyDescent="0.35">
      <c r="A988" s="7"/>
      <c r="B988" s="7"/>
    </row>
    <row r="989" spans="1:2" x14ac:dyDescent="0.35">
      <c r="A989" s="7"/>
      <c r="B989" s="7"/>
    </row>
    <row r="990" spans="1:2" x14ac:dyDescent="0.35">
      <c r="A990" s="7"/>
      <c r="B990" s="7"/>
    </row>
    <row r="991" spans="1:2" x14ac:dyDescent="0.35">
      <c r="A991" s="7"/>
      <c r="B991" s="7"/>
    </row>
    <row r="992" spans="1:2" x14ac:dyDescent="0.35">
      <c r="A992" s="7"/>
      <c r="B992" s="7"/>
    </row>
    <row r="993" spans="1:2" x14ac:dyDescent="0.35">
      <c r="A993" s="7"/>
      <c r="B993" s="7"/>
    </row>
    <row r="994" spans="1:2" x14ac:dyDescent="0.35">
      <c r="A994" s="7"/>
      <c r="B994" s="7"/>
    </row>
    <row r="995" spans="1:2" x14ac:dyDescent="0.35">
      <c r="A995" s="7"/>
      <c r="B995" s="7"/>
    </row>
    <row r="996" spans="1:2" x14ac:dyDescent="0.35">
      <c r="A996" s="7"/>
      <c r="B996" s="7"/>
    </row>
    <row r="997" spans="1:2" x14ac:dyDescent="0.35">
      <c r="A997" s="7"/>
      <c r="B997" s="7"/>
    </row>
    <row r="998" spans="1:2" x14ac:dyDescent="0.35">
      <c r="A998" s="7"/>
      <c r="B998" s="7"/>
    </row>
    <row r="999" spans="1:2" x14ac:dyDescent="0.35">
      <c r="A999" s="7"/>
      <c r="B999" s="7"/>
    </row>
    <row r="1000" spans="1:2" x14ac:dyDescent="0.35">
      <c r="A1000" s="7"/>
      <c r="B1000" s="7"/>
    </row>
  </sheetData>
  <pageMargins left="0.7" right="0.7" top="0.75" bottom="0.75" header="0.3" footer="0.3"/>
  <pageSetup paperSize="9" orientation="portrait" horizontalDpi="300" verticalDpi="300"/>
  <tableParts count="1">
    <tablePart r:id="rId1"/>
  </tablePart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C1000"/>
  <sheetViews>
    <sheetView workbookViewId="0"/>
  </sheetViews>
  <sheetFormatPr defaultColWidth="11.07421875" defaultRowHeight="15.5" x14ac:dyDescent="0.35"/>
  <cols>
    <col min="1" max="2" width="16.69140625" customWidth="1"/>
    <col min="3" max="3" width="24.921875" bestFit="1" customWidth="1"/>
  </cols>
  <sheetData>
    <row r="1" spans="1:3" ht="20" x14ac:dyDescent="0.4">
      <c r="A1" s="21" t="s">
        <v>34</v>
      </c>
      <c r="B1" s="7"/>
    </row>
    <row r="2" spans="1:3" x14ac:dyDescent="0.35">
      <c r="A2" s="7" t="s">
        <v>9</v>
      </c>
      <c r="B2" s="7"/>
    </row>
    <row r="3" spans="1:3" ht="19.5" customHeight="1" x14ac:dyDescent="0.35">
      <c r="A3" s="8" t="s">
        <v>354</v>
      </c>
      <c r="B3" s="8" t="s">
        <v>264</v>
      </c>
      <c r="C3" s="5" t="s">
        <v>109</v>
      </c>
    </row>
    <row r="4" spans="1:3" x14ac:dyDescent="0.35">
      <c r="A4" s="7" t="s">
        <v>355</v>
      </c>
      <c r="B4" s="7" t="s">
        <v>269</v>
      </c>
      <c r="C4" s="4">
        <v>72</v>
      </c>
    </row>
    <row r="5" spans="1:3" x14ac:dyDescent="0.35">
      <c r="A5" s="7" t="s">
        <v>355</v>
      </c>
      <c r="B5" s="7" t="s">
        <v>268</v>
      </c>
      <c r="C5" s="4">
        <v>129</v>
      </c>
    </row>
    <row r="6" spans="1:3" x14ac:dyDescent="0.35">
      <c r="A6" s="7" t="s">
        <v>356</v>
      </c>
      <c r="B6" s="7" t="s">
        <v>269</v>
      </c>
      <c r="C6" s="4">
        <v>27</v>
      </c>
    </row>
    <row r="7" spans="1:3" x14ac:dyDescent="0.35">
      <c r="A7" s="7" t="s">
        <v>356</v>
      </c>
      <c r="B7" s="7" t="s">
        <v>268</v>
      </c>
      <c r="C7" s="4">
        <v>15</v>
      </c>
    </row>
    <row r="8" spans="1:3" x14ac:dyDescent="0.35">
      <c r="A8" s="7" t="s">
        <v>357</v>
      </c>
      <c r="B8" s="7" t="s">
        <v>269</v>
      </c>
      <c r="C8" s="4">
        <v>52</v>
      </c>
    </row>
    <row r="9" spans="1:3" x14ac:dyDescent="0.35">
      <c r="A9" s="7" t="s">
        <v>357</v>
      </c>
      <c r="B9" s="7" t="s">
        <v>268</v>
      </c>
      <c r="C9" s="4">
        <v>288</v>
      </c>
    </row>
    <row r="10" spans="1:3" x14ac:dyDescent="0.35">
      <c r="A10" s="7" t="s">
        <v>358</v>
      </c>
      <c r="B10" s="7" t="s">
        <v>269</v>
      </c>
      <c r="C10" s="4">
        <v>8</v>
      </c>
    </row>
    <row r="11" spans="1:3" x14ac:dyDescent="0.35">
      <c r="A11" s="7" t="s">
        <v>358</v>
      </c>
      <c r="B11" s="7" t="s">
        <v>268</v>
      </c>
      <c r="C11" s="4">
        <v>14</v>
      </c>
    </row>
    <row r="12" spans="1:3" x14ac:dyDescent="0.35">
      <c r="A12" s="7" t="s">
        <v>359</v>
      </c>
      <c r="B12" s="7" t="s">
        <v>269</v>
      </c>
      <c r="C12" s="4">
        <v>28</v>
      </c>
    </row>
    <row r="13" spans="1:3" x14ac:dyDescent="0.35">
      <c r="A13" s="7" t="s">
        <v>359</v>
      </c>
      <c r="B13" s="7" t="s">
        <v>268</v>
      </c>
      <c r="C13" s="4">
        <v>627</v>
      </c>
    </row>
    <row r="14" spans="1:3" x14ac:dyDescent="0.35">
      <c r="A14" s="7" t="s">
        <v>360</v>
      </c>
      <c r="B14" s="7" t="s">
        <v>269</v>
      </c>
      <c r="C14" s="4">
        <v>14</v>
      </c>
    </row>
    <row r="15" spans="1:3" x14ac:dyDescent="0.35">
      <c r="A15" s="7" t="s">
        <v>360</v>
      </c>
      <c r="B15" s="7" t="s">
        <v>268</v>
      </c>
      <c r="C15" s="4">
        <v>137</v>
      </c>
    </row>
    <row r="16" spans="1:3" x14ac:dyDescent="0.35">
      <c r="A16" s="7" t="s">
        <v>361</v>
      </c>
      <c r="B16" s="7" t="s">
        <v>269</v>
      </c>
      <c r="C16" s="4">
        <v>20</v>
      </c>
    </row>
    <row r="17" spans="1:3" x14ac:dyDescent="0.35">
      <c r="A17" s="7" t="s">
        <v>361</v>
      </c>
      <c r="B17" s="7" t="s">
        <v>268</v>
      </c>
      <c r="C17" s="4">
        <v>80</v>
      </c>
    </row>
    <row r="18" spans="1:3" x14ac:dyDescent="0.35">
      <c r="A18" s="7" t="s">
        <v>362</v>
      </c>
      <c r="B18" s="7" t="s">
        <v>269</v>
      </c>
      <c r="C18" s="4">
        <v>2</v>
      </c>
    </row>
    <row r="19" spans="1:3" x14ac:dyDescent="0.35">
      <c r="A19" s="7" t="s">
        <v>362</v>
      </c>
      <c r="B19" s="7" t="s">
        <v>268</v>
      </c>
      <c r="C19" s="4">
        <v>17</v>
      </c>
    </row>
    <row r="20" spans="1:3" x14ac:dyDescent="0.35">
      <c r="A20" s="7" t="s">
        <v>363</v>
      </c>
      <c r="B20" s="7" t="s">
        <v>269</v>
      </c>
      <c r="C20" s="4">
        <v>10</v>
      </c>
    </row>
    <row r="21" spans="1:3" x14ac:dyDescent="0.35">
      <c r="A21" s="7" t="s">
        <v>363</v>
      </c>
      <c r="B21" s="7" t="s">
        <v>268</v>
      </c>
      <c r="C21" s="4">
        <v>180</v>
      </c>
    </row>
    <row r="22" spans="1:3" x14ac:dyDescent="0.35">
      <c r="A22" s="7" t="s">
        <v>364</v>
      </c>
      <c r="B22" s="7" t="s">
        <v>269</v>
      </c>
      <c r="C22" s="4">
        <v>16</v>
      </c>
    </row>
    <row r="23" spans="1:3" x14ac:dyDescent="0.35">
      <c r="A23" s="7" t="s">
        <v>364</v>
      </c>
      <c r="B23" s="7" t="s">
        <v>268</v>
      </c>
      <c r="C23" s="4">
        <v>131</v>
      </c>
    </row>
    <row r="24" spans="1:3" x14ac:dyDescent="0.35">
      <c r="A24" s="7"/>
      <c r="B24" s="7"/>
    </row>
    <row r="25" spans="1:3" x14ac:dyDescent="0.35">
      <c r="A25" s="7"/>
      <c r="B25" s="7"/>
    </row>
    <row r="26" spans="1:3" x14ac:dyDescent="0.35">
      <c r="A26" s="7"/>
      <c r="B26" s="7"/>
    </row>
    <row r="27" spans="1:3" x14ac:dyDescent="0.35">
      <c r="A27" s="7"/>
      <c r="B27" s="7"/>
    </row>
    <row r="28" spans="1:3" x14ac:dyDescent="0.35">
      <c r="A28" s="7"/>
      <c r="B28" s="7"/>
    </row>
    <row r="29" spans="1:3" x14ac:dyDescent="0.35">
      <c r="A29" s="7"/>
      <c r="B29" s="7"/>
    </row>
    <row r="30" spans="1:3" x14ac:dyDescent="0.35">
      <c r="A30" s="7"/>
      <c r="B30" s="7"/>
    </row>
    <row r="31" spans="1:3" x14ac:dyDescent="0.35">
      <c r="A31" s="7"/>
      <c r="B31" s="7"/>
    </row>
    <row r="32" spans="1:3" x14ac:dyDescent="0.35">
      <c r="A32" s="7"/>
      <c r="B32" s="7"/>
    </row>
    <row r="33" spans="1:2" x14ac:dyDescent="0.35">
      <c r="A33" s="7"/>
      <c r="B33" s="7"/>
    </row>
    <row r="34" spans="1:2" x14ac:dyDescent="0.35">
      <c r="A34" s="7"/>
      <c r="B34" s="7"/>
    </row>
    <row r="35" spans="1:2" x14ac:dyDescent="0.35">
      <c r="A35" s="7"/>
      <c r="B35" s="7"/>
    </row>
    <row r="36" spans="1:2" x14ac:dyDescent="0.35">
      <c r="A36" s="7"/>
      <c r="B36" s="7"/>
    </row>
    <row r="37" spans="1:2" x14ac:dyDescent="0.35">
      <c r="A37" s="7"/>
      <c r="B37" s="7"/>
    </row>
    <row r="38" spans="1:2" x14ac:dyDescent="0.35">
      <c r="A38" s="7"/>
      <c r="B38" s="7"/>
    </row>
    <row r="39" spans="1:2" x14ac:dyDescent="0.35">
      <c r="A39" s="7"/>
      <c r="B39" s="7"/>
    </row>
    <row r="40" spans="1:2" x14ac:dyDescent="0.35">
      <c r="A40" s="7"/>
      <c r="B40" s="7"/>
    </row>
    <row r="41" spans="1:2" x14ac:dyDescent="0.35">
      <c r="A41" s="7"/>
      <c r="B41" s="7"/>
    </row>
    <row r="42" spans="1:2" x14ac:dyDescent="0.35">
      <c r="A42" s="7"/>
      <c r="B42" s="7"/>
    </row>
    <row r="43" spans="1:2" x14ac:dyDescent="0.35">
      <c r="A43" s="7"/>
      <c r="B43" s="7"/>
    </row>
    <row r="44" spans="1:2" x14ac:dyDescent="0.35">
      <c r="A44" s="7"/>
      <c r="B44" s="7"/>
    </row>
    <row r="45" spans="1:2" x14ac:dyDescent="0.35">
      <c r="A45" s="7"/>
      <c r="B45" s="7"/>
    </row>
    <row r="46" spans="1:2" x14ac:dyDescent="0.35">
      <c r="A46" s="7"/>
      <c r="B46" s="7"/>
    </row>
    <row r="47" spans="1:2" x14ac:dyDescent="0.35">
      <c r="A47" s="7"/>
      <c r="B47" s="7"/>
    </row>
    <row r="48" spans="1:2" x14ac:dyDescent="0.35">
      <c r="A48" s="7"/>
      <c r="B48" s="7"/>
    </row>
    <row r="49" spans="1:2" x14ac:dyDescent="0.35">
      <c r="A49" s="7"/>
      <c r="B49" s="7"/>
    </row>
    <row r="50" spans="1:2" x14ac:dyDescent="0.35">
      <c r="A50" s="7"/>
      <c r="B50" s="7"/>
    </row>
    <row r="51" spans="1:2" x14ac:dyDescent="0.35">
      <c r="A51" s="7"/>
      <c r="B51" s="7"/>
    </row>
    <row r="52" spans="1:2" x14ac:dyDescent="0.35">
      <c r="A52" s="7"/>
      <c r="B52" s="7"/>
    </row>
    <row r="53" spans="1:2" x14ac:dyDescent="0.35">
      <c r="A53" s="7"/>
      <c r="B53" s="7"/>
    </row>
    <row r="54" spans="1:2" x14ac:dyDescent="0.35">
      <c r="A54" s="7"/>
      <c r="B54" s="7"/>
    </row>
    <row r="55" spans="1:2" x14ac:dyDescent="0.35">
      <c r="A55" s="7"/>
      <c r="B55" s="7"/>
    </row>
    <row r="56" spans="1:2" x14ac:dyDescent="0.35">
      <c r="A56" s="7"/>
      <c r="B56" s="7"/>
    </row>
    <row r="57" spans="1:2" x14ac:dyDescent="0.35">
      <c r="A57" s="7"/>
      <c r="B57" s="7"/>
    </row>
    <row r="58" spans="1:2" x14ac:dyDescent="0.35">
      <c r="A58" s="7"/>
      <c r="B58" s="7"/>
    </row>
    <row r="59" spans="1:2" x14ac:dyDescent="0.35">
      <c r="A59" s="7"/>
      <c r="B59" s="7"/>
    </row>
    <row r="60" spans="1:2" x14ac:dyDescent="0.35">
      <c r="A60" s="7"/>
      <c r="B60" s="7"/>
    </row>
    <row r="61" spans="1:2" x14ac:dyDescent="0.35">
      <c r="A61" s="7"/>
      <c r="B61" s="7"/>
    </row>
    <row r="62" spans="1:2" x14ac:dyDescent="0.35">
      <c r="A62" s="7"/>
      <c r="B62" s="7"/>
    </row>
    <row r="63" spans="1:2" x14ac:dyDescent="0.35">
      <c r="A63" s="7"/>
      <c r="B63" s="7"/>
    </row>
    <row r="64" spans="1:2" x14ac:dyDescent="0.35">
      <c r="A64" s="7"/>
      <c r="B64" s="7"/>
    </row>
    <row r="65" spans="1:2" x14ac:dyDescent="0.35">
      <c r="A65" s="7"/>
      <c r="B65" s="7"/>
    </row>
    <row r="66" spans="1:2" x14ac:dyDescent="0.35">
      <c r="A66" s="7"/>
      <c r="B66" s="7"/>
    </row>
    <row r="67" spans="1:2" x14ac:dyDescent="0.35">
      <c r="A67" s="7"/>
      <c r="B67" s="7"/>
    </row>
    <row r="68" spans="1:2" x14ac:dyDescent="0.35">
      <c r="A68" s="7"/>
      <c r="B68" s="7"/>
    </row>
    <row r="69" spans="1:2" x14ac:dyDescent="0.35">
      <c r="A69" s="7"/>
      <c r="B69" s="7"/>
    </row>
    <row r="70" spans="1:2" x14ac:dyDescent="0.35">
      <c r="A70" s="7"/>
      <c r="B70" s="7"/>
    </row>
    <row r="71" spans="1:2" x14ac:dyDescent="0.35">
      <c r="A71" s="7"/>
      <c r="B71" s="7"/>
    </row>
    <row r="72" spans="1:2" x14ac:dyDescent="0.35">
      <c r="A72" s="7"/>
      <c r="B72" s="7"/>
    </row>
    <row r="73" spans="1:2" x14ac:dyDescent="0.35">
      <c r="A73" s="7"/>
      <c r="B73" s="7"/>
    </row>
    <row r="74" spans="1:2" x14ac:dyDescent="0.35">
      <c r="A74" s="7"/>
      <c r="B74" s="7"/>
    </row>
    <row r="75" spans="1:2" x14ac:dyDescent="0.35">
      <c r="A75" s="7"/>
      <c r="B75" s="7"/>
    </row>
    <row r="76" spans="1:2" x14ac:dyDescent="0.35">
      <c r="A76" s="7"/>
      <c r="B76" s="7"/>
    </row>
    <row r="77" spans="1:2" x14ac:dyDescent="0.35">
      <c r="A77" s="7"/>
      <c r="B77" s="7"/>
    </row>
    <row r="78" spans="1:2" x14ac:dyDescent="0.35">
      <c r="A78" s="7"/>
      <c r="B78" s="7"/>
    </row>
    <row r="79" spans="1:2" x14ac:dyDescent="0.35">
      <c r="A79" s="7"/>
      <c r="B79" s="7"/>
    </row>
    <row r="80" spans="1:2" x14ac:dyDescent="0.35">
      <c r="A80" s="7"/>
      <c r="B80" s="7"/>
    </row>
    <row r="81" spans="1:2" x14ac:dyDescent="0.35">
      <c r="A81" s="7"/>
      <c r="B81" s="7"/>
    </row>
    <row r="82" spans="1:2" x14ac:dyDescent="0.35">
      <c r="A82" s="7"/>
      <c r="B82" s="7"/>
    </row>
    <row r="83" spans="1:2" x14ac:dyDescent="0.35">
      <c r="A83" s="7"/>
      <c r="B83" s="7"/>
    </row>
    <row r="84" spans="1:2" x14ac:dyDescent="0.35">
      <c r="A84" s="7"/>
      <c r="B84" s="7"/>
    </row>
    <row r="85" spans="1:2" x14ac:dyDescent="0.35">
      <c r="A85" s="7"/>
      <c r="B85" s="7"/>
    </row>
    <row r="86" spans="1:2" x14ac:dyDescent="0.35">
      <c r="A86" s="7"/>
      <c r="B86" s="7"/>
    </row>
    <row r="87" spans="1:2" x14ac:dyDescent="0.35">
      <c r="A87" s="7"/>
      <c r="B87" s="7"/>
    </row>
    <row r="88" spans="1:2" x14ac:dyDescent="0.35">
      <c r="A88" s="7"/>
      <c r="B88" s="7"/>
    </row>
    <row r="89" spans="1:2" x14ac:dyDescent="0.35">
      <c r="A89" s="7"/>
      <c r="B89" s="7"/>
    </row>
    <row r="90" spans="1:2" x14ac:dyDescent="0.35">
      <c r="A90" s="7"/>
      <c r="B90" s="7"/>
    </row>
    <row r="91" spans="1:2" x14ac:dyDescent="0.35">
      <c r="A91" s="7"/>
      <c r="B91" s="7"/>
    </row>
    <row r="92" spans="1:2" x14ac:dyDescent="0.35">
      <c r="A92" s="7"/>
      <c r="B92" s="7"/>
    </row>
    <row r="93" spans="1:2" x14ac:dyDescent="0.35">
      <c r="A93" s="7"/>
      <c r="B93" s="7"/>
    </row>
    <row r="94" spans="1:2" x14ac:dyDescent="0.35">
      <c r="A94" s="7"/>
      <c r="B94" s="7"/>
    </row>
    <row r="95" spans="1:2" x14ac:dyDescent="0.35">
      <c r="A95" s="7"/>
      <c r="B95" s="7"/>
    </row>
    <row r="96" spans="1:2" x14ac:dyDescent="0.35">
      <c r="A96" s="7"/>
      <c r="B96" s="7"/>
    </row>
    <row r="97" spans="1:2" x14ac:dyDescent="0.35">
      <c r="A97" s="7"/>
      <c r="B97" s="7"/>
    </row>
    <row r="98" spans="1:2" x14ac:dyDescent="0.35">
      <c r="A98" s="7"/>
      <c r="B98" s="7"/>
    </row>
    <row r="99" spans="1:2" x14ac:dyDescent="0.35">
      <c r="A99" s="7"/>
      <c r="B99" s="7"/>
    </row>
    <row r="100" spans="1:2" x14ac:dyDescent="0.35">
      <c r="A100" s="7"/>
      <c r="B100" s="7"/>
    </row>
    <row r="101" spans="1:2" x14ac:dyDescent="0.35">
      <c r="A101" s="7"/>
      <c r="B101" s="7"/>
    </row>
    <row r="102" spans="1:2" x14ac:dyDescent="0.35">
      <c r="A102" s="7"/>
      <c r="B102" s="7"/>
    </row>
    <row r="103" spans="1:2" x14ac:dyDescent="0.35">
      <c r="A103" s="7"/>
      <c r="B103" s="7"/>
    </row>
    <row r="104" spans="1:2" x14ac:dyDescent="0.35">
      <c r="A104" s="7"/>
      <c r="B104" s="7"/>
    </row>
    <row r="105" spans="1:2" x14ac:dyDescent="0.35">
      <c r="A105" s="7"/>
      <c r="B105" s="7"/>
    </row>
    <row r="106" spans="1:2" x14ac:dyDescent="0.35">
      <c r="A106" s="7"/>
      <c r="B106" s="7"/>
    </row>
    <row r="107" spans="1:2" x14ac:dyDescent="0.35">
      <c r="A107" s="7"/>
      <c r="B107" s="7"/>
    </row>
    <row r="108" spans="1:2" x14ac:dyDescent="0.35">
      <c r="A108" s="7"/>
      <c r="B108" s="7"/>
    </row>
    <row r="109" spans="1:2" x14ac:dyDescent="0.35">
      <c r="A109" s="7"/>
      <c r="B109" s="7"/>
    </row>
    <row r="110" spans="1:2" x14ac:dyDescent="0.35">
      <c r="A110" s="7"/>
      <c r="B110" s="7"/>
    </row>
    <row r="111" spans="1:2" x14ac:dyDescent="0.35">
      <c r="A111" s="7"/>
      <c r="B111" s="7"/>
    </row>
    <row r="112" spans="1:2" x14ac:dyDescent="0.35">
      <c r="A112" s="7"/>
      <c r="B112" s="7"/>
    </row>
    <row r="113" spans="1:2" x14ac:dyDescent="0.35">
      <c r="A113" s="7"/>
      <c r="B113" s="7"/>
    </row>
    <row r="114" spans="1:2" x14ac:dyDescent="0.35">
      <c r="A114" s="7"/>
      <c r="B114" s="7"/>
    </row>
    <row r="115" spans="1:2" x14ac:dyDescent="0.35">
      <c r="A115" s="7"/>
      <c r="B115" s="7"/>
    </row>
    <row r="116" spans="1:2" x14ac:dyDescent="0.35">
      <c r="A116" s="7"/>
      <c r="B116" s="7"/>
    </row>
    <row r="117" spans="1:2" x14ac:dyDescent="0.35">
      <c r="A117" s="7"/>
      <c r="B117" s="7"/>
    </row>
    <row r="118" spans="1:2" x14ac:dyDescent="0.35">
      <c r="A118" s="7"/>
      <c r="B118" s="7"/>
    </row>
    <row r="119" spans="1:2" x14ac:dyDescent="0.35">
      <c r="A119" s="7"/>
      <c r="B119" s="7"/>
    </row>
    <row r="120" spans="1:2" x14ac:dyDescent="0.35">
      <c r="A120" s="7"/>
      <c r="B120" s="7"/>
    </row>
    <row r="121" spans="1:2" x14ac:dyDescent="0.35">
      <c r="A121" s="7"/>
      <c r="B121" s="7"/>
    </row>
    <row r="122" spans="1:2" x14ac:dyDescent="0.35">
      <c r="A122" s="7"/>
      <c r="B122" s="7"/>
    </row>
    <row r="123" spans="1:2" x14ac:dyDescent="0.35">
      <c r="A123" s="7"/>
      <c r="B123" s="7"/>
    </row>
    <row r="124" spans="1:2" x14ac:dyDescent="0.35">
      <c r="A124" s="7"/>
      <c r="B124" s="7"/>
    </row>
    <row r="125" spans="1:2" x14ac:dyDescent="0.35">
      <c r="A125" s="7"/>
      <c r="B125" s="7"/>
    </row>
    <row r="126" spans="1:2" x14ac:dyDescent="0.35">
      <c r="A126" s="7"/>
      <c r="B126" s="7"/>
    </row>
    <row r="127" spans="1:2" x14ac:dyDescent="0.35">
      <c r="A127" s="7"/>
      <c r="B127" s="7"/>
    </row>
    <row r="128" spans="1:2" x14ac:dyDescent="0.35">
      <c r="A128" s="7"/>
      <c r="B128" s="7"/>
    </row>
    <row r="129" spans="1:2" x14ac:dyDescent="0.35">
      <c r="A129" s="7"/>
      <c r="B129" s="7"/>
    </row>
    <row r="130" spans="1:2" x14ac:dyDescent="0.35">
      <c r="A130" s="7"/>
      <c r="B130" s="7"/>
    </row>
    <row r="131" spans="1:2" x14ac:dyDescent="0.35">
      <c r="A131" s="7"/>
      <c r="B131" s="7"/>
    </row>
    <row r="132" spans="1:2" x14ac:dyDescent="0.35">
      <c r="A132" s="7"/>
      <c r="B132" s="7"/>
    </row>
    <row r="133" spans="1:2" x14ac:dyDescent="0.35">
      <c r="A133" s="7"/>
      <c r="B133" s="7"/>
    </row>
    <row r="134" spans="1:2" x14ac:dyDescent="0.35">
      <c r="A134" s="7"/>
      <c r="B134" s="7"/>
    </row>
    <row r="135" spans="1:2" x14ac:dyDescent="0.35">
      <c r="A135" s="7"/>
      <c r="B135" s="7"/>
    </row>
    <row r="136" spans="1:2" x14ac:dyDescent="0.35">
      <c r="A136" s="7"/>
      <c r="B136" s="7"/>
    </row>
    <row r="137" spans="1:2" x14ac:dyDescent="0.35">
      <c r="A137" s="7"/>
      <c r="B137" s="7"/>
    </row>
    <row r="138" spans="1:2" x14ac:dyDescent="0.35">
      <c r="A138" s="7"/>
      <c r="B138" s="7"/>
    </row>
    <row r="139" spans="1:2" x14ac:dyDescent="0.35">
      <c r="A139" s="7"/>
      <c r="B139" s="7"/>
    </row>
    <row r="140" spans="1:2" x14ac:dyDescent="0.35">
      <c r="A140" s="7"/>
      <c r="B140" s="7"/>
    </row>
    <row r="141" spans="1:2" x14ac:dyDescent="0.35">
      <c r="A141" s="7"/>
      <c r="B141" s="7"/>
    </row>
    <row r="142" spans="1:2" x14ac:dyDescent="0.35">
      <c r="A142" s="7"/>
      <c r="B142" s="7"/>
    </row>
    <row r="143" spans="1:2" x14ac:dyDescent="0.35">
      <c r="A143" s="7"/>
      <c r="B143" s="7"/>
    </row>
    <row r="144" spans="1:2" x14ac:dyDescent="0.35">
      <c r="A144" s="7"/>
      <c r="B144" s="7"/>
    </row>
    <row r="145" spans="1:2" x14ac:dyDescent="0.35">
      <c r="A145" s="7"/>
      <c r="B145" s="7"/>
    </row>
    <row r="146" spans="1:2" x14ac:dyDescent="0.35">
      <c r="A146" s="7"/>
      <c r="B146" s="7"/>
    </row>
    <row r="147" spans="1:2" x14ac:dyDescent="0.35">
      <c r="A147" s="7"/>
      <c r="B147" s="7"/>
    </row>
    <row r="148" spans="1:2" x14ac:dyDescent="0.35">
      <c r="A148" s="7"/>
      <c r="B148" s="7"/>
    </row>
    <row r="149" spans="1:2" x14ac:dyDescent="0.35">
      <c r="A149" s="7"/>
      <c r="B149" s="7"/>
    </row>
    <row r="150" spans="1:2" x14ac:dyDescent="0.35">
      <c r="A150" s="7"/>
      <c r="B150" s="7"/>
    </row>
    <row r="151" spans="1:2" x14ac:dyDescent="0.35">
      <c r="A151" s="7"/>
      <c r="B151" s="7"/>
    </row>
    <row r="152" spans="1:2" x14ac:dyDescent="0.35">
      <c r="A152" s="7"/>
      <c r="B152" s="7"/>
    </row>
    <row r="153" spans="1:2" x14ac:dyDescent="0.35">
      <c r="A153" s="7"/>
      <c r="B153" s="7"/>
    </row>
    <row r="154" spans="1:2" x14ac:dyDescent="0.35">
      <c r="A154" s="7"/>
      <c r="B154" s="7"/>
    </row>
    <row r="155" spans="1:2" x14ac:dyDescent="0.35">
      <c r="A155" s="7"/>
      <c r="B155" s="7"/>
    </row>
    <row r="156" spans="1:2" x14ac:dyDescent="0.35">
      <c r="A156" s="7"/>
      <c r="B156" s="7"/>
    </row>
    <row r="157" spans="1:2" x14ac:dyDescent="0.35">
      <c r="A157" s="7"/>
      <c r="B157" s="7"/>
    </row>
    <row r="158" spans="1:2" x14ac:dyDescent="0.35">
      <c r="A158" s="7"/>
      <c r="B158" s="7"/>
    </row>
    <row r="159" spans="1:2" x14ac:dyDescent="0.35">
      <c r="A159" s="7"/>
      <c r="B159" s="7"/>
    </row>
    <row r="160" spans="1:2" x14ac:dyDescent="0.35">
      <c r="A160" s="7"/>
      <c r="B160" s="7"/>
    </row>
    <row r="161" spans="1:2" x14ac:dyDescent="0.35">
      <c r="A161" s="7"/>
      <c r="B161" s="7"/>
    </row>
    <row r="162" spans="1:2" x14ac:dyDescent="0.35">
      <c r="A162" s="7"/>
      <c r="B162" s="7"/>
    </row>
    <row r="163" spans="1:2" x14ac:dyDescent="0.35">
      <c r="A163" s="7"/>
      <c r="B163" s="7"/>
    </row>
    <row r="164" spans="1:2" x14ac:dyDescent="0.35">
      <c r="A164" s="7"/>
      <c r="B164" s="7"/>
    </row>
    <row r="165" spans="1:2" x14ac:dyDescent="0.35">
      <c r="A165" s="7"/>
      <c r="B165" s="7"/>
    </row>
    <row r="166" spans="1:2" x14ac:dyDescent="0.35">
      <c r="A166" s="7"/>
      <c r="B166" s="7"/>
    </row>
    <row r="167" spans="1:2" x14ac:dyDescent="0.35">
      <c r="A167" s="7"/>
      <c r="B167" s="7"/>
    </row>
    <row r="168" spans="1:2" x14ac:dyDescent="0.35">
      <c r="A168" s="7"/>
      <c r="B168" s="7"/>
    </row>
    <row r="169" spans="1:2" x14ac:dyDescent="0.35">
      <c r="A169" s="7"/>
      <c r="B169" s="7"/>
    </row>
    <row r="170" spans="1:2" x14ac:dyDescent="0.35">
      <c r="A170" s="7"/>
      <c r="B170" s="7"/>
    </row>
    <row r="171" spans="1:2" x14ac:dyDescent="0.35">
      <c r="A171" s="7"/>
      <c r="B171" s="7"/>
    </row>
    <row r="172" spans="1:2" x14ac:dyDescent="0.35">
      <c r="A172" s="7"/>
      <c r="B172" s="7"/>
    </row>
    <row r="173" spans="1:2" x14ac:dyDescent="0.35">
      <c r="A173" s="7"/>
      <c r="B173" s="7"/>
    </row>
    <row r="174" spans="1:2" x14ac:dyDescent="0.35">
      <c r="A174" s="7"/>
      <c r="B174" s="7"/>
    </row>
    <row r="175" spans="1:2" x14ac:dyDescent="0.35">
      <c r="A175" s="7"/>
      <c r="B175" s="7"/>
    </row>
    <row r="176" spans="1:2" x14ac:dyDescent="0.35">
      <c r="A176" s="7"/>
      <c r="B176" s="7"/>
    </row>
    <row r="177" spans="1:2" x14ac:dyDescent="0.35">
      <c r="A177" s="7"/>
      <c r="B177" s="7"/>
    </row>
    <row r="178" spans="1:2" x14ac:dyDescent="0.35">
      <c r="A178" s="7"/>
      <c r="B178" s="7"/>
    </row>
    <row r="179" spans="1:2" x14ac:dyDescent="0.35">
      <c r="A179" s="7"/>
      <c r="B179" s="7"/>
    </row>
    <row r="180" spans="1:2" x14ac:dyDescent="0.35">
      <c r="A180" s="7"/>
      <c r="B180" s="7"/>
    </row>
    <row r="181" spans="1:2" x14ac:dyDescent="0.35">
      <c r="A181" s="7"/>
      <c r="B181" s="7"/>
    </row>
    <row r="182" spans="1:2" x14ac:dyDescent="0.35">
      <c r="A182" s="7"/>
      <c r="B182" s="7"/>
    </row>
    <row r="183" spans="1:2" x14ac:dyDescent="0.35">
      <c r="A183" s="7"/>
      <c r="B183" s="7"/>
    </row>
    <row r="184" spans="1:2" x14ac:dyDescent="0.35">
      <c r="A184" s="7"/>
      <c r="B184" s="7"/>
    </row>
    <row r="185" spans="1:2" x14ac:dyDescent="0.35">
      <c r="A185" s="7"/>
      <c r="B185" s="7"/>
    </row>
    <row r="186" spans="1:2" x14ac:dyDescent="0.35">
      <c r="A186" s="7"/>
      <c r="B186" s="7"/>
    </row>
    <row r="187" spans="1:2" x14ac:dyDescent="0.35">
      <c r="A187" s="7"/>
      <c r="B187" s="7"/>
    </row>
    <row r="188" spans="1:2" x14ac:dyDescent="0.35">
      <c r="A188" s="7"/>
      <c r="B188" s="7"/>
    </row>
    <row r="189" spans="1:2" x14ac:dyDescent="0.35">
      <c r="A189" s="7"/>
      <c r="B189" s="7"/>
    </row>
    <row r="190" spans="1:2" x14ac:dyDescent="0.35">
      <c r="A190" s="7"/>
      <c r="B190" s="7"/>
    </row>
    <row r="191" spans="1:2" x14ac:dyDescent="0.35">
      <c r="A191" s="7"/>
      <c r="B191" s="7"/>
    </row>
    <row r="192" spans="1:2" x14ac:dyDescent="0.35">
      <c r="A192" s="7"/>
      <c r="B192" s="7"/>
    </row>
    <row r="193" spans="1:2" x14ac:dyDescent="0.35">
      <c r="A193" s="7"/>
      <c r="B193" s="7"/>
    </row>
    <row r="194" spans="1:2" x14ac:dyDescent="0.35">
      <c r="A194" s="7"/>
      <c r="B194" s="7"/>
    </row>
    <row r="195" spans="1:2" x14ac:dyDescent="0.35">
      <c r="A195" s="7"/>
      <c r="B195" s="7"/>
    </row>
    <row r="196" spans="1:2" x14ac:dyDescent="0.35">
      <c r="A196" s="7"/>
      <c r="B196" s="7"/>
    </row>
    <row r="197" spans="1:2" x14ac:dyDescent="0.35">
      <c r="A197" s="7"/>
      <c r="B197" s="7"/>
    </row>
    <row r="198" spans="1:2" x14ac:dyDescent="0.35">
      <c r="A198" s="7"/>
      <c r="B198" s="7"/>
    </row>
    <row r="199" spans="1:2" x14ac:dyDescent="0.35">
      <c r="A199" s="7"/>
      <c r="B199" s="7"/>
    </row>
    <row r="200" spans="1:2" x14ac:dyDescent="0.35">
      <c r="A200" s="7"/>
      <c r="B200" s="7"/>
    </row>
    <row r="201" spans="1:2" x14ac:dyDescent="0.35">
      <c r="A201" s="7"/>
      <c r="B201" s="7"/>
    </row>
    <row r="202" spans="1:2" x14ac:dyDescent="0.35">
      <c r="A202" s="7"/>
      <c r="B202" s="7"/>
    </row>
    <row r="203" spans="1:2" x14ac:dyDescent="0.35">
      <c r="A203" s="7"/>
      <c r="B203" s="7"/>
    </row>
    <row r="204" spans="1:2" x14ac:dyDescent="0.35">
      <c r="A204" s="7"/>
      <c r="B204" s="7"/>
    </row>
    <row r="205" spans="1:2" x14ac:dyDescent="0.35">
      <c r="A205" s="7"/>
      <c r="B205" s="7"/>
    </row>
    <row r="206" spans="1:2" x14ac:dyDescent="0.35">
      <c r="A206" s="7"/>
      <c r="B206" s="7"/>
    </row>
    <row r="207" spans="1:2" x14ac:dyDescent="0.35">
      <c r="A207" s="7"/>
      <c r="B207" s="7"/>
    </row>
    <row r="208" spans="1:2" x14ac:dyDescent="0.35">
      <c r="A208" s="7"/>
      <c r="B208" s="7"/>
    </row>
    <row r="209" spans="1:2" x14ac:dyDescent="0.35">
      <c r="A209" s="7"/>
      <c r="B209" s="7"/>
    </row>
    <row r="210" spans="1:2" x14ac:dyDescent="0.35">
      <c r="A210" s="7"/>
      <c r="B210" s="7"/>
    </row>
    <row r="211" spans="1:2" x14ac:dyDescent="0.35">
      <c r="A211" s="7"/>
      <c r="B211" s="7"/>
    </row>
    <row r="212" spans="1:2" x14ac:dyDescent="0.35">
      <c r="A212" s="7"/>
      <c r="B212" s="7"/>
    </row>
    <row r="213" spans="1:2" x14ac:dyDescent="0.35">
      <c r="A213" s="7"/>
      <c r="B213" s="7"/>
    </row>
    <row r="214" spans="1:2" x14ac:dyDescent="0.35">
      <c r="A214" s="7"/>
      <c r="B214" s="7"/>
    </row>
    <row r="215" spans="1:2" x14ac:dyDescent="0.35">
      <c r="A215" s="7"/>
      <c r="B215" s="7"/>
    </row>
    <row r="216" spans="1:2" x14ac:dyDescent="0.35">
      <c r="A216" s="7"/>
      <c r="B216" s="7"/>
    </row>
    <row r="217" spans="1:2" x14ac:dyDescent="0.35">
      <c r="A217" s="7"/>
      <c r="B217" s="7"/>
    </row>
    <row r="218" spans="1:2" x14ac:dyDescent="0.35">
      <c r="A218" s="7"/>
      <c r="B218" s="7"/>
    </row>
    <row r="219" spans="1:2" x14ac:dyDescent="0.35">
      <c r="A219" s="7"/>
      <c r="B219" s="7"/>
    </row>
    <row r="220" spans="1:2" x14ac:dyDescent="0.35">
      <c r="A220" s="7"/>
      <c r="B220" s="7"/>
    </row>
    <row r="221" spans="1:2" x14ac:dyDescent="0.35">
      <c r="A221" s="7"/>
      <c r="B221" s="7"/>
    </row>
    <row r="222" spans="1:2" x14ac:dyDescent="0.35">
      <c r="A222" s="7"/>
      <c r="B222" s="7"/>
    </row>
    <row r="223" spans="1:2" x14ac:dyDescent="0.35">
      <c r="A223" s="7"/>
      <c r="B223" s="7"/>
    </row>
    <row r="224" spans="1:2" x14ac:dyDescent="0.35">
      <c r="A224" s="7"/>
      <c r="B224" s="7"/>
    </row>
    <row r="225" spans="1:2" x14ac:dyDescent="0.35">
      <c r="A225" s="7"/>
      <c r="B225" s="7"/>
    </row>
    <row r="226" spans="1:2" x14ac:dyDescent="0.35">
      <c r="A226" s="7"/>
      <c r="B226" s="7"/>
    </row>
    <row r="227" spans="1:2" x14ac:dyDescent="0.35">
      <c r="A227" s="7"/>
      <c r="B227" s="7"/>
    </row>
    <row r="228" spans="1:2" x14ac:dyDescent="0.35">
      <c r="A228" s="7"/>
      <c r="B228" s="7"/>
    </row>
    <row r="229" spans="1:2" x14ac:dyDescent="0.35">
      <c r="A229" s="7"/>
      <c r="B229" s="7"/>
    </row>
    <row r="230" spans="1:2" x14ac:dyDescent="0.35">
      <c r="A230" s="7"/>
      <c r="B230" s="7"/>
    </row>
    <row r="231" spans="1:2" x14ac:dyDescent="0.35">
      <c r="A231" s="7"/>
      <c r="B231" s="7"/>
    </row>
    <row r="232" spans="1:2" x14ac:dyDescent="0.35">
      <c r="A232" s="7"/>
      <c r="B232" s="7"/>
    </row>
    <row r="233" spans="1:2" x14ac:dyDescent="0.35">
      <c r="A233" s="7"/>
      <c r="B233" s="7"/>
    </row>
    <row r="234" spans="1:2" x14ac:dyDescent="0.35">
      <c r="A234" s="7"/>
      <c r="B234" s="7"/>
    </row>
    <row r="235" spans="1:2" x14ac:dyDescent="0.35">
      <c r="A235" s="7"/>
      <c r="B235" s="7"/>
    </row>
    <row r="236" spans="1:2" x14ac:dyDescent="0.35">
      <c r="A236" s="7"/>
      <c r="B236" s="7"/>
    </row>
    <row r="237" spans="1:2" x14ac:dyDescent="0.35">
      <c r="A237" s="7"/>
      <c r="B237" s="7"/>
    </row>
    <row r="238" spans="1:2" x14ac:dyDescent="0.35">
      <c r="A238" s="7"/>
      <c r="B238" s="7"/>
    </row>
    <row r="239" spans="1:2" x14ac:dyDescent="0.35">
      <c r="A239" s="7"/>
      <c r="B239" s="7"/>
    </row>
    <row r="240" spans="1:2" x14ac:dyDescent="0.35">
      <c r="A240" s="7"/>
      <c r="B240" s="7"/>
    </row>
    <row r="241" spans="1:2" x14ac:dyDescent="0.35">
      <c r="A241" s="7"/>
      <c r="B241" s="7"/>
    </row>
    <row r="242" spans="1:2" x14ac:dyDescent="0.35">
      <c r="A242" s="7"/>
      <c r="B242" s="7"/>
    </row>
    <row r="243" spans="1:2" x14ac:dyDescent="0.35">
      <c r="A243" s="7"/>
      <c r="B243" s="7"/>
    </row>
    <row r="244" spans="1:2" x14ac:dyDescent="0.35">
      <c r="A244" s="7"/>
      <c r="B244" s="7"/>
    </row>
    <row r="245" spans="1:2" x14ac:dyDescent="0.35">
      <c r="A245" s="7"/>
      <c r="B245" s="7"/>
    </row>
    <row r="246" spans="1:2" x14ac:dyDescent="0.35">
      <c r="A246" s="7"/>
      <c r="B246" s="7"/>
    </row>
    <row r="247" spans="1:2" x14ac:dyDescent="0.35">
      <c r="A247" s="7"/>
      <c r="B247" s="7"/>
    </row>
    <row r="248" spans="1:2" x14ac:dyDescent="0.35">
      <c r="A248" s="7"/>
      <c r="B248" s="7"/>
    </row>
    <row r="249" spans="1:2" x14ac:dyDescent="0.35">
      <c r="A249" s="7"/>
      <c r="B249" s="7"/>
    </row>
    <row r="250" spans="1:2" x14ac:dyDescent="0.35">
      <c r="A250" s="7"/>
      <c r="B250" s="7"/>
    </row>
    <row r="251" spans="1:2" x14ac:dyDescent="0.35">
      <c r="A251" s="7"/>
      <c r="B251" s="7"/>
    </row>
    <row r="252" spans="1:2" x14ac:dyDescent="0.35">
      <c r="A252" s="7"/>
      <c r="B252" s="7"/>
    </row>
    <row r="253" spans="1:2" x14ac:dyDescent="0.35">
      <c r="A253" s="7"/>
      <c r="B253" s="7"/>
    </row>
    <row r="254" spans="1:2" x14ac:dyDescent="0.35">
      <c r="A254" s="7"/>
      <c r="B254" s="7"/>
    </row>
    <row r="255" spans="1:2" x14ac:dyDescent="0.35">
      <c r="A255" s="7"/>
      <c r="B255" s="7"/>
    </row>
    <row r="256" spans="1:2" x14ac:dyDescent="0.35">
      <c r="A256" s="7"/>
      <c r="B256" s="7"/>
    </row>
    <row r="257" spans="1:2" x14ac:dyDescent="0.35">
      <c r="A257" s="7"/>
      <c r="B257" s="7"/>
    </row>
    <row r="258" spans="1:2" x14ac:dyDescent="0.35">
      <c r="A258" s="7"/>
      <c r="B258" s="7"/>
    </row>
    <row r="259" spans="1:2" x14ac:dyDescent="0.35">
      <c r="A259" s="7"/>
      <c r="B259" s="7"/>
    </row>
    <row r="260" spans="1:2" x14ac:dyDescent="0.35">
      <c r="A260" s="7"/>
      <c r="B260" s="7"/>
    </row>
    <row r="261" spans="1:2" x14ac:dyDescent="0.35">
      <c r="A261" s="7"/>
      <c r="B261" s="7"/>
    </row>
    <row r="262" spans="1:2" x14ac:dyDescent="0.35">
      <c r="A262" s="7"/>
      <c r="B262" s="7"/>
    </row>
    <row r="263" spans="1:2" x14ac:dyDescent="0.35">
      <c r="A263" s="7"/>
      <c r="B263" s="7"/>
    </row>
    <row r="264" spans="1:2" x14ac:dyDescent="0.35">
      <c r="A264" s="7"/>
      <c r="B264" s="7"/>
    </row>
    <row r="265" spans="1:2" x14ac:dyDescent="0.35">
      <c r="A265" s="7"/>
      <c r="B265" s="7"/>
    </row>
    <row r="266" spans="1:2" x14ac:dyDescent="0.35">
      <c r="A266" s="7"/>
      <c r="B266" s="7"/>
    </row>
    <row r="267" spans="1:2" x14ac:dyDescent="0.35">
      <c r="A267" s="7"/>
      <c r="B267" s="7"/>
    </row>
    <row r="268" spans="1:2" x14ac:dyDescent="0.35">
      <c r="A268" s="7"/>
      <c r="B268" s="7"/>
    </row>
    <row r="269" spans="1:2" x14ac:dyDescent="0.35">
      <c r="A269" s="7"/>
      <c r="B269" s="7"/>
    </row>
    <row r="270" spans="1:2" x14ac:dyDescent="0.35">
      <c r="A270" s="7"/>
      <c r="B270" s="7"/>
    </row>
    <row r="271" spans="1:2" x14ac:dyDescent="0.35">
      <c r="A271" s="7"/>
      <c r="B271" s="7"/>
    </row>
    <row r="272" spans="1:2" x14ac:dyDescent="0.35">
      <c r="A272" s="7"/>
      <c r="B272" s="7"/>
    </row>
    <row r="273" spans="1:2" x14ac:dyDescent="0.35">
      <c r="A273" s="7"/>
      <c r="B273" s="7"/>
    </row>
    <row r="274" spans="1:2" x14ac:dyDescent="0.35">
      <c r="A274" s="7"/>
      <c r="B274" s="7"/>
    </row>
    <row r="275" spans="1:2" x14ac:dyDescent="0.35">
      <c r="A275" s="7"/>
      <c r="B275" s="7"/>
    </row>
    <row r="276" spans="1:2" x14ac:dyDescent="0.35">
      <c r="A276" s="7"/>
      <c r="B276" s="7"/>
    </row>
    <row r="277" spans="1:2" x14ac:dyDescent="0.35">
      <c r="A277" s="7"/>
      <c r="B277" s="7"/>
    </row>
    <row r="278" spans="1:2" x14ac:dyDescent="0.35">
      <c r="A278" s="7"/>
      <c r="B278" s="7"/>
    </row>
    <row r="279" spans="1:2" x14ac:dyDescent="0.35">
      <c r="A279" s="7"/>
      <c r="B279" s="7"/>
    </row>
    <row r="280" spans="1:2" x14ac:dyDescent="0.35">
      <c r="A280" s="7"/>
      <c r="B280" s="7"/>
    </row>
    <row r="281" spans="1:2" x14ac:dyDescent="0.35">
      <c r="A281" s="7"/>
      <c r="B281" s="7"/>
    </row>
    <row r="282" spans="1:2" x14ac:dyDescent="0.35">
      <c r="A282" s="7"/>
      <c r="B282" s="7"/>
    </row>
    <row r="283" spans="1:2" x14ac:dyDescent="0.35">
      <c r="A283" s="7"/>
      <c r="B283" s="7"/>
    </row>
    <row r="284" spans="1:2" x14ac:dyDescent="0.35">
      <c r="A284" s="7"/>
      <c r="B284" s="7"/>
    </row>
    <row r="285" spans="1:2" x14ac:dyDescent="0.35">
      <c r="A285" s="7"/>
      <c r="B285" s="7"/>
    </row>
    <row r="286" spans="1:2" x14ac:dyDescent="0.35">
      <c r="A286" s="7"/>
      <c r="B286" s="7"/>
    </row>
    <row r="287" spans="1:2" x14ac:dyDescent="0.35">
      <c r="A287" s="7"/>
      <c r="B287" s="7"/>
    </row>
    <row r="288" spans="1:2" x14ac:dyDescent="0.35">
      <c r="A288" s="7"/>
      <c r="B288" s="7"/>
    </row>
    <row r="289" spans="1:2" x14ac:dyDescent="0.35">
      <c r="A289" s="7"/>
      <c r="B289" s="7"/>
    </row>
    <row r="290" spans="1:2" x14ac:dyDescent="0.35">
      <c r="A290" s="7"/>
      <c r="B290" s="7"/>
    </row>
    <row r="291" spans="1:2" x14ac:dyDescent="0.35">
      <c r="A291" s="7"/>
      <c r="B291" s="7"/>
    </row>
    <row r="292" spans="1:2" x14ac:dyDescent="0.35">
      <c r="A292" s="7"/>
      <c r="B292" s="7"/>
    </row>
    <row r="293" spans="1:2" x14ac:dyDescent="0.35">
      <c r="A293" s="7"/>
      <c r="B293" s="7"/>
    </row>
    <row r="294" spans="1:2" x14ac:dyDescent="0.35">
      <c r="A294" s="7"/>
      <c r="B294" s="7"/>
    </row>
    <row r="295" spans="1:2" x14ac:dyDescent="0.35">
      <c r="A295" s="7"/>
      <c r="B295" s="7"/>
    </row>
    <row r="296" spans="1:2" x14ac:dyDescent="0.35">
      <c r="A296" s="7"/>
      <c r="B296" s="7"/>
    </row>
    <row r="297" spans="1:2" x14ac:dyDescent="0.35">
      <c r="A297" s="7"/>
      <c r="B297" s="7"/>
    </row>
    <row r="298" spans="1:2" x14ac:dyDescent="0.35">
      <c r="A298" s="7"/>
      <c r="B298" s="7"/>
    </row>
    <row r="299" spans="1:2" x14ac:dyDescent="0.35">
      <c r="A299" s="7"/>
      <c r="B299" s="7"/>
    </row>
    <row r="300" spans="1:2" x14ac:dyDescent="0.35">
      <c r="A300" s="7"/>
      <c r="B300" s="7"/>
    </row>
    <row r="301" spans="1:2" x14ac:dyDescent="0.35">
      <c r="A301" s="7"/>
      <c r="B301" s="7"/>
    </row>
    <row r="302" spans="1:2" x14ac:dyDescent="0.35">
      <c r="A302" s="7"/>
      <c r="B302" s="7"/>
    </row>
    <row r="303" spans="1:2" x14ac:dyDescent="0.35">
      <c r="A303" s="7"/>
      <c r="B303" s="7"/>
    </row>
    <row r="304" spans="1:2" x14ac:dyDescent="0.35">
      <c r="A304" s="7"/>
      <c r="B304" s="7"/>
    </row>
    <row r="305" spans="1:2" x14ac:dyDescent="0.35">
      <c r="A305" s="7"/>
      <c r="B305" s="7"/>
    </row>
    <row r="306" spans="1:2" x14ac:dyDescent="0.35">
      <c r="A306" s="7"/>
      <c r="B306" s="7"/>
    </row>
    <row r="307" spans="1:2" x14ac:dyDescent="0.35">
      <c r="A307" s="7"/>
      <c r="B307" s="7"/>
    </row>
    <row r="308" spans="1:2" x14ac:dyDescent="0.35">
      <c r="A308" s="7"/>
      <c r="B308" s="7"/>
    </row>
    <row r="309" spans="1:2" x14ac:dyDescent="0.35">
      <c r="A309" s="7"/>
      <c r="B309" s="7"/>
    </row>
    <row r="310" spans="1:2" x14ac:dyDescent="0.35">
      <c r="A310" s="7"/>
      <c r="B310" s="7"/>
    </row>
    <row r="311" spans="1:2" x14ac:dyDescent="0.35">
      <c r="A311" s="7"/>
      <c r="B311" s="7"/>
    </row>
    <row r="312" spans="1:2" x14ac:dyDescent="0.35">
      <c r="A312" s="7"/>
      <c r="B312" s="7"/>
    </row>
    <row r="313" spans="1:2" x14ac:dyDescent="0.35">
      <c r="A313" s="7"/>
      <c r="B313" s="7"/>
    </row>
    <row r="314" spans="1:2" x14ac:dyDescent="0.35">
      <c r="A314" s="7"/>
      <c r="B314" s="7"/>
    </row>
    <row r="315" spans="1:2" x14ac:dyDescent="0.35">
      <c r="A315" s="7"/>
      <c r="B315" s="7"/>
    </row>
    <row r="316" spans="1:2" x14ac:dyDescent="0.35">
      <c r="A316" s="7"/>
      <c r="B316" s="7"/>
    </row>
    <row r="317" spans="1:2" x14ac:dyDescent="0.35">
      <c r="A317" s="7"/>
      <c r="B317" s="7"/>
    </row>
    <row r="318" spans="1:2" x14ac:dyDescent="0.35">
      <c r="A318" s="7"/>
      <c r="B318" s="7"/>
    </row>
    <row r="319" spans="1:2" x14ac:dyDescent="0.35">
      <c r="A319" s="7"/>
      <c r="B319" s="7"/>
    </row>
    <row r="320" spans="1:2" x14ac:dyDescent="0.35">
      <c r="A320" s="7"/>
      <c r="B320" s="7"/>
    </row>
    <row r="321" spans="1:2" x14ac:dyDescent="0.35">
      <c r="A321" s="7"/>
      <c r="B321" s="7"/>
    </row>
    <row r="322" spans="1:2" x14ac:dyDescent="0.35">
      <c r="A322" s="7"/>
      <c r="B322" s="7"/>
    </row>
    <row r="323" spans="1:2" x14ac:dyDescent="0.35">
      <c r="A323" s="7"/>
      <c r="B323" s="7"/>
    </row>
    <row r="324" spans="1:2" x14ac:dyDescent="0.35">
      <c r="A324" s="7"/>
      <c r="B324" s="7"/>
    </row>
    <row r="325" spans="1:2" x14ac:dyDescent="0.35">
      <c r="A325" s="7"/>
      <c r="B325" s="7"/>
    </row>
    <row r="326" spans="1:2" x14ac:dyDescent="0.35">
      <c r="A326" s="7"/>
      <c r="B326" s="7"/>
    </row>
    <row r="327" spans="1:2" x14ac:dyDescent="0.35">
      <c r="A327" s="7"/>
      <c r="B327" s="7"/>
    </row>
    <row r="328" spans="1:2" x14ac:dyDescent="0.35">
      <c r="A328" s="7"/>
      <c r="B328" s="7"/>
    </row>
    <row r="329" spans="1:2" x14ac:dyDescent="0.35">
      <c r="A329" s="7"/>
      <c r="B329" s="7"/>
    </row>
    <row r="330" spans="1:2" x14ac:dyDescent="0.35">
      <c r="A330" s="7"/>
      <c r="B330" s="7"/>
    </row>
    <row r="331" spans="1:2" x14ac:dyDescent="0.35">
      <c r="A331" s="7"/>
      <c r="B331" s="7"/>
    </row>
    <row r="332" spans="1:2" x14ac:dyDescent="0.35">
      <c r="A332" s="7"/>
      <c r="B332" s="7"/>
    </row>
    <row r="333" spans="1:2" x14ac:dyDescent="0.35">
      <c r="A333" s="7"/>
      <c r="B333" s="7"/>
    </row>
    <row r="334" spans="1:2" x14ac:dyDescent="0.35">
      <c r="A334" s="7"/>
      <c r="B334" s="7"/>
    </row>
    <row r="335" spans="1:2" x14ac:dyDescent="0.35">
      <c r="A335" s="7"/>
      <c r="B335" s="7"/>
    </row>
    <row r="336" spans="1:2" x14ac:dyDescent="0.35">
      <c r="A336" s="7"/>
      <c r="B336" s="7"/>
    </row>
    <row r="337" spans="1:2" x14ac:dyDescent="0.35">
      <c r="A337" s="7"/>
      <c r="B337" s="7"/>
    </row>
    <row r="338" spans="1:2" x14ac:dyDescent="0.35">
      <c r="A338" s="7"/>
      <c r="B338" s="7"/>
    </row>
    <row r="339" spans="1:2" x14ac:dyDescent="0.35">
      <c r="A339" s="7"/>
      <c r="B339" s="7"/>
    </row>
    <row r="340" spans="1:2" x14ac:dyDescent="0.35">
      <c r="A340" s="7"/>
      <c r="B340" s="7"/>
    </row>
    <row r="341" spans="1:2" x14ac:dyDescent="0.35">
      <c r="A341" s="7"/>
      <c r="B341" s="7"/>
    </row>
    <row r="342" spans="1:2" x14ac:dyDescent="0.35">
      <c r="A342" s="7"/>
      <c r="B342" s="7"/>
    </row>
    <row r="343" spans="1:2" x14ac:dyDescent="0.35">
      <c r="A343" s="7"/>
      <c r="B343" s="7"/>
    </row>
    <row r="344" spans="1:2" x14ac:dyDescent="0.35">
      <c r="A344" s="7"/>
      <c r="B344" s="7"/>
    </row>
    <row r="345" spans="1:2" x14ac:dyDescent="0.35">
      <c r="A345" s="7"/>
      <c r="B345" s="7"/>
    </row>
    <row r="346" spans="1:2" x14ac:dyDescent="0.35">
      <c r="A346" s="7"/>
      <c r="B346" s="7"/>
    </row>
    <row r="347" spans="1:2" x14ac:dyDescent="0.35">
      <c r="A347" s="7"/>
      <c r="B347" s="7"/>
    </row>
    <row r="348" spans="1:2" x14ac:dyDescent="0.35">
      <c r="A348" s="7"/>
      <c r="B348" s="7"/>
    </row>
    <row r="349" spans="1:2" x14ac:dyDescent="0.35">
      <c r="A349" s="7"/>
      <c r="B349" s="7"/>
    </row>
    <row r="350" spans="1:2" x14ac:dyDescent="0.35">
      <c r="A350" s="7"/>
      <c r="B350" s="7"/>
    </row>
    <row r="351" spans="1:2" x14ac:dyDescent="0.35">
      <c r="A351" s="7"/>
      <c r="B351" s="7"/>
    </row>
    <row r="352" spans="1:2" x14ac:dyDescent="0.35">
      <c r="A352" s="7"/>
      <c r="B352" s="7"/>
    </row>
    <row r="353" spans="1:2" x14ac:dyDescent="0.35">
      <c r="A353" s="7"/>
      <c r="B353" s="7"/>
    </row>
    <row r="354" spans="1:2" x14ac:dyDescent="0.35">
      <c r="A354" s="7"/>
      <c r="B354" s="7"/>
    </row>
    <row r="355" spans="1:2" x14ac:dyDescent="0.35">
      <c r="A355" s="7"/>
      <c r="B355" s="7"/>
    </row>
    <row r="356" spans="1:2" x14ac:dyDescent="0.35">
      <c r="A356" s="7"/>
      <c r="B356" s="7"/>
    </row>
    <row r="357" spans="1:2" x14ac:dyDescent="0.35">
      <c r="A357" s="7"/>
      <c r="B357" s="7"/>
    </row>
    <row r="358" spans="1:2" x14ac:dyDescent="0.35">
      <c r="A358" s="7"/>
      <c r="B358" s="7"/>
    </row>
    <row r="359" spans="1:2" x14ac:dyDescent="0.35">
      <c r="A359" s="7"/>
      <c r="B359" s="7"/>
    </row>
    <row r="360" spans="1:2" x14ac:dyDescent="0.35">
      <c r="A360" s="7"/>
      <c r="B360" s="7"/>
    </row>
    <row r="361" spans="1:2" x14ac:dyDescent="0.35">
      <c r="A361" s="7"/>
      <c r="B361" s="7"/>
    </row>
    <row r="362" spans="1:2" x14ac:dyDescent="0.35">
      <c r="A362" s="7"/>
      <c r="B362" s="7"/>
    </row>
    <row r="363" spans="1:2" x14ac:dyDescent="0.35">
      <c r="A363" s="7"/>
      <c r="B363" s="7"/>
    </row>
    <row r="364" spans="1:2" x14ac:dyDescent="0.35">
      <c r="A364" s="7"/>
      <c r="B364" s="7"/>
    </row>
    <row r="365" spans="1:2" x14ac:dyDescent="0.35">
      <c r="A365" s="7"/>
      <c r="B365" s="7"/>
    </row>
    <row r="366" spans="1:2" x14ac:dyDescent="0.35">
      <c r="A366" s="7"/>
      <c r="B366" s="7"/>
    </row>
    <row r="367" spans="1:2" x14ac:dyDescent="0.35">
      <c r="A367" s="7"/>
      <c r="B367" s="7"/>
    </row>
    <row r="368" spans="1:2" x14ac:dyDescent="0.35">
      <c r="A368" s="7"/>
      <c r="B368" s="7"/>
    </row>
    <row r="369" spans="1:2" x14ac:dyDescent="0.35">
      <c r="A369" s="7"/>
      <c r="B369" s="7"/>
    </row>
    <row r="370" spans="1:2" x14ac:dyDescent="0.35">
      <c r="A370" s="7"/>
      <c r="B370" s="7"/>
    </row>
    <row r="371" spans="1:2" x14ac:dyDescent="0.35">
      <c r="A371" s="7"/>
      <c r="B371" s="7"/>
    </row>
    <row r="372" spans="1:2" x14ac:dyDescent="0.35">
      <c r="A372" s="7"/>
      <c r="B372" s="7"/>
    </row>
    <row r="373" spans="1:2" x14ac:dyDescent="0.35">
      <c r="A373" s="7"/>
      <c r="B373" s="7"/>
    </row>
    <row r="374" spans="1:2" x14ac:dyDescent="0.35">
      <c r="A374" s="7"/>
      <c r="B374" s="7"/>
    </row>
    <row r="375" spans="1:2" x14ac:dyDescent="0.35">
      <c r="A375" s="7"/>
      <c r="B375" s="7"/>
    </row>
    <row r="376" spans="1:2" x14ac:dyDescent="0.35">
      <c r="A376" s="7"/>
      <c r="B376" s="7"/>
    </row>
    <row r="377" spans="1:2" x14ac:dyDescent="0.35">
      <c r="A377" s="7"/>
      <c r="B377" s="7"/>
    </row>
    <row r="378" spans="1:2" x14ac:dyDescent="0.35">
      <c r="A378" s="7"/>
      <c r="B378" s="7"/>
    </row>
    <row r="379" spans="1:2" x14ac:dyDescent="0.35">
      <c r="A379" s="7"/>
      <c r="B379" s="7"/>
    </row>
    <row r="380" spans="1:2" x14ac:dyDescent="0.35">
      <c r="A380" s="7"/>
      <c r="B380" s="7"/>
    </row>
    <row r="381" spans="1:2" x14ac:dyDescent="0.35">
      <c r="A381" s="7"/>
      <c r="B381" s="7"/>
    </row>
    <row r="382" spans="1:2" x14ac:dyDescent="0.35">
      <c r="A382" s="7"/>
      <c r="B382" s="7"/>
    </row>
    <row r="383" spans="1:2" x14ac:dyDescent="0.35">
      <c r="A383" s="7"/>
      <c r="B383" s="7"/>
    </row>
    <row r="384" spans="1:2" x14ac:dyDescent="0.35">
      <c r="A384" s="7"/>
      <c r="B384" s="7"/>
    </row>
    <row r="385" spans="1:2" x14ac:dyDescent="0.35">
      <c r="A385" s="7"/>
      <c r="B385" s="7"/>
    </row>
    <row r="386" spans="1:2" x14ac:dyDescent="0.35">
      <c r="A386" s="7"/>
      <c r="B386" s="7"/>
    </row>
    <row r="387" spans="1:2" x14ac:dyDescent="0.35">
      <c r="A387" s="7"/>
      <c r="B387" s="7"/>
    </row>
    <row r="388" spans="1:2" x14ac:dyDescent="0.35">
      <c r="A388" s="7"/>
      <c r="B388" s="7"/>
    </row>
    <row r="389" spans="1:2" x14ac:dyDescent="0.35">
      <c r="A389" s="7"/>
      <c r="B389" s="7"/>
    </row>
    <row r="390" spans="1:2" x14ac:dyDescent="0.35">
      <c r="A390" s="7"/>
      <c r="B390" s="7"/>
    </row>
    <row r="391" spans="1:2" x14ac:dyDescent="0.35">
      <c r="A391" s="7"/>
      <c r="B391" s="7"/>
    </row>
    <row r="392" spans="1:2" x14ac:dyDescent="0.35">
      <c r="A392" s="7"/>
      <c r="B392" s="7"/>
    </row>
    <row r="393" spans="1:2" x14ac:dyDescent="0.35">
      <c r="A393" s="7"/>
      <c r="B393" s="7"/>
    </row>
    <row r="394" spans="1:2" x14ac:dyDescent="0.35">
      <c r="A394" s="7"/>
      <c r="B394" s="7"/>
    </row>
    <row r="395" spans="1:2" x14ac:dyDescent="0.35">
      <c r="A395" s="7"/>
      <c r="B395" s="7"/>
    </row>
    <row r="396" spans="1:2" x14ac:dyDescent="0.35">
      <c r="A396" s="7"/>
      <c r="B396" s="7"/>
    </row>
    <row r="397" spans="1:2" x14ac:dyDescent="0.35">
      <c r="A397" s="7"/>
      <c r="B397" s="7"/>
    </row>
    <row r="398" spans="1:2" x14ac:dyDescent="0.35">
      <c r="A398" s="7"/>
      <c r="B398" s="7"/>
    </row>
    <row r="399" spans="1:2" x14ac:dyDescent="0.35">
      <c r="A399" s="7"/>
      <c r="B399" s="7"/>
    </row>
    <row r="400" spans="1:2" x14ac:dyDescent="0.35">
      <c r="A400" s="7"/>
      <c r="B400" s="7"/>
    </row>
    <row r="401" spans="1:2" x14ac:dyDescent="0.35">
      <c r="A401" s="7"/>
      <c r="B401" s="7"/>
    </row>
    <row r="402" spans="1:2" x14ac:dyDescent="0.35">
      <c r="A402" s="7"/>
      <c r="B402" s="7"/>
    </row>
    <row r="403" spans="1:2" x14ac:dyDescent="0.35">
      <c r="A403" s="7"/>
      <c r="B403" s="7"/>
    </row>
    <row r="404" spans="1:2" x14ac:dyDescent="0.35">
      <c r="A404" s="7"/>
      <c r="B404" s="7"/>
    </row>
    <row r="405" spans="1:2" x14ac:dyDescent="0.35">
      <c r="A405" s="7"/>
      <c r="B405" s="7"/>
    </row>
    <row r="406" spans="1:2" x14ac:dyDescent="0.35">
      <c r="A406" s="7"/>
      <c r="B406" s="7"/>
    </row>
    <row r="407" spans="1:2" x14ac:dyDescent="0.35">
      <c r="A407" s="7"/>
      <c r="B407" s="7"/>
    </row>
    <row r="408" spans="1:2" x14ac:dyDescent="0.35">
      <c r="A408" s="7"/>
      <c r="B408" s="7"/>
    </row>
    <row r="409" spans="1:2" x14ac:dyDescent="0.35">
      <c r="A409" s="7"/>
      <c r="B409" s="7"/>
    </row>
    <row r="410" spans="1:2" x14ac:dyDescent="0.35">
      <c r="A410" s="7"/>
      <c r="B410" s="7"/>
    </row>
    <row r="411" spans="1:2" x14ac:dyDescent="0.35">
      <c r="A411" s="7"/>
      <c r="B411" s="7"/>
    </row>
    <row r="412" spans="1:2" x14ac:dyDescent="0.35">
      <c r="A412" s="7"/>
      <c r="B412" s="7"/>
    </row>
    <row r="413" spans="1:2" x14ac:dyDescent="0.35">
      <c r="A413" s="7"/>
      <c r="B413" s="7"/>
    </row>
    <row r="414" spans="1:2" x14ac:dyDescent="0.35">
      <c r="A414" s="7"/>
      <c r="B414" s="7"/>
    </row>
    <row r="415" spans="1:2" x14ac:dyDescent="0.35">
      <c r="A415" s="7"/>
      <c r="B415" s="7"/>
    </row>
    <row r="416" spans="1:2" x14ac:dyDescent="0.35">
      <c r="A416" s="7"/>
      <c r="B416" s="7"/>
    </row>
    <row r="417" spans="1:2" x14ac:dyDescent="0.35">
      <c r="A417" s="7"/>
      <c r="B417" s="7"/>
    </row>
    <row r="418" spans="1:2" x14ac:dyDescent="0.35">
      <c r="A418" s="7"/>
      <c r="B418" s="7"/>
    </row>
    <row r="419" spans="1:2" x14ac:dyDescent="0.35">
      <c r="A419" s="7"/>
      <c r="B419" s="7"/>
    </row>
    <row r="420" spans="1:2" x14ac:dyDescent="0.35">
      <c r="A420" s="7"/>
      <c r="B420" s="7"/>
    </row>
    <row r="421" spans="1:2" x14ac:dyDescent="0.35">
      <c r="A421" s="7"/>
      <c r="B421" s="7"/>
    </row>
    <row r="422" spans="1:2" x14ac:dyDescent="0.35">
      <c r="A422" s="7"/>
      <c r="B422" s="7"/>
    </row>
    <row r="423" spans="1:2" x14ac:dyDescent="0.35">
      <c r="A423" s="7"/>
      <c r="B423" s="7"/>
    </row>
    <row r="424" spans="1:2" x14ac:dyDescent="0.35">
      <c r="A424" s="7"/>
      <c r="B424" s="7"/>
    </row>
    <row r="425" spans="1:2" x14ac:dyDescent="0.35">
      <c r="A425" s="7"/>
      <c r="B425" s="7"/>
    </row>
    <row r="426" spans="1:2" x14ac:dyDescent="0.35">
      <c r="A426" s="7"/>
      <c r="B426" s="7"/>
    </row>
    <row r="427" spans="1:2" x14ac:dyDescent="0.35">
      <c r="A427" s="7"/>
      <c r="B427" s="7"/>
    </row>
    <row r="428" spans="1:2" x14ac:dyDescent="0.35">
      <c r="A428" s="7"/>
      <c r="B428" s="7"/>
    </row>
    <row r="429" spans="1:2" x14ac:dyDescent="0.35">
      <c r="A429" s="7"/>
      <c r="B429" s="7"/>
    </row>
    <row r="430" spans="1:2" x14ac:dyDescent="0.35">
      <c r="A430" s="7"/>
      <c r="B430" s="7"/>
    </row>
    <row r="431" spans="1:2" x14ac:dyDescent="0.35">
      <c r="A431" s="7"/>
      <c r="B431" s="7"/>
    </row>
    <row r="432" spans="1:2" x14ac:dyDescent="0.35">
      <c r="A432" s="7"/>
      <c r="B432" s="7"/>
    </row>
    <row r="433" spans="1:2" x14ac:dyDescent="0.35">
      <c r="A433" s="7"/>
      <c r="B433" s="7"/>
    </row>
    <row r="434" spans="1:2" x14ac:dyDescent="0.35">
      <c r="A434" s="7"/>
      <c r="B434" s="7"/>
    </row>
    <row r="435" spans="1:2" x14ac:dyDescent="0.35">
      <c r="A435" s="7"/>
      <c r="B435" s="7"/>
    </row>
    <row r="436" spans="1:2" x14ac:dyDescent="0.35">
      <c r="A436" s="7"/>
      <c r="B436" s="7"/>
    </row>
    <row r="437" spans="1:2" x14ac:dyDescent="0.35">
      <c r="A437" s="7"/>
      <c r="B437" s="7"/>
    </row>
    <row r="438" spans="1:2" x14ac:dyDescent="0.35">
      <c r="A438" s="7"/>
      <c r="B438" s="7"/>
    </row>
    <row r="439" spans="1:2" x14ac:dyDescent="0.35">
      <c r="A439" s="7"/>
      <c r="B439" s="7"/>
    </row>
    <row r="440" spans="1:2" x14ac:dyDescent="0.35">
      <c r="A440" s="7"/>
      <c r="B440" s="7"/>
    </row>
    <row r="441" spans="1:2" x14ac:dyDescent="0.35">
      <c r="A441" s="7"/>
      <c r="B441" s="7"/>
    </row>
    <row r="442" spans="1:2" x14ac:dyDescent="0.35">
      <c r="A442" s="7"/>
      <c r="B442" s="7"/>
    </row>
    <row r="443" spans="1:2" x14ac:dyDescent="0.35">
      <c r="A443" s="7"/>
      <c r="B443" s="7"/>
    </row>
    <row r="444" spans="1:2" x14ac:dyDescent="0.35">
      <c r="A444" s="7"/>
      <c r="B444" s="7"/>
    </row>
    <row r="445" spans="1:2" x14ac:dyDescent="0.35">
      <c r="A445" s="7"/>
      <c r="B445" s="7"/>
    </row>
    <row r="446" spans="1:2" x14ac:dyDescent="0.35">
      <c r="A446" s="7"/>
      <c r="B446" s="7"/>
    </row>
    <row r="447" spans="1:2" x14ac:dyDescent="0.35">
      <c r="A447" s="7"/>
      <c r="B447" s="7"/>
    </row>
    <row r="448" spans="1:2" x14ac:dyDescent="0.35">
      <c r="A448" s="7"/>
      <c r="B448" s="7"/>
    </row>
    <row r="449" spans="1:2" x14ac:dyDescent="0.35">
      <c r="A449" s="7"/>
      <c r="B449" s="7"/>
    </row>
    <row r="450" spans="1:2" x14ac:dyDescent="0.35">
      <c r="A450" s="7"/>
      <c r="B450" s="7"/>
    </row>
    <row r="451" spans="1:2" x14ac:dyDescent="0.35">
      <c r="A451" s="7"/>
      <c r="B451" s="7"/>
    </row>
    <row r="452" spans="1:2" x14ac:dyDescent="0.35">
      <c r="A452" s="7"/>
      <c r="B452" s="7"/>
    </row>
    <row r="453" spans="1:2" x14ac:dyDescent="0.35">
      <c r="A453" s="7"/>
      <c r="B453" s="7"/>
    </row>
    <row r="454" spans="1:2" x14ac:dyDescent="0.35">
      <c r="A454" s="7"/>
      <c r="B454" s="7"/>
    </row>
    <row r="455" spans="1:2" x14ac:dyDescent="0.35">
      <c r="A455" s="7"/>
      <c r="B455" s="7"/>
    </row>
    <row r="456" spans="1:2" x14ac:dyDescent="0.35">
      <c r="A456" s="7"/>
      <c r="B456" s="7"/>
    </row>
    <row r="457" spans="1:2" x14ac:dyDescent="0.35">
      <c r="A457" s="7"/>
      <c r="B457" s="7"/>
    </row>
    <row r="458" spans="1:2" x14ac:dyDescent="0.35">
      <c r="A458" s="7"/>
      <c r="B458" s="7"/>
    </row>
    <row r="459" spans="1:2" x14ac:dyDescent="0.35">
      <c r="A459" s="7"/>
      <c r="B459" s="7"/>
    </row>
    <row r="460" spans="1:2" x14ac:dyDescent="0.35">
      <c r="A460" s="7"/>
      <c r="B460" s="7"/>
    </row>
    <row r="461" spans="1:2" x14ac:dyDescent="0.35">
      <c r="A461" s="7"/>
      <c r="B461" s="7"/>
    </row>
    <row r="462" spans="1:2" x14ac:dyDescent="0.35">
      <c r="A462" s="7"/>
      <c r="B462" s="7"/>
    </row>
    <row r="463" spans="1:2" x14ac:dyDescent="0.35">
      <c r="A463" s="7"/>
      <c r="B463" s="7"/>
    </row>
    <row r="464" spans="1:2" x14ac:dyDescent="0.35">
      <c r="A464" s="7"/>
      <c r="B464" s="7"/>
    </row>
    <row r="465" spans="1:2" x14ac:dyDescent="0.35">
      <c r="A465" s="7"/>
      <c r="B465" s="7"/>
    </row>
    <row r="466" spans="1:2" x14ac:dyDescent="0.35">
      <c r="A466" s="7"/>
      <c r="B466" s="7"/>
    </row>
    <row r="467" spans="1:2" x14ac:dyDescent="0.35">
      <c r="A467" s="7"/>
      <c r="B467" s="7"/>
    </row>
    <row r="468" spans="1:2" x14ac:dyDescent="0.35">
      <c r="A468" s="7"/>
      <c r="B468" s="7"/>
    </row>
    <row r="469" spans="1:2" x14ac:dyDescent="0.35">
      <c r="A469" s="7"/>
      <c r="B469" s="7"/>
    </row>
    <row r="470" spans="1:2" x14ac:dyDescent="0.35">
      <c r="A470" s="7"/>
      <c r="B470" s="7"/>
    </row>
    <row r="471" spans="1:2" x14ac:dyDescent="0.35">
      <c r="A471" s="7"/>
      <c r="B471" s="7"/>
    </row>
    <row r="472" spans="1:2" x14ac:dyDescent="0.35">
      <c r="A472" s="7"/>
      <c r="B472" s="7"/>
    </row>
    <row r="473" spans="1:2" x14ac:dyDescent="0.35">
      <c r="A473" s="7"/>
      <c r="B473" s="7"/>
    </row>
    <row r="474" spans="1:2" x14ac:dyDescent="0.35">
      <c r="A474" s="7"/>
      <c r="B474" s="7"/>
    </row>
    <row r="475" spans="1:2" x14ac:dyDescent="0.35">
      <c r="A475" s="7"/>
      <c r="B475" s="7"/>
    </row>
    <row r="476" spans="1:2" x14ac:dyDescent="0.35">
      <c r="A476" s="7"/>
      <c r="B476" s="7"/>
    </row>
    <row r="477" spans="1:2" x14ac:dyDescent="0.35">
      <c r="A477" s="7"/>
      <c r="B477" s="7"/>
    </row>
    <row r="478" spans="1:2" x14ac:dyDescent="0.35">
      <c r="A478" s="7"/>
      <c r="B478" s="7"/>
    </row>
    <row r="479" spans="1:2" x14ac:dyDescent="0.35">
      <c r="A479" s="7"/>
      <c r="B479" s="7"/>
    </row>
    <row r="480" spans="1:2" x14ac:dyDescent="0.35">
      <c r="A480" s="7"/>
      <c r="B480" s="7"/>
    </row>
    <row r="481" spans="1:2" x14ac:dyDescent="0.35">
      <c r="A481" s="7"/>
      <c r="B481" s="7"/>
    </row>
    <row r="482" spans="1:2" x14ac:dyDescent="0.35">
      <c r="A482" s="7"/>
      <c r="B482" s="7"/>
    </row>
    <row r="483" spans="1:2" x14ac:dyDescent="0.35">
      <c r="A483" s="7"/>
      <c r="B483" s="7"/>
    </row>
    <row r="484" spans="1:2" x14ac:dyDescent="0.35">
      <c r="A484" s="7"/>
      <c r="B484" s="7"/>
    </row>
    <row r="485" spans="1:2" x14ac:dyDescent="0.35">
      <c r="A485" s="7"/>
      <c r="B485" s="7"/>
    </row>
    <row r="486" spans="1:2" x14ac:dyDescent="0.35">
      <c r="A486" s="7"/>
      <c r="B486" s="7"/>
    </row>
    <row r="487" spans="1:2" x14ac:dyDescent="0.35">
      <c r="A487" s="7"/>
      <c r="B487" s="7"/>
    </row>
    <row r="488" spans="1:2" x14ac:dyDescent="0.35">
      <c r="A488" s="7"/>
      <c r="B488" s="7"/>
    </row>
    <row r="489" spans="1:2" x14ac:dyDescent="0.35">
      <c r="A489" s="7"/>
      <c r="B489" s="7"/>
    </row>
    <row r="490" spans="1:2" x14ac:dyDescent="0.35">
      <c r="A490" s="7"/>
      <c r="B490" s="7"/>
    </row>
    <row r="491" spans="1:2" x14ac:dyDescent="0.35">
      <c r="A491" s="7"/>
      <c r="B491" s="7"/>
    </row>
    <row r="492" spans="1:2" x14ac:dyDescent="0.35">
      <c r="A492" s="7"/>
      <c r="B492" s="7"/>
    </row>
    <row r="493" spans="1:2" x14ac:dyDescent="0.35">
      <c r="A493" s="7"/>
      <c r="B493" s="7"/>
    </row>
    <row r="494" spans="1:2" x14ac:dyDescent="0.35">
      <c r="A494" s="7"/>
      <c r="B494" s="7"/>
    </row>
    <row r="495" spans="1:2" x14ac:dyDescent="0.35">
      <c r="A495" s="7"/>
      <c r="B495" s="7"/>
    </row>
    <row r="496" spans="1:2" x14ac:dyDescent="0.35">
      <c r="A496" s="7"/>
      <c r="B496" s="7"/>
    </row>
    <row r="497" spans="1:2" x14ac:dyDescent="0.35">
      <c r="A497" s="7"/>
      <c r="B497" s="7"/>
    </row>
    <row r="498" spans="1:2" x14ac:dyDescent="0.35">
      <c r="A498" s="7"/>
      <c r="B498" s="7"/>
    </row>
    <row r="499" spans="1:2" x14ac:dyDescent="0.35">
      <c r="A499" s="7"/>
      <c r="B499" s="7"/>
    </row>
    <row r="500" spans="1:2" x14ac:dyDescent="0.35">
      <c r="A500" s="7"/>
      <c r="B500" s="7"/>
    </row>
    <row r="501" spans="1:2" x14ac:dyDescent="0.35">
      <c r="A501" s="7"/>
      <c r="B501" s="7"/>
    </row>
    <row r="502" spans="1:2" x14ac:dyDescent="0.35">
      <c r="A502" s="7"/>
      <c r="B502" s="7"/>
    </row>
    <row r="503" spans="1:2" x14ac:dyDescent="0.35">
      <c r="A503" s="7"/>
      <c r="B503" s="7"/>
    </row>
    <row r="504" spans="1:2" x14ac:dyDescent="0.35">
      <c r="A504" s="7"/>
      <c r="B504" s="7"/>
    </row>
    <row r="505" spans="1:2" x14ac:dyDescent="0.35">
      <c r="A505" s="7"/>
      <c r="B505" s="7"/>
    </row>
    <row r="506" spans="1:2" x14ac:dyDescent="0.35">
      <c r="A506" s="7"/>
      <c r="B506" s="7"/>
    </row>
    <row r="507" spans="1:2" x14ac:dyDescent="0.35">
      <c r="A507" s="7"/>
      <c r="B507" s="7"/>
    </row>
    <row r="508" spans="1:2" x14ac:dyDescent="0.35">
      <c r="A508" s="7"/>
      <c r="B508" s="7"/>
    </row>
    <row r="509" spans="1:2" x14ac:dyDescent="0.35">
      <c r="A509" s="7"/>
      <c r="B509" s="7"/>
    </row>
    <row r="510" spans="1:2" x14ac:dyDescent="0.35">
      <c r="A510" s="7"/>
      <c r="B510" s="7"/>
    </row>
    <row r="511" spans="1:2" x14ac:dyDescent="0.35">
      <c r="A511" s="7"/>
      <c r="B511" s="7"/>
    </row>
    <row r="512" spans="1:2" x14ac:dyDescent="0.35">
      <c r="A512" s="7"/>
      <c r="B512" s="7"/>
    </row>
    <row r="513" spans="1:2" x14ac:dyDescent="0.35">
      <c r="A513" s="7"/>
      <c r="B513" s="7"/>
    </row>
    <row r="514" spans="1:2" x14ac:dyDescent="0.35">
      <c r="A514" s="7"/>
      <c r="B514" s="7"/>
    </row>
    <row r="515" spans="1:2" x14ac:dyDescent="0.35">
      <c r="A515" s="7"/>
      <c r="B515" s="7"/>
    </row>
    <row r="516" spans="1:2" x14ac:dyDescent="0.35">
      <c r="A516" s="7"/>
      <c r="B516" s="7"/>
    </row>
    <row r="517" spans="1:2" x14ac:dyDescent="0.35">
      <c r="A517" s="7"/>
      <c r="B517" s="7"/>
    </row>
    <row r="518" spans="1:2" x14ac:dyDescent="0.35">
      <c r="A518" s="7"/>
      <c r="B518" s="7"/>
    </row>
    <row r="519" spans="1:2" x14ac:dyDescent="0.35">
      <c r="A519" s="7"/>
      <c r="B519" s="7"/>
    </row>
    <row r="520" spans="1:2" x14ac:dyDescent="0.35">
      <c r="A520" s="7"/>
      <c r="B520" s="7"/>
    </row>
    <row r="521" spans="1:2" x14ac:dyDescent="0.35">
      <c r="A521" s="7"/>
      <c r="B521" s="7"/>
    </row>
    <row r="522" spans="1:2" x14ac:dyDescent="0.35">
      <c r="A522" s="7"/>
      <c r="B522" s="7"/>
    </row>
    <row r="523" spans="1:2" x14ac:dyDescent="0.35">
      <c r="A523" s="7"/>
      <c r="B523" s="7"/>
    </row>
    <row r="524" spans="1:2" x14ac:dyDescent="0.35">
      <c r="A524" s="7"/>
      <c r="B524" s="7"/>
    </row>
    <row r="525" spans="1:2" x14ac:dyDescent="0.35">
      <c r="A525" s="7"/>
      <c r="B525" s="7"/>
    </row>
    <row r="526" spans="1:2" x14ac:dyDescent="0.35">
      <c r="A526" s="7"/>
      <c r="B526" s="7"/>
    </row>
    <row r="527" spans="1:2" x14ac:dyDescent="0.35">
      <c r="A527" s="7"/>
      <c r="B527" s="7"/>
    </row>
    <row r="528" spans="1:2" x14ac:dyDescent="0.35">
      <c r="A528" s="7"/>
      <c r="B528" s="7"/>
    </row>
    <row r="529" spans="1:2" x14ac:dyDescent="0.35">
      <c r="A529" s="7"/>
      <c r="B529" s="7"/>
    </row>
    <row r="530" spans="1:2" x14ac:dyDescent="0.35">
      <c r="A530" s="7"/>
      <c r="B530" s="7"/>
    </row>
    <row r="531" spans="1:2" x14ac:dyDescent="0.35">
      <c r="A531" s="7"/>
      <c r="B531" s="7"/>
    </row>
    <row r="532" spans="1:2" x14ac:dyDescent="0.35">
      <c r="A532" s="7"/>
      <c r="B532" s="7"/>
    </row>
    <row r="533" spans="1:2" x14ac:dyDescent="0.35">
      <c r="A533" s="7"/>
      <c r="B533" s="7"/>
    </row>
    <row r="534" spans="1:2" x14ac:dyDescent="0.35">
      <c r="A534" s="7"/>
      <c r="B534" s="7"/>
    </row>
    <row r="535" spans="1:2" x14ac:dyDescent="0.35">
      <c r="A535" s="7"/>
      <c r="B535" s="7"/>
    </row>
    <row r="536" spans="1:2" x14ac:dyDescent="0.35">
      <c r="A536" s="7"/>
      <c r="B536" s="7"/>
    </row>
    <row r="537" spans="1:2" x14ac:dyDescent="0.35">
      <c r="A537" s="7"/>
      <c r="B537" s="7"/>
    </row>
    <row r="538" spans="1:2" x14ac:dyDescent="0.35">
      <c r="A538" s="7"/>
      <c r="B538" s="7"/>
    </row>
    <row r="539" spans="1:2" x14ac:dyDescent="0.35">
      <c r="A539" s="7"/>
      <c r="B539" s="7"/>
    </row>
    <row r="540" spans="1:2" x14ac:dyDescent="0.35">
      <c r="A540" s="7"/>
      <c r="B540" s="7"/>
    </row>
    <row r="541" spans="1:2" x14ac:dyDescent="0.35">
      <c r="A541" s="7"/>
      <c r="B541" s="7"/>
    </row>
    <row r="542" spans="1:2" x14ac:dyDescent="0.35">
      <c r="A542" s="7"/>
      <c r="B542" s="7"/>
    </row>
    <row r="543" spans="1:2" x14ac:dyDescent="0.35">
      <c r="A543" s="7"/>
      <c r="B543" s="7"/>
    </row>
    <row r="544" spans="1:2" x14ac:dyDescent="0.35">
      <c r="A544" s="7"/>
      <c r="B544" s="7"/>
    </row>
    <row r="545" spans="1:2" x14ac:dyDescent="0.35">
      <c r="A545" s="7"/>
      <c r="B545" s="7"/>
    </row>
    <row r="546" spans="1:2" x14ac:dyDescent="0.35">
      <c r="A546" s="7"/>
      <c r="B546" s="7"/>
    </row>
    <row r="547" spans="1:2" x14ac:dyDescent="0.35">
      <c r="A547" s="7"/>
      <c r="B547" s="7"/>
    </row>
    <row r="548" spans="1:2" x14ac:dyDescent="0.35">
      <c r="A548" s="7"/>
      <c r="B548" s="7"/>
    </row>
    <row r="549" spans="1:2" x14ac:dyDescent="0.35">
      <c r="A549" s="7"/>
      <c r="B549" s="7"/>
    </row>
    <row r="550" spans="1:2" x14ac:dyDescent="0.35">
      <c r="A550" s="7"/>
      <c r="B550" s="7"/>
    </row>
    <row r="551" spans="1:2" x14ac:dyDescent="0.35">
      <c r="A551" s="7"/>
      <c r="B551" s="7"/>
    </row>
    <row r="552" spans="1:2" x14ac:dyDescent="0.35">
      <c r="A552" s="7"/>
      <c r="B552" s="7"/>
    </row>
    <row r="553" spans="1:2" x14ac:dyDescent="0.35">
      <c r="A553" s="7"/>
      <c r="B553" s="7"/>
    </row>
    <row r="554" spans="1:2" x14ac:dyDescent="0.35">
      <c r="A554" s="7"/>
      <c r="B554" s="7"/>
    </row>
    <row r="555" spans="1:2" x14ac:dyDescent="0.35">
      <c r="A555" s="7"/>
      <c r="B555" s="7"/>
    </row>
    <row r="556" spans="1:2" x14ac:dyDescent="0.35">
      <c r="A556" s="7"/>
      <c r="B556" s="7"/>
    </row>
    <row r="557" spans="1:2" x14ac:dyDescent="0.35">
      <c r="A557" s="7"/>
      <c r="B557" s="7"/>
    </row>
    <row r="558" spans="1:2" x14ac:dyDescent="0.35">
      <c r="A558" s="7"/>
      <c r="B558" s="7"/>
    </row>
    <row r="559" spans="1:2" x14ac:dyDescent="0.35">
      <c r="A559" s="7"/>
      <c r="B559" s="7"/>
    </row>
    <row r="560" spans="1:2" x14ac:dyDescent="0.35">
      <c r="A560" s="7"/>
      <c r="B560" s="7"/>
    </row>
    <row r="561" spans="1:2" x14ac:dyDescent="0.35">
      <c r="A561" s="7"/>
      <c r="B561" s="7"/>
    </row>
    <row r="562" spans="1:2" x14ac:dyDescent="0.35">
      <c r="A562" s="7"/>
      <c r="B562" s="7"/>
    </row>
    <row r="563" spans="1:2" x14ac:dyDescent="0.35">
      <c r="A563" s="7"/>
      <c r="B563" s="7"/>
    </row>
    <row r="564" spans="1:2" x14ac:dyDescent="0.35">
      <c r="A564" s="7"/>
      <c r="B564" s="7"/>
    </row>
    <row r="565" spans="1:2" x14ac:dyDescent="0.35">
      <c r="A565" s="7"/>
      <c r="B565" s="7"/>
    </row>
    <row r="566" spans="1:2" x14ac:dyDescent="0.35">
      <c r="A566" s="7"/>
      <c r="B566" s="7"/>
    </row>
    <row r="567" spans="1:2" x14ac:dyDescent="0.35">
      <c r="A567" s="7"/>
      <c r="B567" s="7"/>
    </row>
    <row r="568" spans="1:2" x14ac:dyDescent="0.35">
      <c r="A568" s="7"/>
      <c r="B568" s="7"/>
    </row>
    <row r="569" spans="1:2" x14ac:dyDescent="0.35">
      <c r="A569" s="7"/>
      <c r="B569" s="7"/>
    </row>
    <row r="570" spans="1:2" x14ac:dyDescent="0.35">
      <c r="A570" s="7"/>
      <c r="B570" s="7"/>
    </row>
    <row r="571" spans="1:2" x14ac:dyDescent="0.35">
      <c r="A571" s="7"/>
      <c r="B571" s="7"/>
    </row>
    <row r="572" spans="1:2" x14ac:dyDescent="0.35">
      <c r="A572" s="7"/>
      <c r="B572" s="7"/>
    </row>
    <row r="573" spans="1:2" x14ac:dyDescent="0.35">
      <c r="A573" s="7"/>
      <c r="B573" s="7"/>
    </row>
    <row r="574" spans="1:2" x14ac:dyDescent="0.35">
      <c r="A574" s="7"/>
      <c r="B574" s="7"/>
    </row>
    <row r="575" spans="1:2" x14ac:dyDescent="0.35">
      <c r="A575" s="7"/>
      <c r="B575" s="7"/>
    </row>
    <row r="576" spans="1:2" x14ac:dyDescent="0.35">
      <c r="A576" s="7"/>
      <c r="B576" s="7"/>
    </row>
    <row r="577" spans="1:2" x14ac:dyDescent="0.35">
      <c r="A577" s="7"/>
      <c r="B577" s="7"/>
    </row>
    <row r="578" spans="1:2" x14ac:dyDescent="0.35">
      <c r="A578" s="7"/>
      <c r="B578" s="7"/>
    </row>
    <row r="579" spans="1:2" x14ac:dyDescent="0.35">
      <c r="A579" s="7"/>
      <c r="B579" s="7"/>
    </row>
    <row r="580" spans="1:2" x14ac:dyDescent="0.35">
      <c r="A580" s="7"/>
      <c r="B580" s="7"/>
    </row>
    <row r="581" spans="1:2" x14ac:dyDescent="0.35">
      <c r="A581" s="7"/>
      <c r="B581" s="7"/>
    </row>
    <row r="582" spans="1:2" x14ac:dyDescent="0.35">
      <c r="A582" s="7"/>
      <c r="B582" s="7"/>
    </row>
    <row r="583" spans="1:2" x14ac:dyDescent="0.35">
      <c r="A583" s="7"/>
      <c r="B583" s="7"/>
    </row>
    <row r="584" spans="1:2" x14ac:dyDescent="0.35">
      <c r="A584" s="7"/>
      <c r="B584" s="7"/>
    </row>
    <row r="585" spans="1:2" x14ac:dyDescent="0.35">
      <c r="A585" s="7"/>
      <c r="B585" s="7"/>
    </row>
    <row r="586" spans="1:2" x14ac:dyDescent="0.35">
      <c r="A586" s="7"/>
      <c r="B586" s="7"/>
    </row>
    <row r="587" spans="1:2" x14ac:dyDescent="0.35">
      <c r="A587" s="7"/>
      <c r="B587" s="7"/>
    </row>
    <row r="588" spans="1:2" x14ac:dyDescent="0.35">
      <c r="A588" s="7"/>
      <c r="B588" s="7"/>
    </row>
    <row r="589" spans="1:2" x14ac:dyDescent="0.35">
      <c r="A589" s="7"/>
      <c r="B589" s="7"/>
    </row>
    <row r="590" spans="1:2" x14ac:dyDescent="0.35">
      <c r="A590" s="7"/>
      <c r="B590" s="7"/>
    </row>
    <row r="591" spans="1:2" x14ac:dyDescent="0.35">
      <c r="A591" s="7"/>
      <c r="B591" s="7"/>
    </row>
    <row r="592" spans="1:2" x14ac:dyDescent="0.35">
      <c r="A592" s="7"/>
      <c r="B592" s="7"/>
    </row>
    <row r="593" spans="1:2" x14ac:dyDescent="0.35">
      <c r="A593" s="7"/>
      <c r="B593" s="7"/>
    </row>
    <row r="594" spans="1:2" x14ac:dyDescent="0.35">
      <c r="A594" s="7"/>
      <c r="B594" s="7"/>
    </row>
    <row r="595" spans="1:2" x14ac:dyDescent="0.35">
      <c r="A595" s="7"/>
      <c r="B595" s="7"/>
    </row>
    <row r="596" spans="1:2" x14ac:dyDescent="0.35">
      <c r="A596" s="7"/>
      <c r="B596" s="7"/>
    </row>
    <row r="597" spans="1:2" x14ac:dyDescent="0.35">
      <c r="A597" s="7"/>
      <c r="B597" s="7"/>
    </row>
    <row r="598" spans="1:2" x14ac:dyDescent="0.35">
      <c r="A598" s="7"/>
      <c r="B598" s="7"/>
    </row>
    <row r="599" spans="1:2" x14ac:dyDescent="0.35">
      <c r="A599" s="7"/>
      <c r="B599" s="7"/>
    </row>
    <row r="600" spans="1:2" x14ac:dyDescent="0.35">
      <c r="A600" s="7"/>
      <c r="B600" s="7"/>
    </row>
    <row r="601" spans="1:2" x14ac:dyDescent="0.35">
      <c r="A601" s="7"/>
      <c r="B601" s="7"/>
    </row>
    <row r="602" spans="1:2" x14ac:dyDescent="0.35">
      <c r="A602" s="7"/>
      <c r="B602" s="7"/>
    </row>
    <row r="603" spans="1:2" x14ac:dyDescent="0.35">
      <c r="A603" s="7"/>
      <c r="B603" s="7"/>
    </row>
    <row r="604" spans="1:2" x14ac:dyDescent="0.35">
      <c r="A604" s="7"/>
      <c r="B604" s="7"/>
    </row>
    <row r="605" spans="1:2" x14ac:dyDescent="0.35">
      <c r="A605" s="7"/>
      <c r="B605" s="7"/>
    </row>
    <row r="606" spans="1:2" x14ac:dyDescent="0.35">
      <c r="A606" s="7"/>
      <c r="B606" s="7"/>
    </row>
    <row r="607" spans="1:2" x14ac:dyDescent="0.35">
      <c r="A607" s="7"/>
      <c r="B607" s="7"/>
    </row>
    <row r="608" spans="1:2" x14ac:dyDescent="0.35">
      <c r="A608" s="7"/>
      <c r="B608" s="7"/>
    </row>
    <row r="609" spans="1:2" x14ac:dyDescent="0.35">
      <c r="A609" s="7"/>
      <c r="B609" s="7"/>
    </row>
    <row r="610" spans="1:2" x14ac:dyDescent="0.35">
      <c r="A610" s="7"/>
      <c r="B610" s="7"/>
    </row>
    <row r="611" spans="1:2" x14ac:dyDescent="0.35">
      <c r="A611" s="7"/>
      <c r="B611" s="7"/>
    </row>
    <row r="612" spans="1:2" x14ac:dyDescent="0.35">
      <c r="A612" s="7"/>
      <c r="B612" s="7"/>
    </row>
    <row r="613" spans="1:2" x14ac:dyDescent="0.35">
      <c r="A613" s="7"/>
      <c r="B613" s="7"/>
    </row>
    <row r="614" spans="1:2" x14ac:dyDescent="0.35">
      <c r="A614" s="7"/>
      <c r="B614" s="7"/>
    </row>
    <row r="615" spans="1:2" x14ac:dyDescent="0.35">
      <c r="A615" s="7"/>
      <c r="B615" s="7"/>
    </row>
    <row r="616" spans="1:2" x14ac:dyDescent="0.35">
      <c r="A616" s="7"/>
      <c r="B616" s="7"/>
    </row>
    <row r="617" spans="1:2" x14ac:dyDescent="0.35">
      <c r="A617" s="7"/>
      <c r="B617" s="7"/>
    </row>
    <row r="618" spans="1:2" x14ac:dyDescent="0.35">
      <c r="A618" s="7"/>
      <c r="B618" s="7"/>
    </row>
    <row r="619" spans="1:2" x14ac:dyDescent="0.35">
      <c r="A619" s="7"/>
      <c r="B619" s="7"/>
    </row>
    <row r="620" spans="1:2" x14ac:dyDescent="0.35">
      <c r="A620" s="7"/>
      <c r="B620" s="7"/>
    </row>
    <row r="621" spans="1:2" x14ac:dyDescent="0.35">
      <c r="A621" s="7"/>
      <c r="B621" s="7"/>
    </row>
    <row r="622" spans="1:2" x14ac:dyDescent="0.35">
      <c r="A622" s="7"/>
      <c r="B622" s="7"/>
    </row>
    <row r="623" spans="1:2" x14ac:dyDescent="0.35">
      <c r="A623" s="7"/>
      <c r="B623" s="7"/>
    </row>
    <row r="624" spans="1:2" x14ac:dyDescent="0.35">
      <c r="A624" s="7"/>
      <c r="B624" s="7"/>
    </row>
    <row r="625" spans="1:2" x14ac:dyDescent="0.35">
      <c r="A625" s="7"/>
      <c r="B625" s="7"/>
    </row>
    <row r="626" spans="1:2" x14ac:dyDescent="0.35">
      <c r="A626" s="7"/>
      <c r="B626" s="7"/>
    </row>
    <row r="627" spans="1:2" x14ac:dyDescent="0.35">
      <c r="A627" s="7"/>
      <c r="B627" s="7"/>
    </row>
    <row r="628" spans="1:2" x14ac:dyDescent="0.35">
      <c r="A628" s="7"/>
      <c r="B628" s="7"/>
    </row>
    <row r="629" spans="1:2" x14ac:dyDescent="0.35">
      <c r="A629" s="7"/>
      <c r="B629" s="7"/>
    </row>
    <row r="630" spans="1:2" x14ac:dyDescent="0.35">
      <c r="A630" s="7"/>
      <c r="B630" s="7"/>
    </row>
    <row r="631" spans="1:2" x14ac:dyDescent="0.35">
      <c r="A631" s="7"/>
      <c r="B631" s="7"/>
    </row>
    <row r="632" spans="1:2" x14ac:dyDescent="0.35">
      <c r="A632" s="7"/>
      <c r="B632" s="7"/>
    </row>
    <row r="633" spans="1:2" x14ac:dyDescent="0.35">
      <c r="A633" s="7"/>
      <c r="B633" s="7"/>
    </row>
    <row r="634" spans="1:2" x14ac:dyDescent="0.35">
      <c r="A634" s="7"/>
      <c r="B634" s="7"/>
    </row>
    <row r="635" spans="1:2" x14ac:dyDescent="0.35">
      <c r="A635" s="7"/>
      <c r="B635" s="7"/>
    </row>
    <row r="636" spans="1:2" x14ac:dyDescent="0.35">
      <c r="A636" s="7"/>
      <c r="B636" s="7"/>
    </row>
    <row r="637" spans="1:2" x14ac:dyDescent="0.35">
      <c r="A637" s="7"/>
      <c r="B637" s="7"/>
    </row>
    <row r="638" spans="1:2" x14ac:dyDescent="0.35">
      <c r="A638" s="7"/>
      <c r="B638" s="7"/>
    </row>
    <row r="639" spans="1:2" x14ac:dyDescent="0.35">
      <c r="A639" s="7"/>
      <c r="B639" s="7"/>
    </row>
    <row r="640" spans="1:2" x14ac:dyDescent="0.35">
      <c r="A640" s="7"/>
      <c r="B640" s="7"/>
    </row>
    <row r="641" spans="1:2" x14ac:dyDescent="0.35">
      <c r="A641" s="7"/>
      <c r="B641" s="7"/>
    </row>
    <row r="642" spans="1:2" x14ac:dyDescent="0.35">
      <c r="A642" s="7"/>
      <c r="B642" s="7"/>
    </row>
    <row r="643" spans="1:2" x14ac:dyDescent="0.35">
      <c r="A643" s="7"/>
      <c r="B643" s="7"/>
    </row>
    <row r="644" spans="1:2" x14ac:dyDescent="0.35">
      <c r="A644" s="7"/>
      <c r="B644" s="7"/>
    </row>
    <row r="645" spans="1:2" x14ac:dyDescent="0.35">
      <c r="A645" s="7"/>
      <c r="B645" s="7"/>
    </row>
    <row r="646" spans="1:2" x14ac:dyDescent="0.35">
      <c r="A646" s="7"/>
      <c r="B646" s="7"/>
    </row>
    <row r="647" spans="1:2" x14ac:dyDescent="0.35">
      <c r="A647" s="7"/>
      <c r="B647" s="7"/>
    </row>
    <row r="648" spans="1:2" x14ac:dyDescent="0.35">
      <c r="A648" s="7"/>
      <c r="B648" s="7"/>
    </row>
    <row r="649" spans="1:2" x14ac:dyDescent="0.35">
      <c r="A649" s="7"/>
      <c r="B649" s="7"/>
    </row>
    <row r="650" spans="1:2" x14ac:dyDescent="0.35">
      <c r="A650" s="7"/>
      <c r="B650" s="7"/>
    </row>
    <row r="651" spans="1:2" x14ac:dyDescent="0.35">
      <c r="A651" s="7"/>
      <c r="B651" s="7"/>
    </row>
    <row r="652" spans="1:2" x14ac:dyDescent="0.35">
      <c r="A652" s="7"/>
      <c r="B652" s="7"/>
    </row>
    <row r="653" spans="1:2" x14ac:dyDescent="0.35">
      <c r="A653" s="7"/>
      <c r="B653" s="7"/>
    </row>
    <row r="654" spans="1:2" x14ac:dyDescent="0.35">
      <c r="A654" s="7"/>
      <c r="B654" s="7"/>
    </row>
    <row r="655" spans="1:2" x14ac:dyDescent="0.35">
      <c r="A655" s="7"/>
      <c r="B655" s="7"/>
    </row>
    <row r="656" spans="1:2" x14ac:dyDescent="0.35">
      <c r="A656" s="7"/>
      <c r="B656" s="7"/>
    </row>
    <row r="657" spans="1:2" x14ac:dyDescent="0.35">
      <c r="A657" s="7"/>
      <c r="B657" s="7"/>
    </row>
    <row r="658" spans="1:2" x14ac:dyDescent="0.35">
      <c r="A658" s="7"/>
      <c r="B658" s="7"/>
    </row>
    <row r="659" spans="1:2" x14ac:dyDescent="0.35">
      <c r="A659" s="7"/>
      <c r="B659" s="7"/>
    </row>
    <row r="660" spans="1:2" x14ac:dyDescent="0.35">
      <c r="A660" s="7"/>
      <c r="B660" s="7"/>
    </row>
    <row r="661" spans="1:2" x14ac:dyDescent="0.35">
      <c r="A661" s="7"/>
      <c r="B661" s="7"/>
    </row>
    <row r="662" spans="1:2" x14ac:dyDescent="0.35">
      <c r="A662" s="7"/>
      <c r="B662" s="7"/>
    </row>
    <row r="663" spans="1:2" x14ac:dyDescent="0.35">
      <c r="A663" s="7"/>
      <c r="B663" s="7"/>
    </row>
    <row r="664" spans="1:2" x14ac:dyDescent="0.35">
      <c r="A664" s="7"/>
      <c r="B664" s="7"/>
    </row>
    <row r="665" spans="1:2" x14ac:dyDescent="0.35">
      <c r="A665" s="7"/>
      <c r="B665" s="7"/>
    </row>
    <row r="666" spans="1:2" x14ac:dyDescent="0.35">
      <c r="A666" s="7"/>
      <c r="B666" s="7"/>
    </row>
    <row r="667" spans="1:2" x14ac:dyDescent="0.35">
      <c r="A667" s="7"/>
      <c r="B667" s="7"/>
    </row>
    <row r="668" spans="1:2" x14ac:dyDescent="0.35">
      <c r="A668" s="7"/>
      <c r="B668" s="7"/>
    </row>
    <row r="669" spans="1:2" x14ac:dyDescent="0.35">
      <c r="A669" s="7"/>
      <c r="B669" s="7"/>
    </row>
    <row r="670" spans="1:2" x14ac:dyDescent="0.35">
      <c r="A670" s="7"/>
      <c r="B670" s="7"/>
    </row>
    <row r="671" spans="1:2" x14ac:dyDescent="0.35">
      <c r="A671" s="7"/>
      <c r="B671" s="7"/>
    </row>
    <row r="672" spans="1:2" x14ac:dyDescent="0.35">
      <c r="A672" s="7"/>
      <c r="B672" s="7"/>
    </row>
    <row r="673" spans="1:2" x14ac:dyDescent="0.35">
      <c r="A673" s="7"/>
      <c r="B673" s="7"/>
    </row>
    <row r="674" spans="1:2" x14ac:dyDescent="0.35">
      <c r="A674" s="7"/>
      <c r="B674" s="7"/>
    </row>
    <row r="675" spans="1:2" x14ac:dyDescent="0.35">
      <c r="A675" s="7"/>
      <c r="B675" s="7"/>
    </row>
    <row r="676" spans="1:2" x14ac:dyDescent="0.35">
      <c r="A676" s="7"/>
      <c r="B676" s="7"/>
    </row>
    <row r="677" spans="1:2" x14ac:dyDescent="0.35">
      <c r="A677" s="7"/>
      <c r="B677" s="7"/>
    </row>
    <row r="678" spans="1:2" x14ac:dyDescent="0.35">
      <c r="A678" s="7"/>
      <c r="B678" s="7"/>
    </row>
    <row r="679" spans="1:2" x14ac:dyDescent="0.35">
      <c r="A679" s="7"/>
      <c r="B679" s="7"/>
    </row>
    <row r="680" spans="1:2" x14ac:dyDescent="0.35">
      <c r="A680" s="7"/>
      <c r="B680" s="7"/>
    </row>
    <row r="681" spans="1:2" x14ac:dyDescent="0.35">
      <c r="A681" s="7"/>
      <c r="B681" s="7"/>
    </row>
    <row r="682" spans="1:2" x14ac:dyDescent="0.35">
      <c r="A682" s="7"/>
      <c r="B682" s="7"/>
    </row>
    <row r="683" spans="1:2" x14ac:dyDescent="0.35">
      <c r="A683" s="7"/>
      <c r="B683" s="7"/>
    </row>
    <row r="684" spans="1:2" x14ac:dyDescent="0.35">
      <c r="A684" s="7"/>
      <c r="B684" s="7"/>
    </row>
    <row r="685" spans="1:2" x14ac:dyDescent="0.35">
      <c r="A685" s="7"/>
      <c r="B685" s="7"/>
    </row>
    <row r="686" spans="1:2" x14ac:dyDescent="0.35">
      <c r="A686" s="7"/>
      <c r="B686" s="7"/>
    </row>
    <row r="687" spans="1:2" x14ac:dyDescent="0.35">
      <c r="A687" s="7"/>
      <c r="B687" s="7"/>
    </row>
    <row r="688" spans="1:2" x14ac:dyDescent="0.35">
      <c r="A688" s="7"/>
      <c r="B688" s="7"/>
    </row>
    <row r="689" spans="1:2" x14ac:dyDescent="0.35">
      <c r="A689" s="7"/>
      <c r="B689" s="7"/>
    </row>
    <row r="690" spans="1:2" x14ac:dyDescent="0.35">
      <c r="A690" s="7"/>
      <c r="B690" s="7"/>
    </row>
    <row r="691" spans="1:2" x14ac:dyDescent="0.35">
      <c r="A691" s="7"/>
      <c r="B691" s="7"/>
    </row>
    <row r="692" spans="1:2" x14ac:dyDescent="0.35">
      <c r="A692" s="7"/>
      <c r="B692" s="7"/>
    </row>
    <row r="693" spans="1:2" x14ac:dyDescent="0.35">
      <c r="A693" s="7"/>
      <c r="B693" s="7"/>
    </row>
    <row r="694" spans="1:2" x14ac:dyDescent="0.35">
      <c r="A694" s="7"/>
      <c r="B694" s="7"/>
    </row>
    <row r="695" spans="1:2" x14ac:dyDescent="0.35">
      <c r="A695" s="7"/>
      <c r="B695" s="7"/>
    </row>
    <row r="696" spans="1:2" x14ac:dyDescent="0.35">
      <c r="A696" s="7"/>
      <c r="B696" s="7"/>
    </row>
    <row r="697" spans="1:2" x14ac:dyDescent="0.35">
      <c r="A697" s="7"/>
      <c r="B697" s="7"/>
    </row>
    <row r="698" spans="1:2" x14ac:dyDescent="0.35">
      <c r="A698" s="7"/>
      <c r="B698" s="7"/>
    </row>
    <row r="699" spans="1:2" x14ac:dyDescent="0.35">
      <c r="A699" s="7"/>
      <c r="B699" s="7"/>
    </row>
    <row r="700" spans="1:2" x14ac:dyDescent="0.35">
      <c r="A700" s="7"/>
      <c r="B700" s="7"/>
    </row>
    <row r="701" spans="1:2" x14ac:dyDescent="0.35">
      <c r="A701" s="7"/>
      <c r="B701" s="7"/>
    </row>
    <row r="702" spans="1:2" x14ac:dyDescent="0.35">
      <c r="A702" s="7"/>
      <c r="B702" s="7"/>
    </row>
    <row r="703" spans="1:2" x14ac:dyDescent="0.35">
      <c r="A703" s="7"/>
      <c r="B703" s="7"/>
    </row>
    <row r="704" spans="1:2" x14ac:dyDescent="0.35">
      <c r="A704" s="7"/>
      <c r="B704" s="7"/>
    </row>
    <row r="705" spans="1:2" x14ac:dyDescent="0.35">
      <c r="A705" s="7"/>
      <c r="B705" s="7"/>
    </row>
    <row r="706" spans="1:2" x14ac:dyDescent="0.35">
      <c r="A706" s="7"/>
      <c r="B706" s="7"/>
    </row>
    <row r="707" spans="1:2" x14ac:dyDescent="0.35">
      <c r="A707" s="7"/>
      <c r="B707" s="7"/>
    </row>
    <row r="708" spans="1:2" x14ac:dyDescent="0.35">
      <c r="A708" s="7"/>
      <c r="B708" s="7"/>
    </row>
    <row r="709" spans="1:2" x14ac:dyDescent="0.35">
      <c r="A709" s="7"/>
      <c r="B709" s="7"/>
    </row>
    <row r="710" spans="1:2" x14ac:dyDescent="0.35">
      <c r="A710" s="7"/>
      <c r="B710" s="7"/>
    </row>
    <row r="711" spans="1:2" x14ac:dyDescent="0.35">
      <c r="A711" s="7"/>
      <c r="B711" s="7"/>
    </row>
    <row r="712" spans="1:2" x14ac:dyDescent="0.35">
      <c r="A712" s="7"/>
      <c r="B712" s="7"/>
    </row>
    <row r="713" spans="1:2" x14ac:dyDescent="0.35">
      <c r="A713" s="7"/>
      <c r="B713" s="7"/>
    </row>
    <row r="714" spans="1:2" x14ac:dyDescent="0.35">
      <c r="A714" s="7"/>
      <c r="B714" s="7"/>
    </row>
    <row r="715" spans="1:2" x14ac:dyDescent="0.35">
      <c r="A715" s="7"/>
      <c r="B715" s="7"/>
    </row>
    <row r="716" spans="1:2" x14ac:dyDescent="0.35">
      <c r="A716" s="7"/>
      <c r="B716" s="7"/>
    </row>
    <row r="717" spans="1:2" x14ac:dyDescent="0.35">
      <c r="A717" s="7"/>
      <c r="B717" s="7"/>
    </row>
    <row r="718" spans="1:2" x14ac:dyDescent="0.35">
      <c r="A718" s="7"/>
      <c r="B718" s="7"/>
    </row>
    <row r="719" spans="1:2" x14ac:dyDescent="0.35">
      <c r="A719" s="7"/>
      <c r="B719" s="7"/>
    </row>
    <row r="720" spans="1:2" x14ac:dyDescent="0.35">
      <c r="A720" s="7"/>
      <c r="B720" s="7"/>
    </row>
    <row r="721" spans="1:2" x14ac:dyDescent="0.35">
      <c r="A721" s="7"/>
      <c r="B721" s="7"/>
    </row>
    <row r="722" spans="1:2" x14ac:dyDescent="0.35">
      <c r="A722" s="7"/>
      <c r="B722" s="7"/>
    </row>
    <row r="723" spans="1:2" x14ac:dyDescent="0.35">
      <c r="A723" s="7"/>
      <c r="B723" s="7"/>
    </row>
    <row r="724" spans="1:2" x14ac:dyDescent="0.35">
      <c r="A724" s="7"/>
      <c r="B724" s="7"/>
    </row>
    <row r="725" spans="1:2" x14ac:dyDescent="0.35">
      <c r="A725" s="7"/>
      <c r="B725" s="7"/>
    </row>
    <row r="726" spans="1:2" x14ac:dyDescent="0.35">
      <c r="A726" s="7"/>
      <c r="B726" s="7"/>
    </row>
    <row r="727" spans="1:2" x14ac:dyDescent="0.35">
      <c r="A727" s="7"/>
      <c r="B727" s="7"/>
    </row>
    <row r="728" spans="1:2" x14ac:dyDescent="0.35">
      <c r="A728" s="7"/>
      <c r="B728" s="7"/>
    </row>
    <row r="729" spans="1:2" x14ac:dyDescent="0.35">
      <c r="A729" s="7"/>
      <c r="B729" s="7"/>
    </row>
    <row r="730" spans="1:2" x14ac:dyDescent="0.35">
      <c r="A730" s="7"/>
      <c r="B730" s="7"/>
    </row>
    <row r="731" spans="1:2" x14ac:dyDescent="0.35">
      <c r="A731" s="7"/>
      <c r="B731" s="7"/>
    </row>
    <row r="732" spans="1:2" x14ac:dyDescent="0.35">
      <c r="A732" s="7"/>
      <c r="B732" s="7"/>
    </row>
    <row r="733" spans="1:2" x14ac:dyDescent="0.35">
      <c r="A733" s="7"/>
      <c r="B733" s="7"/>
    </row>
    <row r="734" spans="1:2" x14ac:dyDescent="0.35">
      <c r="A734" s="7"/>
      <c r="B734" s="7"/>
    </row>
    <row r="735" spans="1:2" x14ac:dyDescent="0.35">
      <c r="A735" s="7"/>
      <c r="B735" s="7"/>
    </row>
    <row r="736" spans="1:2" x14ac:dyDescent="0.35">
      <c r="A736" s="7"/>
      <c r="B736" s="7"/>
    </row>
    <row r="737" spans="1:2" x14ac:dyDescent="0.35">
      <c r="A737" s="7"/>
      <c r="B737" s="7"/>
    </row>
    <row r="738" spans="1:2" x14ac:dyDescent="0.35">
      <c r="A738" s="7"/>
      <c r="B738" s="7"/>
    </row>
    <row r="739" spans="1:2" x14ac:dyDescent="0.35">
      <c r="A739" s="7"/>
      <c r="B739" s="7"/>
    </row>
    <row r="740" spans="1:2" x14ac:dyDescent="0.35">
      <c r="A740" s="7"/>
      <c r="B740" s="7"/>
    </row>
    <row r="741" spans="1:2" x14ac:dyDescent="0.35">
      <c r="A741" s="7"/>
      <c r="B741" s="7"/>
    </row>
    <row r="742" spans="1:2" x14ac:dyDescent="0.35">
      <c r="A742" s="7"/>
      <c r="B742" s="7"/>
    </row>
    <row r="743" spans="1:2" x14ac:dyDescent="0.35">
      <c r="A743" s="7"/>
      <c r="B743" s="7"/>
    </row>
    <row r="744" spans="1:2" x14ac:dyDescent="0.35">
      <c r="A744" s="7"/>
      <c r="B744" s="7"/>
    </row>
    <row r="745" spans="1:2" x14ac:dyDescent="0.35">
      <c r="A745" s="7"/>
      <c r="B745" s="7"/>
    </row>
    <row r="746" spans="1:2" x14ac:dyDescent="0.35">
      <c r="A746" s="7"/>
      <c r="B746" s="7"/>
    </row>
    <row r="747" spans="1:2" x14ac:dyDescent="0.35">
      <c r="A747" s="7"/>
      <c r="B747" s="7"/>
    </row>
    <row r="748" spans="1:2" x14ac:dyDescent="0.35">
      <c r="A748" s="7"/>
      <c r="B748" s="7"/>
    </row>
    <row r="749" spans="1:2" x14ac:dyDescent="0.35">
      <c r="A749" s="7"/>
      <c r="B749" s="7"/>
    </row>
    <row r="750" spans="1:2" x14ac:dyDescent="0.35">
      <c r="A750" s="7"/>
      <c r="B750" s="7"/>
    </row>
    <row r="751" spans="1:2" x14ac:dyDescent="0.35">
      <c r="A751" s="7"/>
      <c r="B751" s="7"/>
    </row>
    <row r="752" spans="1:2" x14ac:dyDescent="0.35">
      <c r="A752" s="7"/>
      <c r="B752" s="7"/>
    </row>
    <row r="753" spans="1:2" x14ac:dyDescent="0.35">
      <c r="A753" s="7"/>
      <c r="B753" s="7"/>
    </row>
    <row r="754" spans="1:2" x14ac:dyDescent="0.35">
      <c r="A754" s="7"/>
      <c r="B754" s="7"/>
    </row>
    <row r="755" spans="1:2" x14ac:dyDescent="0.35">
      <c r="A755" s="7"/>
      <c r="B755" s="7"/>
    </row>
    <row r="756" spans="1:2" x14ac:dyDescent="0.35">
      <c r="A756" s="7"/>
      <c r="B756" s="7"/>
    </row>
    <row r="757" spans="1:2" x14ac:dyDescent="0.35">
      <c r="A757" s="7"/>
      <c r="B757" s="7"/>
    </row>
    <row r="758" spans="1:2" x14ac:dyDescent="0.35">
      <c r="A758" s="7"/>
      <c r="B758" s="7"/>
    </row>
    <row r="759" spans="1:2" x14ac:dyDescent="0.35">
      <c r="A759" s="7"/>
      <c r="B759" s="7"/>
    </row>
    <row r="760" spans="1:2" x14ac:dyDescent="0.35">
      <c r="A760" s="7"/>
      <c r="B760" s="7"/>
    </row>
    <row r="761" spans="1:2" x14ac:dyDescent="0.35">
      <c r="A761" s="7"/>
      <c r="B761" s="7"/>
    </row>
    <row r="762" spans="1:2" x14ac:dyDescent="0.35">
      <c r="A762" s="7"/>
      <c r="B762" s="7"/>
    </row>
    <row r="763" spans="1:2" x14ac:dyDescent="0.35">
      <c r="A763" s="7"/>
      <c r="B763" s="7"/>
    </row>
    <row r="764" spans="1:2" x14ac:dyDescent="0.35">
      <c r="A764" s="7"/>
      <c r="B764" s="7"/>
    </row>
    <row r="765" spans="1:2" x14ac:dyDescent="0.35">
      <c r="A765" s="7"/>
      <c r="B765" s="7"/>
    </row>
    <row r="766" spans="1:2" x14ac:dyDescent="0.35">
      <c r="A766" s="7"/>
      <c r="B766" s="7"/>
    </row>
    <row r="767" spans="1:2" x14ac:dyDescent="0.35">
      <c r="A767" s="7"/>
      <c r="B767" s="7"/>
    </row>
    <row r="768" spans="1:2" x14ac:dyDescent="0.35">
      <c r="A768" s="7"/>
      <c r="B768" s="7"/>
    </row>
    <row r="769" spans="1:2" x14ac:dyDescent="0.35">
      <c r="A769" s="7"/>
      <c r="B769" s="7"/>
    </row>
    <row r="770" spans="1:2" x14ac:dyDescent="0.35">
      <c r="A770" s="7"/>
      <c r="B770" s="7"/>
    </row>
    <row r="771" spans="1:2" x14ac:dyDescent="0.35">
      <c r="A771" s="7"/>
      <c r="B771" s="7"/>
    </row>
    <row r="772" spans="1:2" x14ac:dyDescent="0.35">
      <c r="A772" s="7"/>
      <c r="B772" s="7"/>
    </row>
    <row r="773" spans="1:2" x14ac:dyDescent="0.35">
      <c r="A773" s="7"/>
      <c r="B773" s="7"/>
    </row>
    <row r="774" spans="1:2" x14ac:dyDescent="0.35">
      <c r="A774" s="7"/>
      <c r="B774" s="7"/>
    </row>
    <row r="775" spans="1:2" x14ac:dyDescent="0.35">
      <c r="A775" s="7"/>
      <c r="B775" s="7"/>
    </row>
    <row r="776" spans="1:2" x14ac:dyDescent="0.35">
      <c r="A776" s="7"/>
      <c r="B776" s="7"/>
    </row>
    <row r="777" spans="1:2" x14ac:dyDescent="0.35">
      <c r="A777" s="7"/>
      <c r="B777" s="7"/>
    </row>
    <row r="778" spans="1:2" x14ac:dyDescent="0.35">
      <c r="A778" s="7"/>
      <c r="B778" s="7"/>
    </row>
    <row r="779" spans="1:2" x14ac:dyDescent="0.35">
      <c r="A779" s="7"/>
      <c r="B779" s="7"/>
    </row>
    <row r="780" spans="1:2" x14ac:dyDescent="0.35">
      <c r="A780" s="7"/>
      <c r="B780" s="7"/>
    </row>
    <row r="781" spans="1:2" x14ac:dyDescent="0.35">
      <c r="A781" s="7"/>
      <c r="B781" s="7"/>
    </row>
    <row r="782" spans="1:2" x14ac:dyDescent="0.35">
      <c r="A782" s="7"/>
      <c r="B782" s="7"/>
    </row>
    <row r="783" spans="1:2" x14ac:dyDescent="0.35">
      <c r="A783" s="7"/>
      <c r="B783" s="7"/>
    </row>
    <row r="784" spans="1:2" x14ac:dyDescent="0.35">
      <c r="A784" s="7"/>
      <c r="B784" s="7"/>
    </row>
    <row r="785" spans="1:2" x14ac:dyDescent="0.35">
      <c r="A785" s="7"/>
      <c r="B785" s="7"/>
    </row>
    <row r="786" spans="1:2" x14ac:dyDescent="0.35">
      <c r="A786" s="7"/>
      <c r="B786" s="7"/>
    </row>
    <row r="787" spans="1:2" x14ac:dyDescent="0.35">
      <c r="A787" s="7"/>
      <c r="B787" s="7"/>
    </row>
    <row r="788" spans="1:2" x14ac:dyDescent="0.35">
      <c r="A788" s="7"/>
      <c r="B788" s="7"/>
    </row>
    <row r="789" spans="1:2" x14ac:dyDescent="0.35">
      <c r="A789" s="7"/>
      <c r="B789" s="7"/>
    </row>
    <row r="790" spans="1:2" x14ac:dyDescent="0.35">
      <c r="A790" s="7"/>
      <c r="B790" s="7"/>
    </row>
    <row r="791" spans="1:2" x14ac:dyDescent="0.35">
      <c r="A791" s="7"/>
      <c r="B791" s="7"/>
    </row>
    <row r="792" spans="1:2" x14ac:dyDescent="0.35">
      <c r="A792" s="7"/>
      <c r="B792" s="7"/>
    </row>
    <row r="793" spans="1:2" x14ac:dyDescent="0.35">
      <c r="A793" s="7"/>
      <c r="B793" s="7"/>
    </row>
    <row r="794" spans="1:2" x14ac:dyDescent="0.35">
      <c r="A794" s="7"/>
      <c r="B794" s="7"/>
    </row>
    <row r="795" spans="1:2" x14ac:dyDescent="0.35">
      <c r="A795" s="7"/>
      <c r="B795" s="7"/>
    </row>
    <row r="796" spans="1:2" x14ac:dyDescent="0.35">
      <c r="A796" s="7"/>
      <c r="B796" s="7"/>
    </row>
    <row r="797" spans="1:2" x14ac:dyDescent="0.35">
      <c r="A797" s="7"/>
      <c r="B797" s="7"/>
    </row>
    <row r="798" spans="1:2" x14ac:dyDescent="0.35">
      <c r="A798" s="7"/>
      <c r="B798" s="7"/>
    </row>
    <row r="799" spans="1:2" x14ac:dyDescent="0.35">
      <c r="A799" s="7"/>
      <c r="B799" s="7"/>
    </row>
    <row r="800" spans="1:2" x14ac:dyDescent="0.35">
      <c r="A800" s="7"/>
      <c r="B800" s="7"/>
    </row>
    <row r="801" spans="1:2" x14ac:dyDescent="0.35">
      <c r="A801" s="7"/>
      <c r="B801" s="7"/>
    </row>
    <row r="802" spans="1:2" x14ac:dyDescent="0.35">
      <c r="A802" s="7"/>
      <c r="B802" s="7"/>
    </row>
    <row r="803" spans="1:2" x14ac:dyDescent="0.35">
      <c r="A803" s="7"/>
      <c r="B803" s="7"/>
    </row>
    <row r="804" spans="1:2" x14ac:dyDescent="0.35">
      <c r="A804" s="7"/>
      <c r="B804" s="7"/>
    </row>
    <row r="805" spans="1:2" x14ac:dyDescent="0.35">
      <c r="A805" s="7"/>
      <c r="B805" s="7"/>
    </row>
    <row r="806" spans="1:2" x14ac:dyDescent="0.35">
      <c r="A806" s="7"/>
      <c r="B806" s="7"/>
    </row>
    <row r="807" spans="1:2" x14ac:dyDescent="0.35">
      <c r="A807" s="7"/>
      <c r="B807" s="7"/>
    </row>
    <row r="808" spans="1:2" x14ac:dyDescent="0.35">
      <c r="A808" s="7"/>
      <c r="B808" s="7"/>
    </row>
    <row r="809" spans="1:2" x14ac:dyDescent="0.35">
      <c r="A809" s="7"/>
      <c r="B809" s="7"/>
    </row>
    <row r="810" spans="1:2" x14ac:dyDescent="0.35">
      <c r="A810" s="7"/>
      <c r="B810" s="7"/>
    </row>
    <row r="811" spans="1:2" x14ac:dyDescent="0.35">
      <c r="A811" s="7"/>
      <c r="B811" s="7"/>
    </row>
    <row r="812" spans="1:2" x14ac:dyDescent="0.35">
      <c r="A812" s="7"/>
      <c r="B812" s="7"/>
    </row>
    <row r="813" spans="1:2" x14ac:dyDescent="0.35">
      <c r="A813" s="7"/>
      <c r="B813" s="7"/>
    </row>
    <row r="814" spans="1:2" x14ac:dyDescent="0.35">
      <c r="A814" s="7"/>
      <c r="B814" s="7"/>
    </row>
    <row r="815" spans="1:2" x14ac:dyDescent="0.35">
      <c r="A815" s="7"/>
      <c r="B815" s="7"/>
    </row>
    <row r="816" spans="1:2" x14ac:dyDescent="0.35">
      <c r="A816" s="7"/>
      <c r="B816" s="7"/>
    </row>
    <row r="817" spans="1:2" x14ac:dyDescent="0.35">
      <c r="A817" s="7"/>
      <c r="B817" s="7"/>
    </row>
    <row r="818" spans="1:2" x14ac:dyDescent="0.35">
      <c r="A818" s="7"/>
      <c r="B818" s="7"/>
    </row>
    <row r="819" spans="1:2" x14ac:dyDescent="0.35">
      <c r="A819" s="7"/>
      <c r="B819" s="7"/>
    </row>
    <row r="820" spans="1:2" x14ac:dyDescent="0.35">
      <c r="A820" s="7"/>
      <c r="B820" s="7"/>
    </row>
    <row r="821" spans="1:2" x14ac:dyDescent="0.35">
      <c r="A821" s="7"/>
      <c r="B821" s="7"/>
    </row>
    <row r="822" spans="1:2" x14ac:dyDescent="0.35">
      <c r="A822" s="7"/>
      <c r="B822" s="7"/>
    </row>
    <row r="823" spans="1:2" x14ac:dyDescent="0.35">
      <c r="A823" s="7"/>
      <c r="B823" s="7"/>
    </row>
    <row r="824" spans="1:2" x14ac:dyDescent="0.35">
      <c r="A824" s="7"/>
      <c r="B824" s="7"/>
    </row>
    <row r="825" spans="1:2" x14ac:dyDescent="0.35">
      <c r="A825" s="7"/>
      <c r="B825" s="7"/>
    </row>
    <row r="826" spans="1:2" x14ac:dyDescent="0.35">
      <c r="A826" s="7"/>
      <c r="B826" s="7"/>
    </row>
    <row r="827" spans="1:2" x14ac:dyDescent="0.35">
      <c r="A827" s="7"/>
      <c r="B827" s="7"/>
    </row>
    <row r="828" spans="1:2" x14ac:dyDescent="0.35">
      <c r="A828" s="7"/>
      <c r="B828" s="7"/>
    </row>
    <row r="829" spans="1:2" x14ac:dyDescent="0.35">
      <c r="A829" s="7"/>
      <c r="B829" s="7"/>
    </row>
    <row r="830" spans="1:2" x14ac:dyDescent="0.35">
      <c r="A830" s="7"/>
      <c r="B830" s="7"/>
    </row>
    <row r="831" spans="1:2" x14ac:dyDescent="0.35">
      <c r="A831" s="7"/>
      <c r="B831" s="7"/>
    </row>
    <row r="832" spans="1:2" x14ac:dyDescent="0.35">
      <c r="A832" s="7"/>
      <c r="B832" s="7"/>
    </row>
    <row r="833" spans="1:2" x14ac:dyDescent="0.35">
      <c r="A833" s="7"/>
      <c r="B833" s="7"/>
    </row>
    <row r="834" spans="1:2" x14ac:dyDescent="0.35">
      <c r="A834" s="7"/>
      <c r="B834" s="7"/>
    </row>
    <row r="835" spans="1:2" x14ac:dyDescent="0.35">
      <c r="A835" s="7"/>
      <c r="B835" s="7"/>
    </row>
    <row r="836" spans="1:2" x14ac:dyDescent="0.35">
      <c r="A836" s="7"/>
      <c r="B836" s="7"/>
    </row>
    <row r="837" spans="1:2" x14ac:dyDescent="0.35">
      <c r="A837" s="7"/>
      <c r="B837" s="7"/>
    </row>
    <row r="838" spans="1:2" x14ac:dyDescent="0.35">
      <c r="A838" s="7"/>
      <c r="B838" s="7"/>
    </row>
    <row r="839" spans="1:2" x14ac:dyDescent="0.35">
      <c r="A839" s="7"/>
      <c r="B839" s="7"/>
    </row>
    <row r="840" spans="1:2" x14ac:dyDescent="0.35">
      <c r="A840" s="7"/>
      <c r="B840" s="7"/>
    </row>
    <row r="841" spans="1:2" x14ac:dyDescent="0.35">
      <c r="A841" s="7"/>
      <c r="B841" s="7"/>
    </row>
    <row r="842" spans="1:2" x14ac:dyDescent="0.35">
      <c r="A842" s="7"/>
      <c r="B842" s="7"/>
    </row>
    <row r="843" spans="1:2" x14ac:dyDescent="0.35">
      <c r="A843" s="7"/>
      <c r="B843" s="7"/>
    </row>
    <row r="844" spans="1:2" x14ac:dyDescent="0.35">
      <c r="A844" s="7"/>
      <c r="B844" s="7"/>
    </row>
    <row r="845" spans="1:2" x14ac:dyDescent="0.35">
      <c r="A845" s="7"/>
      <c r="B845" s="7"/>
    </row>
    <row r="846" spans="1:2" x14ac:dyDescent="0.35">
      <c r="A846" s="7"/>
      <c r="B846" s="7"/>
    </row>
    <row r="847" spans="1:2" x14ac:dyDescent="0.35">
      <c r="A847" s="7"/>
      <c r="B847" s="7"/>
    </row>
    <row r="848" spans="1:2" x14ac:dyDescent="0.35">
      <c r="A848" s="7"/>
      <c r="B848" s="7"/>
    </row>
    <row r="849" spans="1:2" x14ac:dyDescent="0.35">
      <c r="A849" s="7"/>
      <c r="B849" s="7"/>
    </row>
    <row r="850" spans="1:2" x14ac:dyDescent="0.35">
      <c r="A850" s="7"/>
      <c r="B850" s="7"/>
    </row>
    <row r="851" spans="1:2" x14ac:dyDescent="0.35">
      <c r="A851" s="7"/>
      <c r="B851" s="7"/>
    </row>
    <row r="852" spans="1:2" x14ac:dyDescent="0.35">
      <c r="A852" s="7"/>
      <c r="B852" s="7"/>
    </row>
    <row r="853" spans="1:2" x14ac:dyDescent="0.35">
      <c r="A853" s="7"/>
      <c r="B853" s="7"/>
    </row>
    <row r="854" spans="1:2" x14ac:dyDescent="0.35">
      <c r="A854" s="7"/>
      <c r="B854" s="7"/>
    </row>
    <row r="855" spans="1:2" x14ac:dyDescent="0.35">
      <c r="A855" s="7"/>
      <c r="B855" s="7"/>
    </row>
    <row r="856" spans="1:2" x14ac:dyDescent="0.35">
      <c r="A856" s="7"/>
      <c r="B856" s="7"/>
    </row>
    <row r="857" spans="1:2" x14ac:dyDescent="0.35">
      <c r="A857" s="7"/>
      <c r="B857" s="7"/>
    </row>
    <row r="858" spans="1:2" x14ac:dyDescent="0.35">
      <c r="A858" s="7"/>
      <c r="B858" s="7"/>
    </row>
    <row r="859" spans="1:2" x14ac:dyDescent="0.35">
      <c r="A859" s="7"/>
      <c r="B859" s="7"/>
    </row>
    <row r="860" spans="1:2" x14ac:dyDescent="0.35">
      <c r="A860" s="7"/>
      <c r="B860" s="7"/>
    </row>
    <row r="861" spans="1:2" x14ac:dyDescent="0.35">
      <c r="A861" s="7"/>
      <c r="B861" s="7"/>
    </row>
    <row r="862" spans="1:2" x14ac:dyDescent="0.35">
      <c r="A862" s="7"/>
      <c r="B862" s="7"/>
    </row>
    <row r="863" spans="1:2" x14ac:dyDescent="0.35">
      <c r="A863" s="7"/>
      <c r="B863" s="7"/>
    </row>
    <row r="864" spans="1:2" x14ac:dyDescent="0.35">
      <c r="A864" s="7"/>
      <c r="B864" s="7"/>
    </row>
    <row r="865" spans="1:2" x14ac:dyDescent="0.35">
      <c r="A865" s="7"/>
      <c r="B865" s="7"/>
    </row>
    <row r="866" spans="1:2" x14ac:dyDescent="0.35">
      <c r="A866" s="7"/>
      <c r="B866" s="7"/>
    </row>
    <row r="867" spans="1:2" x14ac:dyDescent="0.35">
      <c r="A867" s="7"/>
      <c r="B867" s="7"/>
    </row>
    <row r="868" spans="1:2" x14ac:dyDescent="0.35">
      <c r="A868" s="7"/>
      <c r="B868" s="7"/>
    </row>
    <row r="869" spans="1:2" x14ac:dyDescent="0.35">
      <c r="A869" s="7"/>
      <c r="B869" s="7"/>
    </row>
    <row r="870" spans="1:2" x14ac:dyDescent="0.35">
      <c r="A870" s="7"/>
      <c r="B870" s="7"/>
    </row>
    <row r="871" spans="1:2" x14ac:dyDescent="0.35">
      <c r="A871" s="7"/>
      <c r="B871" s="7"/>
    </row>
    <row r="872" spans="1:2" x14ac:dyDescent="0.35">
      <c r="A872" s="7"/>
      <c r="B872" s="7"/>
    </row>
    <row r="873" spans="1:2" x14ac:dyDescent="0.35">
      <c r="A873" s="7"/>
      <c r="B873" s="7"/>
    </row>
    <row r="874" spans="1:2" x14ac:dyDescent="0.35">
      <c r="A874" s="7"/>
      <c r="B874" s="7"/>
    </row>
    <row r="875" spans="1:2" x14ac:dyDescent="0.35">
      <c r="A875" s="7"/>
      <c r="B875" s="7"/>
    </row>
    <row r="876" spans="1:2" x14ac:dyDescent="0.35">
      <c r="A876" s="7"/>
      <c r="B876" s="7"/>
    </row>
    <row r="877" spans="1:2" x14ac:dyDescent="0.35">
      <c r="A877" s="7"/>
      <c r="B877" s="7"/>
    </row>
    <row r="878" spans="1:2" x14ac:dyDescent="0.35">
      <c r="A878" s="7"/>
      <c r="B878" s="7"/>
    </row>
    <row r="879" spans="1:2" x14ac:dyDescent="0.35">
      <c r="A879" s="7"/>
      <c r="B879" s="7"/>
    </row>
    <row r="880" spans="1:2" x14ac:dyDescent="0.35">
      <c r="A880" s="7"/>
      <c r="B880" s="7"/>
    </row>
    <row r="881" spans="1:2" x14ac:dyDescent="0.35">
      <c r="A881" s="7"/>
      <c r="B881" s="7"/>
    </row>
    <row r="882" spans="1:2" x14ac:dyDescent="0.35">
      <c r="A882" s="7"/>
      <c r="B882" s="7"/>
    </row>
    <row r="883" spans="1:2" x14ac:dyDescent="0.35">
      <c r="A883" s="7"/>
      <c r="B883" s="7"/>
    </row>
    <row r="884" spans="1:2" x14ac:dyDescent="0.35">
      <c r="A884" s="7"/>
      <c r="B884" s="7"/>
    </row>
    <row r="885" spans="1:2" x14ac:dyDescent="0.35">
      <c r="A885" s="7"/>
      <c r="B885" s="7"/>
    </row>
    <row r="886" spans="1:2" x14ac:dyDescent="0.35">
      <c r="A886" s="7"/>
      <c r="B886" s="7"/>
    </row>
    <row r="887" spans="1:2" x14ac:dyDescent="0.35">
      <c r="A887" s="7"/>
      <c r="B887" s="7"/>
    </row>
    <row r="888" spans="1:2" x14ac:dyDescent="0.35">
      <c r="A888" s="7"/>
      <c r="B888" s="7"/>
    </row>
    <row r="889" spans="1:2" x14ac:dyDescent="0.35">
      <c r="A889" s="7"/>
      <c r="B889" s="7"/>
    </row>
    <row r="890" spans="1:2" x14ac:dyDescent="0.35">
      <c r="A890" s="7"/>
      <c r="B890" s="7"/>
    </row>
    <row r="891" spans="1:2" x14ac:dyDescent="0.35">
      <c r="A891" s="7"/>
      <c r="B891" s="7"/>
    </row>
    <row r="892" spans="1:2" x14ac:dyDescent="0.35">
      <c r="A892" s="7"/>
      <c r="B892" s="7"/>
    </row>
    <row r="893" spans="1:2" x14ac:dyDescent="0.35">
      <c r="A893" s="7"/>
      <c r="B893" s="7"/>
    </row>
    <row r="894" spans="1:2" x14ac:dyDescent="0.35">
      <c r="A894" s="7"/>
      <c r="B894" s="7"/>
    </row>
    <row r="895" spans="1:2" x14ac:dyDescent="0.35">
      <c r="A895" s="7"/>
      <c r="B895" s="7"/>
    </row>
    <row r="896" spans="1:2" x14ac:dyDescent="0.35">
      <c r="A896" s="7"/>
      <c r="B896" s="7"/>
    </row>
    <row r="897" spans="1:2" x14ac:dyDescent="0.35">
      <c r="A897" s="7"/>
      <c r="B897" s="7"/>
    </row>
    <row r="898" spans="1:2" x14ac:dyDescent="0.35">
      <c r="A898" s="7"/>
      <c r="B898" s="7"/>
    </row>
    <row r="899" spans="1:2" x14ac:dyDescent="0.35">
      <c r="A899" s="7"/>
      <c r="B899" s="7"/>
    </row>
    <row r="900" spans="1:2" x14ac:dyDescent="0.35">
      <c r="A900" s="7"/>
      <c r="B900" s="7"/>
    </row>
    <row r="901" spans="1:2" x14ac:dyDescent="0.35">
      <c r="A901" s="7"/>
      <c r="B901" s="7"/>
    </row>
    <row r="902" spans="1:2" x14ac:dyDescent="0.35">
      <c r="A902" s="7"/>
      <c r="B902" s="7"/>
    </row>
    <row r="903" spans="1:2" x14ac:dyDescent="0.35">
      <c r="A903" s="7"/>
      <c r="B903" s="7"/>
    </row>
    <row r="904" spans="1:2" x14ac:dyDescent="0.35">
      <c r="A904" s="7"/>
      <c r="B904" s="7"/>
    </row>
    <row r="905" spans="1:2" x14ac:dyDescent="0.35">
      <c r="A905" s="7"/>
      <c r="B905" s="7"/>
    </row>
    <row r="906" spans="1:2" x14ac:dyDescent="0.35">
      <c r="A906" s="7"/>
      <c r="B906" s="7"/>
    </row>
    <row r="907" spans="1:2" x14ac:dyDescent="0.35">
      <c r="A907" s="7"/>
      <c r="B907" s="7"/>
    </row>
    <row r="908" spans="1:2" x14ac:dyDescent="0.35">
      <c r="A908" s="7"/>
      <c r="B908" s="7"/>
    </row>
    <row r="909" spans="1:2" x14ac:dyDescent="0.35">
      <c r="A909" s="7"/>
      <c r="B909" s="7"/>
    </row>
    <row r="910" spans="1:2" x14ac:dyDescent="0.35">
      <c r="A910" s="7"/>
      <c r="B910" s="7"/>
    </row>
    <row r="911" spans="1:2" x14ac:dyDescent="0.35">
      <c r="A911" s="7"/>
      <c r="B911" s="7"/>
    </row>
    <row r="912" spans="1:2" x14ac:dyDescent="0.35">
      <c r="A912" s="7"/>
      <c r="B912" s="7"/>
    </row>
    <row r="913" spans="1:2" x14ac:dyDescent="0.35">
      <c r="A913" s="7"/>
      <c r="B913" s="7"/>
    </row>
    <row r="914" spans="1:2" x14ac:dyDescent="0.35">
      <c r="A914" s="7"/>
      <c r="B914" s="7"/>
    </row>
    <row r="915" spans="1:2" x14ac:dyDescent="0.35">
      <c r="A915" s="7"/>
      <c r="B915" s="7"/>
    </row>
    <row r="916" spans="1:2" x14ac:dyDescent="0.35">
      <c r="A916" s="7"/>
      <c r="B916" s="7"/>
    </row>
    <row r="917" spans="1:2" x14ac:dyDescent="0.35">
      <c r="A917" s="7"/>
      <c r="B917" s="7"/>
    </row>
    <row r="918" spans="1:2" x14ac:dyDescent="0.35">
      <c r="A918" s="7"/>
      <c r="B918" s="7"/>
    </row>
    <row r="919" spans="1:2" x14ac:dyDescent="0.35">
      <c r="A919" s="7"/>
      <c r="B919" s="7"/>
    </row>
    <row r="920" spans="1:2" x14ac:dyDescent="0.35">
      <c r="A920" s="7"/>
      <c r="B920" s="7"/>
    </row>
    <row r="921" spans="1:2" x14ac:dyDescent="0.35">
      <c r="A921" s="7"/>
      <c r="B921" s="7"/>
    </row>
    <row r="922" spans="1:2" x14ac:dyDescent="0.35">
      <c r="A922" s="7"/>
      <c r="B922" s="7"/>
    </row>
    <row r="923" spans="1:2" x14ac:dyDescent="0.35">
      <c r="A923" s="7"/>
      <c r="B923" s="7"/>
    </row>
    <row r="924" spans="1:2" x14ac:dyDescent="0.35">
      <c r="A924" s="7"/>
      <c r="B924" s="7"/>
    </row>
    <row r="925" spans="1:2" x14ac:dyDescent="0.35">
      <c r="A925" s="7"/>
      <c r="B925" s="7"/>
    </row>
    <row r="926" spans="1:2" x14ac:dyDescent="0.35">
      <c r="A926" s="7"/>
      <c r="B926" s="7"/>
    </row>
    <row r="927" spans="1:2" x14ac:dyDescent="0.35">
      <c r="A927" s="7"/>
      <c r="B927" s="7"/>
    </row>
    <row r="928" spans="1:2" x14ac:dyDescent="0.35">
      <c r="A928" s="7"/>
      <c r="B928" s="7"/>
    </row>
    <row r="929" spans="1:2" x14ac:dyDescent="0.35">
      <c r="A929" s="7"/>
      <c r="B929" s="7"/>
    </row>
    <row r="930" spans="1:2" x14ac:dyDescent="0.35">
      <c r="A930" s="7"/>
      <c r="B930" s="7"/>
    </row>
    <row r="931" spans="1:2" x14ac:dyDescent="0.35">
      <c r="A931" s="7"/>
      <c r="B931" s="7"/>
    </row>
    <row r="932" spans="1:2" x14ac:dyDescent="0.35">
      <c r="A932" s="7"/>
      <c r="B932" s="7"/>
    </row>
    <row r="933" spans="1:2" x14ac:dyDescent="0.35">
      <c r="A933" s="7"/>
      <c r="B933" s="7"/>
    </row>
    <row r="934" spans="1:2" x14ac:dyDescent="0.35">
      <c r="A934" s="7"/>
      <c r="B934" s="7"/>
    </row>
    <row r="935" spans="1:2" x14ac:dyDescent="0.35">
      <c r="A935" s="7"/>
      <c r="B935" s="7"/>
    </row>
    <row r="936" spans="1:2" x14ac:dyDescent="0.35">
      <c r="A936" s="7"/>
      <c r="B936" s="7"/>
    </row>
    <row r="937" spans="1:2" x14ac:dyDescent="0.35">
      <c r="A937" s="7"/>
      <c r="B937" s="7"/>
    </row>
    <row r="938" spans="1:2" x14ac:dyDescent="0.35">
      <c r="A938" s="7"/>
      <c r="B938" s="7"/>
    </row>
    <row r="939" spans="1:2" x14ac:dyDescent="0.35">
      <c r="A939" s="7"/>
      <c r="B939" s="7"/>
    </row>
    <row r="940" spans="1:2" x14ac:dyDescent="0.35">
      <c r="A940" s="7"/>
      <c r="B940" s="7"/>
    </row>
    <row r="941" spans="1:2" x14ac:dyDescent="0.35">
      <c r="A941" s="7"/>
      <c r="B941" s="7"/>
    </row>
    <row r="942" spans="1:2" x14ac:dyDescent="0.35">
      <c r="A942" s="7"/>
      <c r="B942" s="7"/>
    </row>
    <row r="943" spans="1:2" x14ac:dyDescent="0.35">
      <c r="A943" s="7"/>
      <c r="B943" s="7"/>
    </row>
    <row r="944" spans="1:2" x14ac:dyDescent="0.35">
      <c r="A944" s="7"/>
      <c r="B944" s="7"/>
    </row>
    <row r="945" spans="1:2" x14ac:dyDescent="0.35">
      <c r="A945" s="7"/>
      <c r="B945" s="7"/>
    </row>
    <row r="946" spans="1:2" x14ac:dyDescent="0.35">
      <c r="A946" s="7"/>
      <c r="B946" s="7"/>
    </row>
    <row r="947" spans="1:2" x14ac:dyDescent="0.35">
      <c r="A947" s="7"/>
      <c r="B947" s="7"/>
    </row>
    <row r="948" spans="1:2" x14ac:dyDescent="0.35">
      <c r="A948" s="7"/>
      <c r="B948" s="7"/>
    </row>
    <row r="949" spans="1:2" x14ac:dyDescent="0.35">
      <c r="A949" s="7"/>
      <c r="B949" s="7"/>
    </row>
    <row r="950" spans="1:2" x14ac:dyDescent="0.35">
      <c r="A950" s="7"/>
      <c r="B950" s="7"/>
    </row>
    <row r="951" spans="1:2" x14ac:dyDescent="0.35">
      <c r="A951" s="7"/>
      <c r="B951" s="7"/>
    </row>
    <row r="952" spans="1:2" x14ac:dyDescent="0.35">
      <c r="A952" s="7"/>
      <c r="B952" s="7"/>
    </row>
    <row r="953" spans="1:2" x14ac:dyDescent="0.35">
      <c r="A953" s="7"/>
      <c r="B953" s="7"/>
    </row>
    <row r="954" spans="1:2" x14ac:dyDescent="0.35">
      <c r="A954" s="7"/>
      <c r="B954" s="7"/>
    </row>
    <row r="955" spans="1:2" x14ac:dyDescent="0.35">
      <c r="A955" s="7"/>
      <c r="B955" s="7"/>
    </row>
    <row r="956" spans="1:2" x14ac:dyDescent="0.35">
      <c r="A956" s="7"/>
      <c r="B956" s="7"/>
    </row>
    <row r="957" spans="1:2" x14ac:dyDescent="0.35">
      <c r="A957" s="7"/>
      <c r="B957" s="7"/>
    </row>
    <row r="958" spans="1:2" x14ac:dyDescent="0.35">
      <c r="A958" s="7"/>
      <c r="B958" s="7"/>
    </row>
    <row r="959" spans="1:2" x14ac:dyDescent="0.35">
      <c r="A959" s="7"/>
      <c r="B959" s="7"/>
    </row>
    <row r="960" spans="1:2" x14ac:dyDescent="0.35">
      <c r="A960" s="7"/>
      <c r="B960" s="7"/>
    </row>
    <row r="961" spans="1:2" x14ac:dyDescent="0.35">
      <c r="A961" s="7"/>
      <c r="B961" s="7"/>
    </row>
    <row r="962" spans="1:2" x14ac:dyDescent="0.35">
      <c r="A962" s="7"/>
      <c r="B962" s="7"/>
    </row>
    <row r="963" spans="1:2" x14ac:dyDescent="0.35">
      <c r="A963" s="7"/>
      <c r="B963" s="7"/>
    </row>
    <row r="964" spans="1:2" x14ac:dyDescent="0.35">
      <c r="A964" s="7"/>
      <c r="B964" s="7"/>
    </row>
    <row r="965" spans="1:2" x14ac:dyDescent="0.35">
      <c r="A965" s="7"/>
      <c r="B965" s="7"/>
    </row>
    <row r="966" spans="1:2" x14ac:dyDescent="0.35">
      <c r="A966" s="7"/>
      <c r="B966" s="7"/>
    </row>
    <row r="967" spans="1:2" x14ac:dyDescent="0.35">
      <c r="A967" s="7"/>
      <c r="B967" s="7"/>
    </row>
    <row r="968" spans="1:2" x14ac:dyDescent="0.35">
      <c r="A968" s="7"/>
      <c r="B968" s="7"/>
    </row>
    <row r="969" spans="1:2" x14ac:dyDescent="0.35">
      <c r="A969" s="7"/>
      <c r="B969" s="7"/>
    </row>
    <row r="970" spans="1:2" x14ac:dyDescent="0.35">
      <c r="A970" s="7"/>
      <c r="B970" s="7"/>
    </row>
    <row r="971" spans="1:2" x14ac:dyDescent="0.35">
      <c r="A971" s="7"/>
      <c r="B971" s="7"/>
    </row>
    <row r="972" spans="1:2" x14ac:dyDescent="0.35">
      <c r="A972" s="7"/>
      <c r="B972" s="7"/>
    </row>
    <row r="973" spans="1:2" x14ac:dyDescent="0.35">
      <c r="A973" s="7"/>
      <c r="B973" s="7"/>
    </row>
    <row r="974" spans="1:2" x14ac:dyDescent="0.35">
      <c r="A974" s="7"/>
      <c r="B974" s="7"/>
    </row>
    <row r="975" spans="1:2" x14ac:dyDescent="0.35">
      <c r="A975" s="7"/>
      <c r="B975" s="7"/>
    </row>
    <row r="976" spans="1:2" x14ac:dyDescent="0.35">
      <c r="A976" s="7"/>
      <c r="B976" s="7"/>
    </row>
    <row r="977" spans="1:2" x14ac:dyDescent="0.35">
      <c r="A977" s="7"/>
      <c r="B977" s="7"/>
    </row>
    <row r="978" spans="1:2" x14ac:dyDescent="0.35">
      <c r="A978" s="7"/>
      <c r="B978" s="7"/>
    </row>
    <row r="979" spans="1:2" x14ac:dyDescent="0.35">
      <c r="A979" s="7"/>
      <c r="B979" s="7"/>
    </row>
    <row r="980" spans="1:2" x14ac:dyDescent="0.35">
      <c r="A980" s="7"/>
      <c r="B980" s="7"/>
    </row>
    <row r="981" spans="1:2" x14ac:dyDescent="0.35">
      <c r="A981" s="7"/>
      <c r="B981" s="7"/>
    </row>
    <row r="982" spans="1:2" x14ac:dyDescent="0.35">
      <c r="A982" s="7"/>
      <c r="B982" s="7"/>
    </row>
    <row r="983" spans="1:2" x14ac:dyDescent="0.35">
      <c r="A983" s="7"/>
      <c r="B983" s="7"/>
    </row>
    <row r="984" spans="1:2" x14ac:dyDescent="0.35">
      <c r="A984" s="7"/>
      <c r="B984" s="7"/>
    </row>
    <row r="985" spans="1:2" x14ac:dyDescent="0.35">
      <c r="A985" s="7"/>
      <c r="B985" s="7"/>
    </row>
    <row r="986" spans="1:2" x14ac:dyDescent="0.35">
      <c r="A986" s="7"/>
      <c r="B986" s="7"/>
    </row>
    <row r="987" spans="1:2" x14ac:dyDescent="0.35">
      <c r="A987" s="7"/>
      <c r="B987" s="7"/>
    </row>
    <row r="988" spans="1:2" x14ac:dyDescent="0.35">
      <c r="A988" s="7"/>
      <c r="B988" s="7"/>
    </row>
    <row r="989" spans="1:2" x14ac:dyDescent="0.35">
      <c r="A989" s="7"/>
      <c r="B989" s="7"/>
    </row>
    <row r="990" spans="1:2" x14ac:dyDescent="0.35">
      <c r="A990" s="7"/>
      <c r="B990" s="7"/>
    </row>
    <row r="991" spans="1:2" x14ac:dyDescent="0.35">
      <c r="A991" s="7"/>
      <c r="B991" s="7"/>
    </row>
    <row r="992" spans="1:2" x14ac:dyDescent="0.35">
      <c r="A992" s="7"/>
      <c r="B992" s="7"/>
    </row>
    <row r="993" spans="1:2" x14ac:dyDescent="0.35">
      <c r="A993" s="7"/>
      <c r="B993" s="7"/>
    </row>
    <row r="994" spans="1:2" x14ac:dyDescent="0.35">
      <c r="A994" s="7"/>
      <c r="B994" s="7"/>
    </row>
    <row r="995" spans="1:2" x14ac:dyDescent="0.35">
      <c r="A995" s="7"/>
      <c r="B995" s="7"/>
    </row>
    <row r="996" spans="1:2" x14ac:dyDescent="0.35">
      <c r="A996" s="7"/>
      <c r="B996" s="7"/>
    </row>
    <row r="997" spans="1:2" x14ac:dyDescent="0.35">
      <c r="A997" s="7"/>
      <c r="B997" s="7"/>
    </row>
    <row r="998" spans="1:2" x14ac:dyDescent="0.35">
      <c r="A998" s="7"/>
      <c r="B998" s="7"/>
    </row>
    <row r="999" spans="1:2" x14ac:dyDescent="0.35">
      <c r="A999" s="7"/>
      <c r="B999" s="7"/>
    </row>
    <row r="1000" spans="1:2" x14ac:dyDescent="0.35">
      <c r="A1000" s="7"/>
      <c r="B1000" s="7"/>
    </row>
  </sheetData>
  <pageMargins left="0.7" right="0.7" top="0.75" bottom="0.75" header="0.3" footer="0.3"/>
  <pageSetup paperSize="9" orientation="portrait" horizontalDpi="300" verticalDpi="300"/>
  <tableParts count="1">
    <tablePart r:id="rId1"/>
  </tablePart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F1000"/>
  <sheetViews>
    <sheetView workbookViewId="0"/>
  </sheetViews>
  <sheetFormatPr defaultColWidth="11.07421875" defaultRowHeight="15.5" x14ac:dyDescent="0.35"/>
  <cols>
    <col min="1" max="1" width="8.921875" customWidth="1"/>
    <col min="2" max="2" width="17.69140625" customWidth="1"/>
    <col min="3" max="3" width="16.69140625" customWidth="1"/>
    <col min="4" max="4" width="24.921875" style="10" customWidth="1"/>
  </cols>
  <sheetData>
    <row r="1" spans="1:4" ht="20" x14ac:dyDescent="0.4">
      <c r="A1" s="21" t="s">
        <v>36</v>
      </c>
    </row>
    <row r="2" spans="1:4" x14ac:dyDescent="0.35">
      <c r="A2" s="7" t="s">
        <v>9</v>
      </c>
    </row>
    <row r="3" spans="1:4" ht="20.5" customHeight="1" x14ac:dyDescent="0.35">
      <c r="A3" s="8" t="s">
        <v>108</v>
      </c>
      <c r="B3" s="6" t="s">
        <v>264</v>
      </c>
      <c r="C3" s="6" t="s">
        <v>354</v>
      </c>
      <c r="D3" s="22" t="s">
        <v>109</v>
      </c>
    </row>
    <row r="4" spans="1:4" x14ac:dyDescent="0.35">
      <c r="A4" s="7" t="s">
        <v>110</v>
      </c>
      <c r="B4" s="1" t="s">
        <v>270</v>
      </c>
      <c r="C4" s="1" t="s">
        <v>365</v>
      </c>
      <c r="D4" s="23">
        <v>795</v>
      </c>
    </row>
    <row r="5" spans="1:4" x14ac:dyDescent="0.35">
      <c r="A5" s="7" t="s">
        <v>110</v>
      </c>
      <c r="B5" s="1" t="s">
        <v>270</v>
      </c>
      <c r="C5" s="1" t="s">
        <v>364</v>
      </c>
      <c r="D5" s="23">
        <v>339</v>
      </c>
    </row>
    <row r="6" spans="1:4" x14ac:dyDescent="0.35">
      <c r="A6" s="7" t="s">
        <v>110</v>
      </c>
      <c r="B6" s="1" t="s">
        <v>270</v>
      </c>
      <c r="C6" s="1" t="s">
        <v>366</v>
      </c>
      <c r="D6" s="23">
        <v>759</v>
      </c>
    </row>
    <row r="7" spans="1:4" x14ac:dyDescent="0.35">
      <c r="A7" s="7" t="s">
        <v>110</v>
      </c>
      <c r="B7" s="1" t="s">
        <v>270</v>
      </c>
      <c r="C7" s="1" t="s">
        <v>355</v>
      </c>
      <c r="D7" s="23">
        <v>339</v>
      </c>
    </row>
    <row r="8" spans="1:4" x14ac:dyDescent="0.35">
      <c r="A8" s="7" t="s">
        <v>110</v>
      </c>
      <c r="B8" s="1" t="s">
        <v>265</v>
      </c>
      <c r="C8" s="1" t="s">
        <v>365</v>
      </c>
      <c r="D8" s="23">
        <v>710</v>
      </c>
    </row>
    <row r="9" spans="1:4" x14ac:dyDescent="0.35">
      <c r="A9" s="7" t="s">
        <v>110</v>
      </c>
      <c r="B9" s="1" t="s">
        <v>265</v>
      </c>
      <c r="C9" s="1" t="s">
        <v>364</v>
      </c>
      <c r="D9" s="23">
        <v>319</v>
      </c>
    </row>
    <row r="10" spans="1:4" x14ac:dyDescent="0.35">
      <c r="A10" s="7" t="s">
        <v>110</v>
      </c>
      <c r="B10" s="1" t="s">
        <v>265</v>
      </c>
      <c r="C10" s="1" t="s">
        <v>366</v>
      </c>
      <c r="D10" s="23">
        <v>670</v>
      </c>
    </row>
    <row r="11" spans="1:4" x14ac:dyDescent="0.35">
      <c r="A11" s="7" t="s">
        <v>110</v>
      </c>
      <c r="B11" s="1" t="s">
        <v>265</v>
      </c>
      <c r="C11" s="1" t="s">
        <v>355</v>
      </c>
      <c r="D11" s="23">
        <v>119</v>
      </c>
    </row>
    <row r="12" spans="1:4" x14ac:dyDescent="0.35">
      <c r="A12" s="7" t="s">
        <v>110</v>
      </c>
      <c r="B12" s="1" t="s">
        <v>266</v>
      </c>
      <c r="C12" s="1" t="s">
        <v>365</v>
      </c>
      <c r="D12" s="23">
        <v>85</v>
      </c>
    </row>
    <row r="13" spans="1:4" x14ac:dyDescent="0.35">
      <c r="A13" s="7" t="s">
        <v>110</v>
      </c>
      <c r="B13" s="1" t="s">
        <v>266</v>
      </c>
      <c r="C13" s="1" t="s">
        <v>364</v>
      </c>
      <c r="D13" s="23">
        <v>20</v>
      </c>
    </row>
    <row r="14" spans="1:4" x14ac:dyDescent="0.35">
      <c r="A14" s="7" t="s">
        <v>110</v>
      </c>
      <c r="B14" s="1" t="s">
        <v>266</v>
      </c>
      <c r="C14" s="1" t="s">
        <v>366</v>
      </c>
      <c r="D14" s="23">
        <v>89</v>
      </c>
    </row>
    <row r="15" spans="1:4" x14ac:dyDescent="0.35">
      <c r="A15" s="7" t="s">
        <v>110</v>
      </c>
      <c r="B15" s="1" t="s">
        <v>266</v>
      </c>
      <c r="C15" s="1" t="s">
        <v>355</v>
      </c>
      <c r="D15" s="23">
        <v>220</v>
      </c>
    </row>
    <row r="16" spans="1:4" x14ac:dyDescent="0.35">
      <c r="A16" s="7" t="s">
        <v>111</v>
      </c>
      <c r="B16" s="1" t="s">
        <v>270</v>
      </c>
      <c r="C16" s="1" t="s">
        <v>365</v>
      </c>
      <c r="D16" s="23">
        <v>1085</v>
      </c>
    </row>
    <row r="17" spans="1:4" x14ac:dyDescent="0.35">
      <c r="A17" s="7" t="s">
        <v>111</v>
      </c>
      <c r="B17" s="1" t="s">
        <v>270</v>
      </c>
      <c r="C17" s="1" t="s">
        <v>364</v>
      </c>
      <c r="D17" s="23">
        <v>443</v>
      </c>
    </row>
    <row r="18" spans="1:4" x14ac:dyDescent="0.35">
      <c r="A18" s="7" t="s">
        <v>111</v>
      </c>
      <c r="B18" s="1" t="s">
        <v>270</v>
      </c>
      <c r="C18" s="1" t="s">
        <v>366</v>
      </c>
      <c r="D18" s="23">
        <v>852</v>
      </c>
    </row>
    <row r="19" spans="1:4" x14ac:dyDescent="0.35">
      <c r="A19" s="7" t="s">
        <v>111</v>
      </c>
      <c r="B19" s="1" t="s">
        <v>270</v>
      </c>
      <c r="C19" s="1" t="s">
        <v>355</v>
      </c>
      <c r="D19" s="23">
        <v>402</v>
      </c>
    </row>
    <row r="20" spans="1:4" x14ac:dyDescent="0.35">
      <c r="A20" s="7" t="s">
        <v>111</v>
      </c>
      <c r="B20" s="1" t="s">
        <v>265</v>
      </c>
      <c r="C20" s="1" t="s">
        <v>365</v>
      </c>
      <c r="D20" s="23">
        <v>957</v>
      </c>
    </row>
    <row r="21" spans="1:4" x14ac:dyDescent="0.35">
      <c r="A21" s="7" t="s">
        <v>111</v>
      </c>
      <c r="B21" s="1" t="s">
        <v>265</v>
      </c>
      <c r="C21" s="1" t="s">
        <v>364</v>
      </c>
      <c r="D21" s="23">
        <v>421</v>
      </c>
    </row>
    <row r="22" spans="1:4" x14ac:dyDescent="0.35">
      <c r="A22" s="7" t="s">
        <v>111</v>
      </c>
      <c r="B22" s="1" t="s">
        <v>265</v>
      </c>
      <c r="C22" s="1" t="s">
        <v>366</v>
      </c>
      <c r="D22" s="23">
        <v>755</v>
      </c>
    </row>
    <row r="23" spans="1:4" x14ac:dyDescent="0.35">
      <c r="A23" s="7" t="s">
        <v>111</v>
      </c>
      <c r="B23" s="1" t="s">
        <v>265</v>
      </c>
      <c r="C23" s="1" t="s">
        <v>355</v>
      </c>
      <c r="D23" s="23">
        <v>114</v>
      </c>
    </row>
    <row r="24" spans="1:4" x14ac:dyDescent="0.35">
      <c r="A24" s="7" t="s">
        <v>111</v>
      </c>
      <c r="B24" s="1" t="s">
        <v>266</v>
      </c>
      <c r="C24" s="1" t="s">
        <v>365</v>
      </c>
      <c r="D24" s="23">
        <v>128</v>
      </c>
    </row>
    <row r="25" spans="1:4" x14ac:dyDescent="0.35">
      <c r="A25" s="7" t="s">
        <v>111</v>
      </c>
      <c r="B25" s="1" t="s">
        <v>266</v>
      </c>
      <c r="C25" s="1" t="s">
        <v>364</v>
      </c>
      <c r="D25" s="23">
        <v>22</v>
      </c>
    </row>
    <row r="26" spans="1:4" x14ac:dyDescent="0.35">
      <c r="A26" s="7" t="s">
        <v>111</v>
      </c>
      <c r="B26" s="1" t="s">
        <v>266</v>
      </c>
      <c r="C26" s="1" t="s">
        <v>366</v>
      </c>
      <c r="D26" s="23">
        <v>97</v>
      </c>
    </row>
    <row r="27" spans="1:4" x14ac:dyDescent="0.35">
      <c r="A27" s="7" t="s">
        <v>111</v>
      </c>
      <c r="B27" s="1" t="s">
        <v>266</v>
      </c>
      <c r="C27" s="1" t="s">
        <v>355</v>
      </c>
      <c r="D27" s="23">
        <v>288</v>
      </c>
    </row>
    <row r="28" spans="1:4" x14ac:dyDescent="0.35">
      <c r="A28" s="7" t="s">
        <v>112</v>
      </c>
      <c r="B28" s="1" t="s">
        <v>270</v>
      </c>
      <c r="C28" s="1" t="s">
        <v>365</v>
      </c>
      <c r="D28" s="23">
        <v>1164</v>
      </c>
    </row>
    <row r="29" spans="1:4" x14ac:dyDescent="0.35">
      <c r="A29" s="7" t="s">
        <v>112</v>
      </c>
      <c r="B29" s="1" t="s">
        <v>270</v>
      </c>
      <c r="C29" s="1" t="s">
        <v>364</v>
      </c>
      <c r="D29" s="23">
        <v>405</v>
      </c>
    </row>
    <row r="30" spans="1:4" x14ac:dyDescent="0.35">
      <c r="A30" s="7" t="s">
        <v>112</v>
      </c>
      <c r="B30" s="1" t="s">
        <v>270</v>
      </c>
      <c r="C30" s="1" t="s">
        <v>366</v>
      </c>
      <c r="D30" s="23">
        <v>846</v>
      </c>
    </row>
    <row r="31" spans="1:4" x14ac:dyDescent="0.35">
      <c r="A31" s="7" t="s">
        <v>112</v>
      </c>
      <c r="B31" s="1" t="s">
        <v>270</v>
      </c>
      <c r="C31" s="1" t="s">
        <v>355</v>
      </c>
      <c r="D31" s="23">
        <v>371</v>
      </c>
    </row>
    <row r="32" spans="1:4" x14ac:dyDescent="0.35">
      <c r="A32" s="7" t="s">
        <v>112</v>
      </c>
      <c r="B32" s="1" t="s">
        <v>265</v>
      </c>
      <c r="C32" s="1" t="s">
        <v>365</v>
      </c>
      <c r="D32" s="23">
        <v>1071</v>
      </c>
    </row>
    <row r="33" spans="1:4" x14ac:dyDescent="0.35">
      <c r="A33" s="7" t="s">
        <v>112</v>
      </c>
      <c r="B33" s="1" t="s">
        <v>265</v>
      </c>
      <c r="C33" s="1" t="s">
        <v>364</v>
      </c>
      <c r="D33" s="23">
        <v>393</v>
      </c>
    </row>
    <row r="34" spans="1:4" x14ac:dyDescent="0.35">
      <c r="A34" s="7" t="s">
        <v>112</v>
      </c>
      <c r="B34" s="1" t="s">
        <v>265</v>
      </c>
      <c r="C34" s="1" t="s">
        <v>366</v>
      </c>
      <c r="D34" s="23">
        <v>752</v>
      </c>
    </row>
    <row r="35" spans="1:4" x14ac:dyDescent="0.35">
      <c r="A35" s="7" t="s">
        <v>112</v>
      </c>
      <c r="B35" s="1" t="s">
        <v>265</v>
      </c>
      <c r="C35" s="1" t="s">
        <v>355</v>
      </c>
      <c r="D35" s="23">
        <v>93</v>
      </c>
    </row>
    <row r="36" spans="1:4" x14ac:dyDescent="0.35">
      <c r="A36" s="7" t="s">
        <v>112</v>
      </c>
      <c r="B36" s="1" t="s">
        <v>266</v>
      </c>
      <c r="C36" s="1" t="s">
        <v>365</v>
      </c>
      <c r="D36" s="23">
        <v>93</v>
      </c>
    </row>
    <row r="37" spans="1:4" x14ac:dyDescent="0.35">
      <c r="A37" s="7" t="s">
        <v>112</v>
      </c>
      <c r="B37" s="1" t="s">
        <v>266</v>
      </c>
      <c r="C37" s="1" t="s">
        <v>364</v>
      </c>
      <c r="D37" s="23">
        <v>12</v>
      </c>
    </row>
    <row r="38" spans="1:4" x14ac:dyDescent="0.35">
      <c r="A38" s="7" t="s">
        <v>112</v>
      </c>
      <c r="B38" s="1" t="s">
        <v>266</v>
      </c>
      <c r="C38" s="1" t="s">
        <v>366</v>
      </c>
      <c r="D38" s="23">
        <v>94</v>
      </c>
    </row>
    <row r="39" spans="1:4" x14ac:dyDescent="0.35">
      <c r="A39" s="7" t="s">
        <v>112</v>
      </c>
      <c r="B39" s="1" t="s">
        <v>266</v>
      </c>
      <c r="C39" s="1" t="s">
        <v>355</v>
      </c>
      <c r="D39" s="23">
        <v>278</v>
      </c>
    </row>
    <row r="40" spans="1:4" x14ac:dyDescent="0.35">
      <c r="A40" s="7" t="s">
        <v>113</v>
      </c>
      <c r="B40" s="1" t="s">
        <v>270</v>
      </c>
      <c r="C40" s="1" t="s">
        <v>365</v>
      </c>
      <c r="D40" s="23">
        <v>1166</v>
      </c>
    </row>
    <row r="41" spans="1:4" x14ac:dyDescent="0.35">
      <c r="A41" s="7" t="s">
        <v>113</v>
      </c>
      <c r="B41" s="1" t="s">
        <v>270</v>
      </c>
      <c r="C41" s="1" t="s">
        <v>364</v>
      </c>
      <c r="D41" s="23">
        <v>409</v>
      </c>
    </row>
    <row r="42" spans="1:4" x14ac:dyDescent="0.35">
      <c r="A42" s="7" t="s">
        <v>113</v>
      </c>
      <c r="B42" s="1" t="s">
        <v>270</v>
      </c>
      <c r="C42" s="1" t="s">
        <v>366</v>
      </c>
      <c r="D42" s="23">
        <v>850</v>
      </c>
    </row>
    <row r="43" spans="1:4" x14ac:dyDescent="0.35">
      <c r="A43" s="7" t="s">
        <v>113</v>
      </c>
      <c r="B43" s="1" t="s">
        <v>270</v>
      </c>
      <c r="C43" s="1" t="s">
        <v>355</v>
      </c>
      <c r="D43" s="23">
        <v>373</v>
      </c>
    </row>
    <row r="44" spans="1:4" x14ac:dyDescent="0.35">
      <c r="A44" s="7" t="s">
        <v>113</v>
      </c>
      <c r="B44" s="1" t="s">
        <v>265</v>
      </c>
      <c r="C44" s="1" t="s">
        <v>365</v>
      </c>
      <c r="D44" s="23">
        <v>1035</v>
      </c>
    </row>
    <row r="45" spans="1:4" x14ac:dyDescent="0.35">
      <c r="A45" s="7" t="s">
        <v>113</v>
      </c>
      <c r="B45" s="1" t="s">
        <v>265</v>
      </c>
      <c r="C45" s="1" t="s">
        <v>364</v>
      </c>
      <c r="D45" s="23">
        <v>379</v>
      </c>
    </row>
    <row r="46" spans="1:4" x14ac:dyDescent="0.35">
      <c r="A46" s="7" t="s">
        <v>113</v>
      </c>
      <c r="B46" s="1" t="s">
        <v>265</v>
      </c>
      <c r="C46" s="1" t="s">
        <v>366</v>
      </c>
      <c r="D46" s="23">
        <v>764</v>
      </c>
    </row>
    <row r="47" spans="1:4" x14ac:dyDescent="0.35">
      <c r="A47" s="7" t="s">
        <v>113</v>
      </c>
      <c r="B47" s="1" t="s">
        <v>265</v>
      </c>
      <c r="C47" s="1" t="s">
        <v>355</v>
      </c>
      <c r="D47" s="23">
        <v>95</v>
      </c>
    </row>
    <row r="48" spans="1:4" x14ac:dyDescent="0.35">
      <c r="A48" s="7" t="s">
        <v>113</v>
      </c>
      <c r="B48" s="1" t="s">
        <v>266</v>
      </c>
      <c r="C48" s="1" t="s">
        <v>365</v>
      </c>
      <c r="D48" s="23">
        <v>131</v>
      </c>
    </row>
    <row r="49" spans="1:4" x14ac:dyDescent="0.35">
      <c r="A49" s="7" t="s">
        <v>113</v>
      </c>
      <c r="B49" s="1" t="s">
        <v>266</v>
      </c>
      <c r="C49" s="1" t="s">
        <v>364</v>
      </c>
      <c r="D49" s="23">
        <v>30</v>
      </c>
    </row>
    <row r="50" spans="1:4" x14ac:dyDescent="0.35">
      <c r="A50" s="7" t="s">
        <v>113</v>
      </c>
      <c r="B50" s="1" t="s">
        <v>266</v>
      </c>
      <c r="C50" s="1" t="s">
        <v>366</v>
      </c>
      <c r="D50" s="23">
        <v>86</v>
      </c>
    </row>
    <row r="51" spans="1:4" x14ac:dyDescent="0.35">
      <c r="A51" s="7" t="s">
        <v>113</v>
      </c>
      <c r="B51" s="1" t="s">
        <v>266</v>
      </c>
      <c r="C51" s="1" t="s">
        <v>355</v>
      </c>
      <c r="D51" s="23">
        <v>278</v>
      </c>
    </row>
    <row r="52" spans="1:4" x14ac:dyDescent="0.35">
      <c r="A52" s="7" t="s">
        <v>114</v>
      </c>
      <c r="B52" s="1" t="s">
        <v>270</v>
      </c>
      <c r="C52" s="1" t="s">
        <v>365</v>
      </c>
      <c r="D52" s="23">
        <v>1184</v>
      </c>
    </row>
    <row r="53" spans="1:4" x14ac:dyDescent="0.35">
      <c r="A53" s="7" t="s">
        <v>114</v>
      </c>
      <c r="B53" s="1" t="s">
        <v>270</v>
      </c>
      <c r="C53" s="1" t="s">
        <v>364</v>
      </c>
      <c r="D53" s="23">
        <v>448</v>
      </c>
    </row>
    <row r="54" spans="1:4" x14ac:dyDescent="0.35">
      <c r="A54" s="7" t="s">
        <v>114</v>
      </c>
      <c r="B54" s="1" t="s">
        <v>270</v>
      </c>
      <c r="C54" s="1" t="s">
        <v>366</v>
      </c>
      <c r="D54" s="23">
        <v>1080</v>
      </c>
    </row>
    <row r="55" spans="1:4" x14ac:dyDescent="0.35">
      <c r="A55" s="7" t="s">
        <v>114</v>
      </c>
      <c r="B55" s="1" t="s">
        <v>270</v>
      </c>
      <c r="C55" s="1" t="s">
        <v>355</v>
      </c>
      <c r="D55" s="23">
        <v>380</v>
      </c>
    </row>
    <row r="56" spans="1:4" x14ac:dyDescent="0.35">
      <c r="A56" s="7" t="s">
        <v>114</v>
      </c>
      <c r="B56" s="1" t="s">
        <v>265</v>
      </c>
      <c r="C56" s="1" t="s">
        <v>365</v>
      </c>
      <c r="D56" s="23">
        <v>1039</v>
      </c>
    </row>
    <row r="57" spans="1:4" x14ac:dyDescent="0.35">
      <c r="A57" s="7" t="s">
        <v>114</v>
      </c>
      <c r="B57" s="1" t="s">
        <v>265</v>
      </c>
      <c r="C57" s="1" t="s">
        <v>364</v>
      </c>
      <c r="D57" s="23">
        <v>410</v>
      </c>
    </row>
    <row r="58" spans="1:4" x14ac:dyDescent="0.35">
      <c r="A58" s="7" t="s">
        <v>114</v>
      </c>
      <c r="B58" s="1" t="s">
        <v>265</v>
      </c>
      <c r="C58" s="1" t="s">
        <v>366</v>
      </c>
      <c r="D58" s="23">
        <v>971</v>
      </c>
    </row>
    <row r="59" spans="1:4" x14ac:dyDescent="0.35">
      <c r="A59" s="7" t="s">
        <v>114</v>
      </c>
      <c r="B59" s="1" t="s">
        <v>265</v>
      </c>
      <c r="C59" s="1" t="s">
        <v>355</v>
      </c>
      <c r="D59" s="23">
        <v>109</v>
      </c>
    </row>
    <row r="60" spans="1:4" x14ac:dyDescent="0.35">
      <c r="A60" s="7" t="s">
        <v>114</v>
      </c>
      <c r="B60" s="1" t="s">
        <v>266</v>
      </c>
      <c r="C60" s="1" t="s">
        <v>365</v>
      </c>
      <c r="D60" s="23">
        <v>145</v>
      </c>
    </row>
    <row r="61" spans="1:4" x14ac:dyDescent="0.35">
      <c r="A61" s="7" t="s">
        <v>114</v>
      </c>
      <c r="B61" s="1" t="s">
        <v>266</v>
      </c>
      <c r="C61" s="1" t="s">
        <v>364</v>
      </c>
      <c r="D61" s="23">
        <v>38</v>
      </c>
    </row>
    <row r="62" spans="1:4" x14ac:dyDescent="0.35">
      <c r="A62" s="7" t="s">
        <v>114</v>
      </c>
      <c r="B62" s="1" t="s">
        <v>266</v>
      </c>
      <c r="C62" s="1" t="s">
        <v>366</v>
      </c>
      <c r="D62" s="23">
        <v>109</v>
      </c>
    </row>
    <row r="63" spans="1:4" x14ac:dyDescent="0.35">
      <c r="A63" s="7" t="s">
        <v>114</v>
      </c>
      <c r="B63" s="1" t="s">
        <v>266</v>
      </c>
      <c r="C63" s="1" t="s">
        <v>355</v>
      </c>
      <c r="D63" s="23">
        <v>271</v>
      </c>
    </row>
    <row r="64" spans="1:4" x14ac:dyDescent="0.35">
      <c r="A64" s="7" t="s">
        <v>115</v>
      </c>
      <c r="B64" s="1" t="s">
        <v>270</v>
      </c>
      <c r="C64" s="1" t="s">
        <v>365</v>
      </c>
      <c r="D64" s="23">
        <v>1165</v>
      </c>
    </row>
    <row r="65" spans="1:4" x14ac:dyDescent="0.35">
      <c r="A65" s="7" t="s">
        <v>115</v>
      </c>
      <c r="B65" s="1" t="s">
        <v>270</v>
      </c>
      <c r="C65" s="1" t="s">
        <v>364</v>
      </c>
      <c r="D65" s="23">
        <v>454</v>
      </c>
    </row>
    <row r="66" spans="1:4" x14ac:dyDescent="0.35">
      <c r="A66" s="7" t="s">
        <v>115</v>
      </c>
      <c r="B66" s="1" t="s">
        <v>270</v>
      </c>
      <c r="C66" s="1" t="s">
        <v>366</v>
      </c>
      <c r="D66" s="23">
        <v>1040</v>
      </c>
    </row>
    <row r="67" spans="1:4" x14ac:dyDescent="0.35">
      <c r="A67" s="7" t="s">
        <v>115</v>
      </c>
      <c r="B67" s="1" t="s">
        <v>270</v>
      </c>
      <c r="C67" s="1" t="s">
        <v>355</v>
      </c>
      <c r="D67" s="23">
        <v>396</v>
      </c>
    </row>
    <row r="68" spans="1:4" x14ac:dyDescent="0.35">
      <c r="A68" s="7" t="s">
        <v>115</v>
      </c>
      <c r="B68" s="1" t="s">
        <v>265</v>
      </c>
      <c r="C68" s="1" t="s">
        <v>365</v>
      </c>
      <c r="D68" s="23">
        <v>1037</v>
      </c>
    </row>
    <row r="69" spans="1:4" x14ac:dyDescent="0.35">
      <c r="A69" s="7" t="s">
        <v>115</v>
      </c>
      <c r="B69" s="1" t="s">
        <v>265</v>
      </c>
      <c r="C69" s="1" t="s">
        <v>364</v>
      </c>
      <c r="D69" s="23">
        <v>419</v>
      </c>
    </row>
    <row r="70" spans="1:4" x14ac:dyDescent="0.35">
      <c r="A70" s="7" t="s">
        <v>115</v>
      </c>
      <c r="B70" s="1" t="s">
        <v>265</v>
      </c>
      <c r="C70" s="1" t="s">
        <v>366</v>
      </c>
      <c r="D70" s="23">
        <v>938</v>
      </c>
    </row>
    <row r="71" spans="1:4" x14ac:dyDescent="0.35">
      <c r="A71" s="7" t="s">
        <v>115</v>
      </c>
      <c r="B71" s="1" t="s">
        <v>265</v>
      </c>
      <c r="C71" s="1" t="s">
        <v>355</v>
      </c>
      <c r="D71" s="23">
        <v>122</v>
      </c>
    </row>
    <row r="72" spans="1:4" x14ac:dyDescent="0.35">
      <c r="A72" s="7" t="s">
        <v>115</v>
      </c>
      <c r="B72" s="1" t="s">
        <v>266</v>
      </c>
      <c r="C72" s="1" t="s">
        <v>365</v>
      </c>
      <c r="D72" s="23">
        <v>128</v>
      </c>
    </row>
    <row r="73" spans="1:4" x14ac:dyDescent="0.35">
      <c r="A73" s="7" t="s">
        <v>115</v>
      </c>
      <c r="B73" s="1" t="s">
        <v>266</v>
      </c>
      <c r="C73" s="1" t="s">
        <v>364</v>
      </c>
      <c r="D73" s="23">
        <v>35</v>
      </c>
    </row>
    <row r="74" spans="1:4" x14ac:dyDescent="0.35">
      <c r="A74" s="7" t="s">
        <v>115</v>
      </c>
      <c r="B74" s="1" t="s">
        <v>266</v>
      </c>
      <c r="C74" s="1" t="s">
        <v>366</v>
      </c>
      <c r="D74" s="23">
        <v>102</v>
      </c>
    </row>
    <row r="75" spans="1:4" x14ac:dyDescent="0.35">
      <c r="A75" s="7" t="s">
        <v>115</v>
      </c>
      <c r="B75" s="1" t="s">
        <v>266</v>
      </c>
      <c r="C75" s="1" t="s">
        <v>355</v>
      </c>
      <c r="D75" s="23">
        <v>274</v>
      </c>
    </row>
    <row r="76" spans="1:4" x14ac:dyDescent="0.35">
      <c r="A76" s="7" t="s">
        <v>116</v>
      </c>
      <c r="B76" s="1" t="s">
        <v>270</v>
      </c>
      <c r="C76" s="1" t="s">
        <v>365</v>
      </c>
      <c r="D76" s="23">
        <v>1096</v>
      </c>
    </row>
    <row r="77" spans="1:4" x14ac:dyDescent="0.35">
      <c r="A77" s="7" t="s">
        <v>116</v>
      </c>
      <c r="B77" s="1" t="s">
        <v>270</v>
      </c>
      <c r="C77" s="1" t="s">
        <v>364</v>
      </c>
      <c r="D77" s="23">
        <v>451</v>
      </c>
    </row>
    <row r="78" spans="1:4" x14ac:dyDescent="0.35">
      <c r="A78" s="7" t="s">
        <v>116</v>
      </c>
      <c r="B78" s="1" t="s">
        <v>270</v>
      </c>
      <c r="C78" s="1" t="s">
        <v>366</v>
      </c>
      <c r="D78" s="23">
        <v>1185</v>
      </c>
    </row>
    <row r="79" spans="1:4" x14ac:dyDescent="0.35">
      <c r="A79" s="7" t="s">
        <v>116</v>
      </c>
      <c r="B79" s="1" t="s">
        <v>270</v>
      </c>
      <c r="C79" s="1" t="s">
        <v>355</v>
      </c>
      <c r="D79" s="23">
        <v>337</v>
      </c>
    </row>
    <row r="80" spans="1:4" x14ac:dyDescent="0.35">
      <c r="A80" s="7" t="s">
        <v>116</v>
      </c>
      <c r="B80" s="1" t="s">
        <v>265</v>
      </c>
      <c r="C80" s="1" t="s">
        <v>365</v>
      </c>
      <c r="D80" s="23">
        <v>935</v>
      </c>
    </row>
    <row r="81" spans="1:4" x14ac:dyDescent="0.35">
      <c r="A81" s="7" t="s">
        <v>116</v>
      </c>
      <c r="B81" s="1" t="s">
        <v>265</v>
      </c>
      <c r="C81" s="1" t="s">
        <v>364</v>
      </c>
      <c r="D81" s="23">
        <v>419</v>
      </c>
    </row>
    <row r="82" spans="1:4" x14ac:dyDescent="0.35">
      <c r="A82" s="7" t="s">
        <v>116</v>
      </c>
      <c r="B82" s="1" t="s">
        <v>265</v>
      </c>
      <c r="C82" s="1" t="s">
        <v>366</v>
      </c>
      <c r="D82" s="23">
        <v>1075</v>
      </c>
    </row>
    <row r="83" spans="1:4" x14ac:dyDescent="0.35">
      <c r="A83" s="7" t="s">
        <v>116</v>
      </c>
      <c r="B83" s="1" t="s">
        <v>265</v>
      </c>
      <c r="C83" s="1" t="s">
        <v>355</v>
      </c>
      <c r="D83" s="23">
        <v>125</v>
      </c>
    </row>
    <row r="84" spans="1:4" x14ac:dyDescent="0.35">
      <c r="A84" s="7" t="s">
        <v>116</v>
      </c>
      <c r="B84" s="1" t="s">
        <v>266</v>
      </c>
      <c r="C84" s="1" t="s">
        <v>365</v>
      </c>
      <c r="D84" s="23">
        <v>161</v>
      </c>
    </row>
    <row r="85" spans="1:4" x14ac:dyDescent="0.35">
      <c r="A85" s="7" t="s">
        <v>116</v>
      </c>
      <c r="B85" s="1" t="s">
        <v>266</v>
      </c>
      <c r="C85" s="1" t="s">
        <v>364</v>
      </c>
      <c r="D85" s="23">
        <v>32</v>
      </c>
    </row>
    <row r="86" spans="1:4" x14ac:dyDescent="0.35">
      <c r="A86" s="7" t="s">
        <v>116</v>
      </c>
      <c r="B86" s="1" t="s">
        <v>266</v>
      </c>
      <c r="C86" s="1" t="s">
        <v>366</v>
      </c>
      <c r="D86" s="23">
        <v>110</v>
      </c>
    </row>
    <row r="87" spans="1:4" x14ac:dyDescent="0.35">
      <c r="A87" s="7" t="s">
        <v>116</v>
      </c>
      <c r="B87" s="1" t="s">
        <v>266</v>
      </c>
      <c r="C87" s="1" t="s">
        <v>355</v>
      </c>
      <c r="D87" s="23">
        <v>212</v>
      </c>
    </row>
    <row r="88" spans="1:4" x14ac:dyDescent="0.35">
      <c r="A88" s="7" t="s">
        <v>117</v>
      </c>
      <c r="B88" s="1" t="s">
        <v>270</v>
      </c>
      <c r="C88" s="1" t="s">
        <v>365</v>
      </c>
      <c r="D88" s="23">
        <v>1135</v>
      </c>
    </row>
    <row r="89" spans="1:4" x14ac:dyDescent="0.35">
      <c r="A89" s="7" t="s">
        <v>117</v>
      </c>
      <c r="B89" s="1" t="s">
        <v>270</v>
      </c>
      <c r="C89" s="1" t="s">
        <v>364</v>
      </c>
      <c r="D89" s="23">
        <v>479</v>
      </c>
    </row>
    <row r="90" spans="1:4" x14ac:dyDescent="0.35">
      <c r="A90" s="7" t="s">
        <v>117</v>
      </c>
      <c r="B90" s="1" t="s">
        <v>270</v>
      </c>
      <c r="C90" s="1" t="s">
        <v>366</v>
      </c>
      <c r="D90" s="23">
        <v>1246</v>
      </c>
    </row>
    <row r="91" spans="1:4" x14ac:dyDescent="0.35">
      <c r="A91" s="7" t="s">
        <v>117</v>
      </c>
      <c r="B91" s="1" t="s">
        <v>270</v>
      </c>
      <c r="C91" s="1" t="s">
        <v>355</v>
      </c>
      <c r="D91" s="23">
        <v>347</v>
      </c>
    </row>
    <row r="92" spans="1:4" x14ac:dyDescent="0.35">
      <c r="A92" s="7" t="s">
        <v>117</v>
      </c>
      <c r="B92" s="1" t="s">
        <v>265</v>
      </c>
      <c r="C92" s="1" t="s">
        <v>365</v>
      </c>
      <c r="D92" s="23">
        <v>976</v>
      </c>
    </row>
    <row r="93" spans="1:4" x14ac:dyDescent="0.35">
      <c r="A93" s="7" t="s">
        <v>117</v>
      </c>
      <c r="B93" s="1" t="s">
        <v>265</v>
      </c>
      <c r="C93" s="1" t="s">
        <v>364</v>
      </c>
      <c r="D93" s="23">
        <v>421</v>
      </c>
    </row>
    <row r="94" spans="1:4" x14ac:dyDescent="0.35">
      <c r="A94" s="7" t="s">
        <v>117</v>
      </c>
      <c r="B94" s="1" t="s">
        <v>265</v>
      </c>
      <c r="C94" s="1" t="s">
        <v>366</v>
      </c>
      <c r="D94" s="23">
        <v>1129</v>
      </c>
    </row>
    <row r="95" spans="1:4" x14ac:dyDescent="0.35">
      <c r="A95" s="7" t="s">
        <v>117</v>
      </c>
      <c r="B95" s="1" t="s">
        <v>265</v>
      </c>
      <c r="C95" s="1" t="s">
        <v>355</v>
      </c>
      <c r="D95" s="23">
        <v>132</v>
      </c>
    </row>
    <row r="96" spans="1:4" x14ac:dyDescent="0.35">
      <c r="A96" s="7" t="s">
        <v>117</v>
      </c>
      <c r="B96" s="1" t="s">
        <v>266</v>
      </c>
      <c r="C96" s="1" t="s">
        <v>365</v>
      </c>
      <c r="D96" s="23">
        <v>159</v>
      </c>
    </row>
    <row r="97" spans="1:4" x14ac:dyDescent="0.35">
      <c r="A97" s="7" t="s">
        <v>117</v>
      </c>
      <c r="B97" s="1" t="s">
        <v>266</v>
      </c>
      <c r="C97" s="1" t="s">
        <v>364</v>
      </c>
      <c r="D97" s="23">
        <v>58</v>
      </c>
    </row>
    <row r="98" spans="1:4" x14ac:dyDescent="0.35">
      <c r="A98" s="7" t="s">
        <v>117</v>
      </c>
      <c r="B98" s="1" t="s">
        <v>266</v>
      </c>
      <c r="C98" s="1" t="s">
        <v>366</v>
      </c>
      <c r="D98" s="23">
        <v>117</v>
      </c>
    </row>
    <row r="99" spans="1:4" x14ac:dyDescent="0.35">
      <c r="A99" s="7" t="s">
        <v>117</v>
      </c>
      <c r="B99" s="1" t="s">
        <v>266</v>
      </c>
      <c r="C99" s="1" t="s">
        <v>355</v>
      </c>
      <c r="D99" s="23">
        <v>215</v>
      </c>
    </row>
    <row r="100" spans="1:4" x14ac:dyDescent="0.35">
      <c r="A100" s="7" t="s">
        <v>118</v>
      </c>
      <c r="B100" s="1" t="s">
        <v>270</v>
      </c>
      <c r="C100" s="1" t="s">
        <v>365</v>
      </c>
      <c r="D100" s="23">
        <v>1034</v>
      </c>
    </row>
    <row r="101" spans="1:4" x14ac:dyDescent="0.35">
      <c r="A101" s="7" t="s">
        <v>118</v>
      </c>
      <c r="B101" s="1" t="s">
        <v>270</v>
      </c>
      <c r="C101" s="1" t="s">
        <v>364</v>
      </c>
      <c r="D101" s="23">
        <v>528</v>
      </c>
    </row>
    <row r="102" spans="1:4" x14ac:dyDescent="0.35">
      <c r="A102" s="7" t="s">
        <v>118</v>
      </c>
      <c r="B102" s="1" t="s">
        <v>270</v>
      </c>
      <c r="C102" s="1" t="s">
        <v>366</v>
      </c>
      <c r="D102" s="23">
        <v>1350</v>
      </c>
    </row>
    <row r="103" spans="1:4" x14ac:dyDescent="0.35">
      <c r="A103" s="7" t="s">
        <v>118</v>
      </c>
      <c r="B103" s="1" t="s">
        <v>270</v>
      </c>
      <c r="C103" s="1" t="s">
        <v>355</v>
      </c>
      <c r="D103" s="23">
        <v>325</v>
      </c>
    </row>
    <row r="104" spans="1:4" x14ac:dyDescent="0.35">
      <c r="A104" s="7" t="s">
        <v>118</v>
      </c>
      <c r="B104" s="1" t="s">
        <v>265</v>
      </c>
      <c r="C104" s="1" t="s">
        <v>365</v>
      </c>
      <c r="D104" s="23">
        <v>896</v>
      </c>
    </row>
    <row r="105" spans="1:4" x14ac:dyDescent="0.35">
      <c r="A105" s="7" t="s">
        <v>118</v>
      </c>
      <c r="B105" s="1" t="s">
        <v>265</v>
      </c>
      <c r="C105" s="1" t="s">
        <v>364</v>
      </c>
      <c r="D105" s="23">
        <v>490</v>
      </c>
    </row>
    <row r="106" spans="1:4" x14ac:dyDescent="0.35">
      <c r="A106" s="7" t="s">
        <v>118</v>
      </c>
      <c r="B106" s="1" t="s">
        <v>265</v>
      </c>
      <c r="C106" s="1" t="s">
        <v>366</v>
      </c>
      <c r="D106" s="23">
        <v>1232</v>
      </c>
    </row>
    <row r="107" spans="1:4" x14ac:dyDescent="0.35">
      <c r="A107" s="7" t="s">
        <v>118</v>
      </c>
      <c r="B107" s="1" t="s">
        <v>265</v>
      </c>
      <c r="C107" s="1" t="s">
        <v>355</v>
      </c>
      <c r="D107" s="23">
        <v>116</v>
      </c>
    </row>
    <row r="108" spans="1:4" x14ac:dyDescent="0.35">
      <c r="A108" s="7" t="s">
        <v>118</v>
      </c>
      <c r="B108" s="1" t="s">
        <v>266</v>
      </c>
      <c r="C108" s="1" t="s">
        <v>365</v>
      </c>
      <c r="D108" s="23">
        <v>138</v>
      </c>
    </row>
    <row r="109" spans="1:4" x14ac:dyDescent="0.35">
      <c r="A109" s="7" t="s">
        <v>118</v>
      </c>
      <c r="B109" s="1" t="s">
        <v>266</v>
      </c>
      <c r="C109" s="1" t="s">
        <v>364</v>
      </c>
      <c r="D109" s="23">
        <v>38</v>
      </c>
    </row>
    <row r="110" spans="1:4" x14ac:dyDescent="0.35">
      <c r="A110" s="7" t="s">
        <v>118</v>
      </c>
      <c r="B110" s="1" t="s">
        <v>266</v>
      </c>
      <c r="C110" s="1" t="s">
        <v>366</v>
      </c>
      <c r="D110" s="23">
        <v>118</v>
      </c>
    </row>
    <row r="111" spans="1:4" x14ac:dyDescent="0.35">
      <c r="A111" s="7" t="s">
        <v>118</v>
      </c>
      <c r="B111" s="1" t="s">
        <v>266</v>
      </c>
      <c r="C111" s="1" t="s">
        <v>355</v>
      </c>
      <c r="D111" s="23">
        <v>209</v>
      </c>
    </row>
    <row r="112" spans="1:4" x14ac:dyDescent="0.35">
      <c r="A112" s="7" t="s">
        <v>119</v>
      </c>
      <c r="B112" s="1" t="s">
        <v>270</v>
      </c>
      <c r="C112" s="1" t="s">
        <v>365</v>
      </c>
      <c r="D112" s="23">
        <v>946</v>
      </c>
    </row>
    <row r="113" spans="1:4" x14ac:dyDescent="0.35">
      <c r="A113" s="7" t="s">
        <v>119</v>
      </c>
      <c r="B113" s="1" t="s">
        <v>270</v>
      </c>
      <c r="C113" s="1" t="s">
        <v>364</v>
      </c>
      <c r="D113" s="23">
        <v>505</v>
      </c>
    </row>
    <row r="114" spans="1:4" x14ac:dyDescent="0.35">
      <c r="A114" s="7" t="s">
        <v>119</v>
      </c>
      <c r="B114" s="1" t="s">
        <v>270</v>
      </c>
      <c r="C114" s="1" t="s">
        <v>366</v>
      </c>
      <c r="D114" s="23">
        <v>1391</v>
      </c>
    </row>
    <row r="115" spans="1:4" x14ac:dyDescent="0.35">
      <c r="A115" s="7" t="s">
        <v>119</v>
      </c>
      <c r="B115" s="1" t="s">
        <v>270</v>
      </c>
      <c r="C115" s="1" t="s">
        <v>355</v>
      </c>
      <c r="D115" s="23">
        <v>330</v>
      </c>
    </row>
    <row r="116" spans="1:4" x14ac:dyDescent="0.35">
      <c r="A116" s="7" t="s">
        <v>119</v>
      </c>
      <c r="B116" s="1" t="s">
        <v>265</v>
      </c>
      <c r="C116" s="1" t="s">
        <v>365</v>
      </c>
      <c r="D116" s="23">
        <v>777</v>
      </c>
    </row>
    <row r="117" spans="1:4" x14ac:dyDescent="0.35">
      <c r="A117" s="7" t="s">
        <v>119</v>
      </c>
      <c r="B117" s="1" t="s">
        <v>265</v>
      </c>
      <c r="C117" s="1" t="s">
        <v>364</v>
      </c>
      <c r="D117" s="23">
        <v>467</v>
      </c>
    </row>
    <row r="118" spans="1:4" x14ac:dyDescent="0.35">
      <c r="A118" s="7" t="s">
        <v>119</v>
      </c>
      <c r="B118" s="1" t="s">
        <v>265</v>
      </c>
      <c r="C118" s="1" t="s">
        <v>366</v>
      </c>
      <c r="D118" s="23">
        <v>1303</v>
      </c>
    </row>
    <row r="119" spans="1:4" x14ac:dyDescent="0.35">
      <c r="A119" s="7" t="s">
        <v>119</v>
      </c>
      <c r="B119" s="1" t="s">
        <v>265</v>
      </c>
      <c r="C119" s="1" t="s">
        <v>355</v>
      </c>
      <c r="D119" s="23">
        <v>125</v>
      </c>
    </row>
    <row r="120" spans="1:4" x14ac:dyDescent="0.35">
      <c r="A120" s="7" t="s">
        <v>119</v>
      </c>
      <c r="B120" s="1" t="s">
        <v>266</v>
      </c>
      <c r="C120" s="1" t="s">
        <v>365</v>
      </c>
      <c r="D120" s="23">
        <v>169</v>
      </c>
    </row>
    <row r="121" spans="1:4" x14ac:dyDescent="0.35">
      <c r="A121" s="7" t="s">
        <v>119</v>
      </c>
      <c r="B121" s="1" t="s">
        <v>266</v>
      </c>
      <c r="C121" s="1" t="s">
        <v>364</v>
      </c>
      <c r="D121" s="23">
        <v>38</v>
      </c>
    </row>
    <row r="122" spans="1:4" x14ac:dyDescent="0.35">
      <c r="A122" s="7" t="s">
        <v>119</v>
      </c>
      <c r="B122" s="1" t="s">
        <v>266</v>
      </c>
      <c r="C122" s="1" t="s">
        <v>366</v>
      </c>
      <c r="D122" s="23">
        <v>88</v>
      </c>
    </row>
    <row r="123" spans="1:4" x14ac:dyDescent="0.35">
      <c r="A123" s="7" t="s">
        <v>119</v>
      </c>
      <c r="B123" s="1" t="s">
        <v>266</v>
      </c>
      <c r="C123" s="1" t="s">
        <v>355</v>
      </c>
      <c r="D123" s="23">
        <v>205</v>
      </c>
    </row>
    <row r="124" spans="1:4" x14ac:dyDescent="0.35">
      <c r="A124" s="7" t="s">
        <v>120</v>
      </c>
      <c r="B124" s="1" t="s">
        <v>270</v>
      </c>
      <c r="C124" s="1" t="s">
        <v>365</v>
      </c>
      <c r="D124" s="23">
        <v>993</v>
      </c>
    </row>
    <row r="125" spans="1:4" x14ac:dyDescent="0.35">
      <c r="A125" s="7" t="s">
        <v>120</v>
      </c>
      <c r="B125" s="1" t="s">
        <v>270</v>
      </c>
      <c r="C125" s="1" t="s">
        <v>364</v>
      </c>
      <c r="D125" s="23">
        <v>544</v>
      </c>
    </row>
    <row r="126" spans="1:4" x14ac:dyDescent="0.35">
      <c r="A126" s="7" t="s">
        <v>120</v>
      </c>
      <c r="B126" s="1" t="s">
        <v>270</v>
      </c>
      <c r="C126" s="1" t="s">
        <v>366</v>
      </c>
      <c r="D126" s="23">
        <v>1545</v>
      </c>
    </row>
    <row r="127" spans="1:4" x14ac:dyDescent="0.35">
      <c r="A127" s="7" t="s">
        <v>120</v>
      </c>
      <c r="B127" s="1" t="s">
        <v>270</v>
      </c>
      <c r="C127" s="1" t="s">
        <v>355</v>
      </c>
      <c r="D127" s="23">
        <v>324</v>
      </c>
    </row>
    <row r="128" spans="1:4" x14ac:dyDescent="0.35">
      <c r="A128" s="7" t="s">
        <v>120</v>
      </c>
      <c r="B128" s="1" t="s">
        <v>265</v>
      </c>
      <c r="C128" s="1" t="s">
        <v>365</v>
      </c>
      <c r="D128" s="23">
        <v>822</v>
      </c>
    </row>
    <row r="129" spans="1:4" x14ac:dyDescent="0.35">
      <c r="A129" s="7" t="s">
        <v>120</v>
      </c>
      <c r="B129" s="1" t="s">
        <v>265</v>
      </c>
      <c r="C129" s="1" t="s">
        <v>364</v>
      </c>
      <c r="D129" s="23">
        <v>504</v>
      </c>
    </row>
    <row r="130" spans="1:4" x14ac:dyDescent="0.35">
      <c r="A130" s="7" t="s">
        <v>120</v>
      </c>
      <c r="B130" s="1" t="s">
        <v>265</v>
      </c>
      <c r="C130" s="1" t="s">
        <v>366</v>
      </c>
      <c r="D130" s="23">
        <v>1454</v>
      </c>
    </row>
    <row r="131" spans="1:4" x14ac:dyDescent="0.35">
      <c r="A131" s="7" t="s">
        <v>120</v>
      </c>
      <c r="B131" s="1" t="s">
        <v>265</v>
      </c>
      <c r="C131" s="1" t="s">
        <v>355</v>
      </c>
      <c r="D131" s="23">
        <v>124</v>
      </c>
    </row>
    <row r="132" spans="1:4" x14ac:dyDescent="0.35">
      <c r="A132" s="7" t="s">
        <v>120</v>
      </c>
      <c r="B132" s="1" t="s">
        <v>266</v>
      </c>
      <c r="C132" s="1" t="s">
        <v>365</v>
      </c>
      <c r="D132" s="23">
        <v>171</v>
      </c>
    </row>
    <row r="133" spans="1:4" x14ac:dyDescent="0.35">
      <c r="A133" s="7" t="s">
        <v>120</v>
      </c>
      <c r="B133" s="1" t="s">
        <v>266</v>
      </c>
      <c r="C133" s="1" t="s">
        <v>364</v>
      </c>
      <c r="D133" s="23">
        <v>40</v>
      </c>
    </row>
    <row r="134" spans="1:4" x14ac:dyDescent="0.35">
      <c r="A134" s="7" t="s">
        <v>120</v>
      </c>
      <c r="B134" s="1" t="s">
        <v>266</v>
      </c>
      <c r="C134" s="1" t="s">
        <v>366</v>
      </c>
      <c r="D134" s="23">
        <v>91</v>
      </c>
    </row>
    <row r="135" spans="1:4" x14ac:dyDescent="0.35">
      <c r="A135" s="7" t="s">
        <v>120</v>
      </c>
      <c r="B135" s="1" t="s">
        <v>266</v>
      </c>
      <c r="C135" s="1" t="s">
        <v>355</v>
      </c>
      <c r="D135" s="23">
        <v>200</v>
      </c>
    </row>
    <row r="136" spans="1:4" x14ac:dyDescent="0.35">
      <c r="A136" s="7" t="s">
        <v>121</v>
      </c>
      <c r="B136" s="1" t="s">
        <v>270</v>
      </c>
      <c r="C136" s="1" t="s">
        <v>365</v>
      </c>
      <c r="D136" s="23">
        <v>873</v>
      </c>
    </row>
    <row r="137" spans="1:4" x14ac:dyDescent="0.35">
      <c r="A137" s="7" t="s">
        <v>121</v>
      </c>
      <c r="B137" s="1" t="s">
        <v>270</v>
      </c>
      <c r="C137" s="1" t="s">
        <v>364</v>
      </c>
      <c r="D137" s="23">
        <v>509</v>
      </c>
    </row>
    <row r="138" spans="1:4" x14ac:dyDescent="0.35">
      <c r="A138" s="7" t="s">
        <v>121</v>
      </c>
      <c r="B138" s="1" t="s">
        <v>270</v>
      </c>
      <c r="C138" s="1" t="s">
        <v>366</v>
      </c>
      <c r="D138" s="23">
        <v>1622</v>
      </c>
    </row>
    <row r="139" spans="1:4" x14ac:dyDescent="0.35">
      <c r="A139" s="7" t="s">
        <v>121</v>
      </c>
      <c r="B139" s="1" t="s">
        <v>270</v>
      </c>
      <c r="C139" s="1" t="s">
        <v>355</v>
      </c>
      <c r="D139" s="23">
        <v>335</v>
      </c>
    </row>
    <row r="140" spans="1:4" x14ac:dyDescent="0.35">
      <c r="A140" s="7" t="s">
        <v>121</v>
      </c>
      <c r="B140" s="1" t="s">
        <v>265</v>
      </c>
      <c r="C140" s="1" t="s">
        <v>365</v>
      </c>
      <c r="D140" s="23">
        <v>698</v>
      </c>
    </row>
    <row r="141" spans="1:4" x14ac:dyDescent="0.35">
      <c r="A141" s="7" t="s">
        <v>121</v>
      </c>
      <c r="B141" s="1" t="s">
        <v>265</v>
      </c>
      <c r="C141" s="1" t="s">
        <v>364</v>
      </c>
      <c r="D141" s="23">
        <v>473</v>
      </c>
    </row>
    <row r="142" spans="1:4" x14ac:dyDescent="0.35">
      <c r="A142" s="7" t="s">
        <v>121</v>
      </c>
      <c r="B142" s="1" t="s">
        <v>265</v>
      </c>
      <c r="C142" s="1" t="s">
        <v>366</v>
      </c>
      <c r="D142" s="23">
        <v>1497</v>
      </c>
    </row>
    <row r="143" spans="1:4" x14ac:dyDescent="0.35">
      <c r="A143" s="7" t="s">
        <v>121</v>
      </c>
      <c r="B143" s="1" t="s">
        <v>265</v>
      </c>
      <c r="C143" s="1" t="s">
        <v>355</v>
      </c>
      <c r="D143" s="23">
        <v>114</v>
      </c>
    </row>
    <row r="144" spans="1:4" x14ac:dyDescent="0.35">
      <c r="A144" s="7" t="s">
        <v>121</v>
      </c>
      <c r="B144" s="1" t="s">
        <v>266</v>
      </c>
      <c r="C144" s="1" t="s">
        <v>365</v>
      </c>
      <c r="D144" s="23">
        <v>175</v>
      </c>
    </row>
    <row r="145" spans="1:4" x14ac:dyDescent="0.35">
      <c r="A145" s="7" t="s">
        <v>121</v>
      </c>
      <c r="B145" s="1" t="s">
        <v>266</v>
      </c>
      <c r="C145" s="1" t="s">
        <v>364</v>
      </c>
      <c r="D145" s="23">
        <v>36</v>
      </c>
    </row>
    <row r="146" spans="1:4" x14ac:dyDescent="0.35">
      <c r="A146" s="7" t="s">
        <v>121</v>
      </c>
      <c r="B146" s="1" t="s">
        <v>266</v>
      </c>
      <c r="C146" s="1" t="s">
        <v>366</v>
      </c>
      <c r="D146" s="23">
        <v>125</v>
      </c>
    </row>
    <row r="147" spans="1:4" x14ac:dyDescent="0.35">
      <c r="A147" s="7" t="s">
        <v>121</v>
      </c>
      <c r="B147" s="1" t="s">
        <v>266</v>
      </c>
      <c r="C147" s="1" t="s">
        <v>355</v>
      </c>
      <c r="D147" s="23">
        <v>221</v>
      </c>
    </row>
    <row r="148" spans="1:4" x14ac:dyDescent="0.35">
      <c r="A148" s="7" t="s">
        <v>122</v>
      </c>
      <c r="B148" s="1" t="s">
        <v>270</v>
      </c>
      <c r="C148" s="1" t="s">
        <v>365</v>
      </c>
      <c r="D148" s="23">
        <v>727</v>
      </c>
    </row>
    <row r="149" spans="1:4" x14ac:dyDescent="0.35">
      <c r="A149" s="7" t="s">
        <v>122</v>
      </c>
      <c r="B149" s="1" t="s">
        <v>270</v>
      </c>
      <c r="C149" s="1" t="s">
        <v>364</v>
      </c>
      <c r="D149" s="23">
        <v>463</v>
      </c>
    </row>
    <row r="150" spans="1:4" x14ac:dyDescent="0.35">
      <c r="A150" s="7" t="s">
        <v>122</v>
      </c>
      <c r="B150" s="1" t="s">
        <v>270</v>
      </c>
      <c r="C150" s="1" t="s">
        <v>366</v>
      </c>
      <c r="D150" s="23">
        <v>1425</v>
      </c>
    </row>
    <row r="151" spans="1:4" x14ac:dyDescent="0.35">
      <c r="A151" s="7" t="s">
        <v>122</v>
      </c>
      <c r="B151" s="1" t="s">
        <v>270</v>
      </c>
      <c r="C151" s="1" t="s">
        <v>355</v>
      </c>
      <c r="D151" s="23">
        <v>326</v>
      </c>
    </row>
    <row r="152" spans="1:4" x14ac:dyDescent="0.35">
      <c r="A152" s="7" t="s">
        <v>122</v>
      </c>
      <c r="B152" s="1" t="s">
        <v>265</v>
      </c>
      <c r="C152" s="1" t="s">
        <v>365</v>
      </c>
      <c r="D152" s="23">
        <v>582</v>
      </c>
    </row>
    <row r="153" spans="1:4" x14ac:dyDescent="0.35">
      <c r="A153" s="7" t="s">
        <v>122</v>
      </c>
      <c r="B153" s="1" t="s">
        <v>265</v>
      </c>
      <c r="C153" s="1" t="s">
        <v>364</v>
      </c>
      <c r="D153" s="23">
        <v>417</v>
      </c>
    </row>
    <row r="154" spans="1:4" x14ac:dyDescent="0.35">
      <c r="A154" s="7" t="s">
        <v>122</v>
      </c>
      <c r="B154" s="1" t="s">
        <v>265</v>
      </c>
      <c r="C154" s="1" t="s">
        <v>366</v>
      </c>
      <c r="D154" s="23">
        <v>1307</v>
      </c>
    </row>
    <row r="155" spans="1:4" x14ac:dyDescent="0.35">
      <c r="A155" s="7" t="s">
        <v>122</v>
      </c>
      <c r="B155" s="1" t="s">
        <v>265</v>
      </c>
      <c r="C155" s="1" t="s">
        <v>355</v>
      </c>
      <c r="D155" s="23">
        <v>153</v>
      </c>
    </row>
    <row r="156" spans="1:4" x14ac:dyDescent="0.35">
      <c r="A156" s="7" t="s">
        <v>122</v>
      </c>
      <c r="B156" s="1" t="s">
        <v>266</v>
      </c>
      <c r="C156" s="1" t="s">
        <v>365</v>
      </c>
      <c r="D156" s="23">
        <v>145</v>
      </c>
    </row>
    <row r="157" spans="1:4" x14ac:dyDescent="0.35">
      <c r="A157" s="7" t="s">
        <v>122</v>
      </c>
      <c r="B157" s="1" t="s">
        <v>266</v>
      </c>
      <c r="C157" s="1" t="s">
        <v>364</v>
      </c>
      <c r="D157" s="23">
        <v>46</v>
      </c>
    </row>
    <row r="158" spans="1:4" x14ac:dyDescent="0.35">
      <c r="A158" s="7" t="s">
        <v>122</v>
      </c>
      <c r="B158" s="1" t="s">
        <v>266</v>
      </c>
      <c r="C158" s="1" t="s">
        <v>366</v>
      </c>
      <c r="D158" s="23">
        <v>118</v>
      </c>
    </row>
    <row r="159" spans="1:4" x14ac:dyDescent="0.35">
      <c r="A159" s="7" t="s">
        <v>122</v>
      </c>
      <c r="B159" s="1" t="s">
        <v>266</v>
      </c>
      <c r="C159" s="1" t="s">
        <v>355</v>
      </c>
      <c r="D159" s="23">
        <v>173</v>
      </c>
    </row>
    <row r="160" spans="1:4" x14ac:dyDescent="0.35">
      <c r="A160" s="7" t="s">
        <v>123</v>
      </c>
      <c r="B160" s="1" t="s">
        <v>270</v>
      </c>
      <c r="C160" s="1" t="s">
        <v>365</v>
      </c>
      <c r="D160" s="23">
        <v>673</v>
      </c>
    </row>
    <row r="161" spans="1:4" x14ac:dyDescent="0.35">
      <c r="A161" s="7" t="s">
        <v>123</v>
      </c>
      <c r="B161" s="1" t="s">
        <v>270</v>
      </c>
      <c r="C161" s="1" t="s">
        <v>364</v>
      </c>
      <c r="D161" s="23">
        <v>467</v>
      </c>
    </row>
    <row r="162" spans="1:4" x14ac:dyDescent="0.35">
      <c r="A162" s="7" t="s">
        <v>123</v>
      </c>
      <c r="B162" s="1" t="s">
        <v>270</v>
      </c>
      <c r="C162" s="1" t="s">
        <v>366</v>
      </c>
      <c r="D162" s="23">
        <v>1085</v>
      </c>
    </row>
    <row r="163" spans="1:4" x14ac:dyDescent="0.35">
      <c r="A163" s="7" t="s">
        <v>123</v>
      </c>
      <c r="B163" s="1" t="s">
        <v>270</v>
      </c>
      <c r="C163" s="1" t="s">
        <v>355</v>
      </c>
      <c r="D163" s="23">
        <v>318</v>
      </c>
    </row>
    <row r="164" spans="1:4" x14ac:dyDescent="0.35">
      <c r="A164" s="7" t="s">
        <v>123</v>
      </c>
      <c r="B164" s="1" t="s">
        <v>265</v>
      </c>
      <c r="C164" s="1" t="s">
        <v>365</v>
      </c>
      <c r="D164" s="23">
        <v>506</v>
      </c>
    </row>
    <row r="165" spans="1:4" x14ac:dyDescent="0.35">
      <c r="A165" s="7" t="s">
        <v>123</v>
      </c>
      <c r="B165" s="1" t="s">
        <v>265</v>
      </c>
      <c r="C165" s="1" t="s">
        <v>364</v>
      </c>
      <c r="D165" s="23">
        <v>421</v>
      </c>
    </row>
    <row r="166" spans="1:4" x14ac:dyDescent="0.35">
      <c r="A166" s="7" t="s">
        <v>123</v>
      </c>
      <c r="B166" s="1" t="s">
        <v>265</v>
      </c>
      <c r="C166" s="1" t="s">
        <v>366</v>
      </c>
      <c r="D166" s="23">
        <v>994</v>
      </c>
    </row>
    <row r="167" spans="1:4" x14ac:dyDescent="0.35">
      <c r="A167" s="7" t="s">
        <v>123</v>
      </c>
      <c r="B167" s="1" t="s">
        <v>265</v>
      </c>
      <c r="C167" s="1" t="s">
        <v>355</v>
      </c>
      <c r="D167" s="23">
        <v>149</v>
      </c>
    </row>
    <row r="168" spans="1:4" x14ac:dyDescent="0.35">
      <c r="A168" s="7" t="s">
        <v>123</v>
      </c>
      <c r="B168" s="1" t="s">
        <v>266</v>
      </c>
      <c r="C168" s="1" t="s">
        <v>365</v>
      </c>
      <c r="D168" s="23">
        <v>167</v>
      </c>
    </row>
    <row r="169" spans="1:4" x14ac:dyDescent="0.35">
      <c r="A169" s="7" t="s">
        <v>123</v>
      </c>
      <c r="B169" s="1" t="s">
        <v>266</v>
      </c>
      <c r="C169" s="1" t="s">
        <v>364</v>
      </c>
      <c r="D169" s="23">
        <v>46</v>
      </c>
    </row>
    <row r="170" spans="1:4" x14ac:dyDescent="0.35">
      <c r="A170" s="7" t="s">
        <v>123</v>
      </c>
      <c r="B170" s="1" t="s">
        <v>266</v>
      </c>
      <c r="C170" s="1" t="s">
        <v>366</v>
      </c>
      <c r="D170" s="23">
        <v>91</v>
      </c>
    </row>
    <row r="171" spans="1:4" x14ac:dyDescent="0.35">
      <c r="A171" s="7" t="s">
        <v>123</v>
      </c>
      <c r="B171" s="1" t="s">
        <v>266</v>
      </c>
      <c r="C171" s="1" t="s">
        <v>355</v>
      </c>
      <c r="D171" s="23">
        <v>169</v>
      </c>
    </row>
    <row r="172" spans="1:4" x14ac:dyDescent="0.35">
      <c r="A172" s="7" t="s">
        <v>124</v>
      </c>
      <c r="B172" s="1" t="s">
        <v>270</v>
      </c>
      <c r="C172" s="1" t="s">
        <v>365</v>
      </c>
      <c r="D172" s="23">
        <v>615</v>
      </c>
    </row>
    <row r="173" spans="1:4" x14ac:dyDescent="0.35">
      <c r="A173" s="7" t="s">
        <v>124</v>
      </c>
      <c r="B173" s="1" t="s">
        <v>270</v>
      </c>
      <c r="C173" s="1" t="s">
        <v>364</v>
      </c>
      <c r="D173" s="23">
        <v>399</v>
      </c>
    </row>
    <row r="174" spans="1:4" x14ac:dyDescent="0.35">
      <c r="A174" s="7" t="s">
        <v>124</v>
      </c>
      <c r="B174" s="1" t="s">
        <v>270</v>
      </c>
      <c r="C174" s="1" t="s">
        <v>366</v>
      </c>
      <c r="D174" s="23">
        <v>940</v>
      </c>
    </row>
    <row r="175" spans="1:4" x14ac:dyDescent="0.35">
      <c r="A175" s="7" t="s">
        <v>124</v>
      </c>
      <c r="B175" s="1" t="s">
        <v>270</v>
      </c>
      <c r="C175" s="1" t="s">
        <v>355</v>
      </c>
      <c r="D175" s="23">
        <v>305</v>
      </c>
    </row>
    <row r="176" spans="1:4" x14ac:dyDescent="0.35">
      <c r="A176" s="7" t="s">
        <v>124</v>
      </c>
      <c r="B176" s="1" t="s">
        <v>265</v>
      </c>
      <c r="C176" s="1" t="s">
        <v>365</v>
      </c>
      <c r="D176" s="23">
        <v>469</v>
      </c>
    </row>
    <row r="177" spans="1:4" x14ac:dyDescent="0.35">
      <c r="A177" s="7" t="s">
        <v>124</v>
      </c>
      <c r="B177" s="1" t="s">
        <v>265</v>
      </c>
      <c r="C177" s="1" t="s">
        <v>364</v>
      </c>
      <c r="D177" s="23">
        <v>362</v>
      </c>
    </row>
    <row r="178" spans="1:4" x14ac:dyDescent="0.35">
      <c r="A178" s="7" t="s">
        <v>124</v>
      </c>
      <c r="B178" s="1" t="s">
        <v>265</v>
      </c>
      <c r="C178" s="1" t="s">
        <v>366</v>
      </c>
      <c r="D178" s="23">
        <v>839</v>
      </c>
    </row>
    <row r="179" spans="1:4" x14ac:dyDescent="0.35">
      <c r="A179" s="7" t="s">
        <v>124</v>
      </c>
      <c r="B179" s="1" t="s">
        <v>265</v>
      </c>
      <c r="C179" s="1" t="s">
        <v>355</v>
      </c>
      <c r="D179" s="23">
        <v>170</v>
      </c>
    </row>
    <row r="180" spans="1:4" x14ac:dyDescent="0.35">
      <c r="A180" s="7" t="s">
        <v>124</v>
      </c>
      <c r="B180" s="1" t="s">
        <v>266</v>
      </c>
      <c r="C180" s="1" t="s">
        <v>365</v>
      </c>
      <c r="D180" s="23">
        <v>146</v>
      </c>
    </row>
    <row r="181" spans="1:4" x14ac:dyDescent="0.35">
      <c r="A181" s="7" t="s">
        <v>124</v>
      </c>
      <c r="B181" s="1" t="s">
        <v>266</v>
      </c>
      <c r="C181" s="1" t="s">
        <v>364</v>
      </c>
      <c r="D181" s="23">
        <v>37</v>
      </c>
    </row>
    <row r="182" spans="1:4" x14ac:dyDescent="0.35">
      <c r="A182" s="7" t="s">
        <v>124</v>
      </c>
      <c r="B182" s="1" t="s">
        <v>266</v>
      </c>
      <c r="C182" s="1" t="s">
        <v>366</v>
      </c>
      <c r="D182" s="23">
        <v>101</v>
      </c>
    </row>
    <row r="183" spans="1:4" x14ac:dyDescent="0.35">
      <c r="A183" s="7" t="s">
        <v>124</v>
      </c>
      <c r="B183" s="1" t="s">
        <v>266</v>
      </c>
      <c r="C183" s="1" t="s">
        <v>355</v>
      </c>
      <c r="D183" s="23">
        <v>135</v>
      </c>
    </row>
    <row r="184" spans="1:4" x14ac:dyDescent="0.35">
      <c r="A184" s="7" t="s">
        <v>125</v>
      </c>
      <c r="B184" s="1" t="s">
        <v>270</v>
      </c>
      <c r="C184" s="1" t="s">
        <v>365</v>
      </c>
      <c r="D184" s="23">
        <v>596</v>
      </c>
    </row>
    <row r="185" spans="1:4" x14ac:dyDescent="0.35">
      <c r="A185" s="7" t="s">
        <v>125</v>
      </c>
      <c r="B185" s="1" t="s">
        <v>270</v>
      </c>
      <c r="C185" s="1" t="s">
        <v>364</v>
      </c>
      <c r="D185" s="23">
        <v>382</v>
      </c>
    </row>
    <row r="186" spans="1:4" x14ac:dyDescent="0.35">
      <c r="A186" s="7" t="s">
        <v>125</v>
      </c>
      <c r="B186" s="1" t="s">
        <v>270</v>
      </c>
      <c r="C186" s="1" t="s">
        <v>366</v>
      </c>
      <c r="D186" s="23">
        <v>878</v>
      </c>
    </row>
    <row r="187" spans="1:4" x14ac:dyDescent="0.35">
      <c r="A187" s="7" t="s">
        <v>125</v>
      </c>
      <c r="B187" s="1" t="s">
        <v>270</v>
      </c>
      <c r="C187" s="1" t="s">
        <v>355</v>
      </c>
      <c r="D187" s="23">
        <v>308</v>
      </c>
    </row>
    <row r="188" spans="1:4" x14ac:dyDescent="0.35">
      <c r="A188" s="7" t="s">
        <v>125</v>
      </c>
      <c r="B188" s="1" t="s">
        <v>265</v>
      </c>
      <c r="C188" s="1" t="s">
        <v>365</v>
      </c>
      <c r="D188" s="23">
        <v>477</v>
      </c>
    </row>
    <row r="189" spans="1:4" x14ac:dyDescent="0.35">
      <c r="A189" s="7" t="s">
        <v>125</v>
      </c>
      <c r="B189" s="1" t="s">
        <v>265</v>
      </c>
      <c r="C189" s="1" t="s">
        <v>364</v>
      </c>
      <c r="D189" s="23">
        <v>347</v>
      </c>
    </row>
    <row r="190" spans="1:4" x14ac:dyDescent="0.35">
      <c r="A190" s="7" t="s">
        <v>125</v>
      </c>
      <c r="B190" s="1" t="s">
        <v>265</v>
      </c>
      <c r="C190" s="1" t="s">
        <v>366</v>
      </c>
      <c r="D190" s="23">
        <v>777</v>
      </c>
    </row>
    <row r="191" spans="1:4" x14ac:dyDescent="0.35">
      <c r="A191" s="7" t="s">
        <v>125</v>
      </c>
      <c r="B191" s="1" t="s">
        <v>265</v>
      </c>
      <c r="C191" s="1" t="s">
        <v>355</v>
      </c>
      <c r="D191" s="23">
        <v>166</v>
      </c>
    </row>
    <row r="192" spans="1:4" x14ac:dyDescent="0.35">
      <c r="A192" s="7" t="s">
        <v>125</v>
      </c>
      <c r="B192" s="1" t="s">
        <v>266</v>
      </c>
      <c r="C192" s="1" t="s">
        <v>365</v>
      </c>
      <c r="D192" s="23">
        <v>119</v>
      </c>
    </row>
    <row r="193" spans="1:4" x14ac:dyDescent="0.35">
      <c r="A193" s="7" t="s">
        <v>125</v>
      </c>
      <c r="B193" s="1" t="s">
        <v>266</v>
      </c>
      <c r="C193" s="1" t="s">
        <v>364</v>
      </c>
      <c r="D193" s="23">
        <v>35</v>
      </c>
    </row>
    <row r="194" spans="1:4" x14ac:dyDescent="0.35">
      <c r="A194" s="7" t="s">
        <v>125</v>
      </c>
      <c r="B194" s="1" t="s">
        <v>266</v>
      </c>
      <c r="C194" s="1" t="s">
        <v>366</v>
      </c>
      <c r="D194" s="23">
        <v>101</v>
      </c>
    </row>
    <row r="195" spans="1:4" x14ac:dyDescent="0.35">
      <c r="A195" s="7" t="s">
        <v>125</v>
      </c>
      <c r="B195" s="1" t="s">
        <v>266</v>
      </c>
      <c r="C195" s="1" t="s">
        <v>355</v>
      </c>
      <c r="D195" s="23">
        <v>142</v>
      </c>
    </row>
    <row r="196" spans="1:4" x14ac:dyDescent="0.35">
      <c r="A196" s="7" t="s">
        <v>126</v>
      </c>
      <c r="B196" s="1" t="s">
        <v>270</v>
      </c>
      <c r="C196" s="1" t="s">
        <v>365</v>
      </c>
      <c r="D196" s="23">
        <v>500</v>
      </c>
    </row>
    <row r="197" spans="1:4" x14ac:dyDescent="0.35">
      <c r="A197" s="7" t="s">
        <v>126</v>
      </c>
      <c r="B197" s="1" t="s">
        <v>270</v>
      </c>
      <c r="C197" s="1" t="s">
        <v>364</v>
      </c>
      <c r="D197" s="23">
        <v>366</v>
      </c>
    </row>
    <row r="198" spans="1:4" x14ac:dyDescent="0.35">
      <c r="A198" s="7" t="s">
        <v>126</v>
      </c>
      <c r="B198" s="1" t="s">
        <v>270</v>
      </c>
      <c r="C198" s="1" t="s">
        <v>366</v>
      </c>
      <c r="D198" s="23">
        <v>723</v>
      </c>
    </row>
    <row r="199" spans="1:4" x14ac:dyDescent="0.35">
      <c r="A199" s="7" t="s">
        <v>126</v>
      </c>
      <c r="B199" s="1" t="s">
        <v>270</v>
      </c>
      <c r="C199" s="1" t="s">
        <v>355</v>
      </c>
      <c r="D199" s="23">
        <v>296</v>
      </c>
    </row>
    <row r="200" spans="1:4" x14ac:dyDescent="0.35">
      <c r="A200" s="7" t="s">
        <v>126</v>
      </c>
      <c r="B200" s="1" t="s">
        <v>265</v>
      </c>
      <c r="C200" s="1" t="s">
        <v>365</v>
      </c>
      <c r="D200" s="23">
        <v>380</v>
      </c>
    </row>
    <row r="201" spans="1:4" x14ac:dyDescent="0.35">
      <c r="A201" s="7" t="s">
        <v>126</v>
      </c>
      <c r="B201" s="1" t="s">
        <v>265</v>
      </c>
      <c r="C201" s="1" t="s">
        <v>364</v>
      </c>
      <c r="D201" s="23">
        <v>339</v>
      </c>
    </row>
    <row r="202" spans="1:4" x14ac:dyDescent="0.35">
      <c r="A202" s="7" t="s">
        <v>126</v>
      </c>
      <c r="B202" s="1" t="s">
        <v>265</v>
      </c>
      <c r="C202" s="1" t="s">
        <v>366</v>
      </c>
      <c r="D202" s="23">
        <v>648</v>
      </c>
    </row>
    <row r="203" spans="1:4" x14ac:dyDescent="0.35">
      <c r="A203" s="7" t="s">
        <v>126</v>
      </c>
      <c r="B203" s="1" t="s">
        <v>265</v>
      </c>
      <c r="C203" s="1" t="s">
        <v>355</v>
      </c>
      <c r="D203" s="23">
        <v>146</v>
      </c>
    </row>
    <row r="204" spans="1:4" x14ac:dyDescent="0.35">
      <c r="A204" s="7" t="s">
        <v>126</v>
      </c>
      <c r="B204" s="1" t="s">
        <v>266</v>
      </c>
      <c r="C204" s="1" t="s">
        <v>365</v>
      </c>
      <c r="D204" s="23">
        <v>120</v>
      </c>
    </row>
    <row r="205" spans="1:4" x14ac:dyDescent="0.35">
      <c r="A205" s="7" t="s">
        <v>126</v>
      </c>
      <c r="B205" s="1" t="s">
        <v>266</v>
      </c>
      <c r="C205" s="1" t="s">
        <v>364</v>
      </c>
      <c r="D205" s="23">
        <v>27</v>
      </c>
    </row>
    <row r="206" spans="1:4" x14ac:dyDescent="0.35">
      <c r="A206" s="7" t="s">
        <v>126</v>
      </c>
      <c r="B206" s="1" t="s">
        <v>266</v>
      </c>
      <c r="C206" s="1" t="s">
        <v>366</v>
      </c>
      <c r="D206" s="23">
        <v>75</v>
      </c>
    </row>
    <row r="207" spans="1:4" x14ac:dyDescent="0.35">
      <c r="A207" s="7" t="s">
        <v>126</v>
      </c>
      <c r="B207" s="1" t="s">
        <v>266</v>
      </c>
      <c r="C207" s="1" t="s">
        <v>355</v>
      </c>
      <c r="D207" s="23">
        <v>150</v>
      </c>
    </row>
    <row r="208" spans="1:4" x14ac:dyDescent="0.35">
      <c r="A208" s="7" t="s">
        <v>127</v>
      </c>
      <c r="B208" s="1" t="s">
        <v>270</v>
      </c>
      <c r="C208" s="1" t="s">
        <v>365</v>
      </c>
      <c r="D208" s="23">
        <v>437</v>
      </c>
    </row>
    <row r="209" spans="1:4" x14ac:dyDescent="0.35">
      <c r="A209" s="7" t="s">
        <v>127</v>
      </c>
      <c r="B209" s="1" t="s">
        <v>270</v>
      </c>
      <c r="C209" s="1" t="s">
        <v>364</v>
      </c>
      <c r="D209" s="23">
        <v>293</v>
      </c>
    </row>
    <row r="210" spans="1:4" x14ac:dyDescent="0.35">
      <c r="A210" s="7" t="s">
        <v>127</v>
      </c>
      <c r="B210" s="1" t="s">
        <v>270</v>
      </c>
      <c r="C210" s="1" t="s">
        <v>366</v>
      </c>
      <c r="D210" s="23">
        <v>646</v>
      </c>
    </row>
    <row r="211" spans="1:4" x14ac:dyDescent="0.35">
      <c r="A211" s="7" t="s">
        <v>127</v>
      </c>
      <c r="B211" s="1" t="s">
        <v>270</v>
      </c>
      <c r="C211" s="1" t="s">
        <v>355</v>
      </c>
      <c r="D211" s="23">
        <v>295</v>
      </c>
    </row>
    <row r="212" spans="1:4" x14ac:dyDescent="0.35">
      <c r="A212" s="7" t="s">
        <v>127</v>
      </c>
      <c r="B212" s="1" t="s">
        <v>265</v>
      </c>
      <c r="C212" s="1" t="s">
        <v>365</v>
      </c>
      <c r="D212" s="23">
        <v>343</v>
      </c>
    </row>
    <row r="213" spans="1:4" x14ac:dyDescent="0.35">
      <c r="A213" s="7" t="s">
        <v>127</v>
      </c>
      <c r="B213" s="1" t="s">
        <v>265</v>
      </c>
      <c r="C213" s="1" t="s">
        <v>364</v>
      </c>
      <c r="D213" s="23">
        <v>274</v>
      </c>
    </row>
    <row r="214" spans="1:4" x14ac:dyDescent="0.35">
      <c r="A214" s="7" t="s">
        <v>127</v>
      </c>
      <c r="B214" s="1" t="s">
        <v>265</v>
      </c>
      <c r="C214" s="1" t="s">
        <v>366</v>
      </c>
      <c r="D214" s="23">
        <v>578</v>
      </c>
    </row>
    <row r="215" spans="1:4" x14ac:dyDescent="0.35">
      <c r="A215" s="7" t="s">
        <v>127</v>
      </c>
      <c r="B215" s="1" t="s">
        <v>265</v>
      </c>
      <c r="C215" s="1" t="s">
        <v>355</v>
      </c>
      <c r="D215" s="23">
        <v>172</v>
      </c>
    </row>
    <row r="216" spans="1:4" x14ac:dyDescent="0.35">
      <c r="A216" s="7" t="s">
        <v>127</v>
      </c>
      <c r="B216" s="1" t="s">
        <v>266</v>
      </c>
      <c r="C216" s="1" t="s">
        <v>365</v>
      </c>
      <c r="D216" s="23">
        <v>94</v>
      </c>
    </row>
    <row r="217" spans="1:4" x14ac:dyDescent="0.35">
      <c r="A217" s="7" t="s">
        <v>127</v>
      </c>
      <c r="B217" s="1" t="s">
        <v>266</v>
      </c>
      <c r="C217" s="1" t="s">
        <v>364</v>
      </c>
      <c r="D217" s="23">
        <v>19</v>
      </c>
    </row>
    <row r="218" spans="1:4" x14ac:dyDescent="0.35">
      <c r="A218" s="7" t="s">
        <v>127</v>
      </c>
      <c r="B218" s="1" t="s">
        <v>266</v>
      </c>
      <c r="C218" s="1" t="s">
        <v>366</v>
      </c>
      <c r="D218" s="23">
        <v>68</v>
      </c>
    </row>
    <row r="219" spans="1:4" x14ac:dyDescent="0.35">
      <c r="A219" s="7" t="s">
        <v>127</v>
      </c>
      <c r="B219" s="1" t="s">
        <v>266</v>
      </c>
      <c r="C219" s="1" t="s">
        <v>355</v>
      </c>
      <c r="D219" s="23">
        <v>123</v>
      </c>
    </row>
    <row r="220" spans="1:4" x14ac:dyDescent="0.35">
      <c r="A220" s="7" t="s">
        <v>128</v>
      </c>
      <c r="B220" s="1" t="s">
        <v>270</v>
      </c>
      <c r="C220" s="1" t="s">
        <v>365</v>
      </c>
      <c r="D220" s="23">
        <v>395</v>
      </c>
    </row>
    <row r="221" spans="1:4" x14ac:dyDescent="0.35">
      <c r="A221" s="7" t="s">
        <v>128</v>
      </c>
      <c r="B221" s="1" t="s">
        <v>270</v>
      </c>
      <c r="C221" s="1" t="s">
        <v>364</v>
      </c>
      <c r="D221" s="23">
        <v>363</v>
      </c>
    </row>
    <row r="222" spans="1:4" x14ac:dyDescent="0.35">
      <c r="A222" s="7" t="s">
        <v>128</v>
      </c>
      <c r="B222" s="1" t="s">
        <v>270</v>
      </c>
      <c r="C222" s="1" t="s">
        <v>366</v>
      </c>
      <c r="D222" s="23">
        <v>651</v>
      </c>
    </row>
    <row r="223" spans="1:4" x14ac:dyDescent="0.35">
      <c r="A223" s="7" t="s">
        <v>128</v>
      </c>
      <c r="B223" s="1" t="s">
        <v>270</v>
      </c>
      <c r="C223" s="1" t="s">
        <v>355</v>
      </c>
      <c r="D223" s="23">
        <v>236</v>
      </c>
    </row>
    <row r="224" spans="1:4" x14ac:dyDescent="0.35">
      <c r="A224" s="7" t="s">
        <v>128</v>
      </c>
      <c r="B224" s="1" t="s">
        <v>265</v>
      </c>
      <c r="C224" s="1" t="s">
        <v>365</v>
      </c>
      <c r="D224" s="23">
        <v>309</v>
      </c>
    </row>
    <row r="225" spans="1:4" x14ac:dyDescent="0.35">
      <c r="A225" s="7" t="s">
        <v>128</v>
      </c>
      <c r="B225" s="1" t="s">
        <v>265</v>
      </c>
      <c r="C225" s="1" t="s">
        <v>364</v>
      </c>
      <c r="D225" s="23">
        <v>327</v>
      </c>
    </row>
    <row r="226" spans="1:4" x14ac:dyDescent="0.35">
      <c r="A226" s="7" t="s">
        <v>128</v>
      </c>
      <c r="B226" s="1" t="s">
        <v>265</v>
      </c>
      <c r="C226" s="1" t="s">
        <v>366</v>
      </c>
      <c r="D226" s="23">
        <v>574</v>
      </c>
    </row>
    <row r="227" spans="1:4" x14ac:dyDescent="0.35">
      <c r="A227" s="7" t="s">
        <v>128</v>
      </c>
      <c r="B227" s="1" t="s">
        <v>265</v>
      </c>
      <c r="C227" s="1" t="s">
        <v>355</v>
      </c>
      <c r="D227" s="23">
        <v>145</v>
      </c>
    </row>
    <row r="228" spans="1:4" x14ac:dyDescent="0.35">
      <c r="A228" s="7" t="s">
        <v>128</v>
      </c>
      <c r="B228" s="1" t="s">
        <v>266</v>
      </c>
      <c r="C228" s="1" t="s">
        <v>365</v>
      </c>
      <c r="D228" s="23">
        <v>86</v>
      </c>
    </row>
    <row r="229" spans="1:4" x14ac:dyDescent="0.35">
      <c r="A229" s="7" t="s">
        <v>128</v>
      </c>
      <c r="B229" s="1" t="s">
        <v>266</v>
      </c>
      <c r="C229" s="1" t="s">
        <v>364</v>
      </c>
      <c r="D229" s="23">
        <v>36</v>
      </c>
    </row>
    <row r="230" spans="1:4" x14ac:dyDescent="0.35">
      <c r="A230" s="7" t="s">
        <v>128</v>
      </c>
      <c r="B230" s="1" t="s">
        <v>266</v>
      </c>
      <c r="C230" s="1" t="s">
        <v>366</v>
      </c>
      <c r="D230" s="23">
        <v>77</v>
      </c>
    </row>
    <row r="231" spans="1:4" x14ac:dyDescent="0.35">
      <c r="A231" s="7" t="s">
        <v>128</v>
      </c>
      <c r="B231" s="1" t="s">
        <v>266</v>
      </c>
      <c r="C231" s="1" t="s">
        <v>355</v>
      </c>
      <c r="D231" s="23">
        <v>91</v>
      </c>
    </row>
    <row r="232" spans="1:4" x14ac:dyDescent="0.35">
      <c r="A232" s="7" t="s">
        <v>129</v>
      </c>
      <c r="B232" s="1" t="s">
        <v>270</v>
      </c>
      <c r="C232" s="1" t="s">
        <v>365</v>
      </c>
      <c r="D232" s="23">
        <v>382</v>
      </c>
    </row>
    <row r="233" spans="1:4" x14ac:dyDescent="0.35">
      <c r="A233" s="7" t="s">
        <v>129</v>
      </c>
      <c r="B233" s="1" t="s">
        <v>270</v>
      </c>
      <c r="C233" s="1" t="s">
        <v>364</v>
      </c>
      <c r="D233" s="23">
        <v>285</v>
      </c>
    </row>
    <row r="234" spans="1:4" x14ac:dyDescent="0.35">
      <c r="A234" s="7" t="s">
        <v>129</v>
      </c>
      <c r="B234" s="1" t="s">
        <v>270</v>
      </c>
      <c r="C234" s="1" t="s">
        <v>366</v>
      </c>
      <c r="D234" s="23">
        <v>579</v>
      </c>
    </row>
    <row r="235" spans="1:4" x14ac:dyDescent="0.35">
      <c r="A235" s="7" t="s">
        <v>129</v>
      </c>
      <c r="B235" s="1" t="s">
        <v>270</v>
      </c>
      <c r="C235" s="1" t="s">
        <v>355</v>
      </c>
      <c r="D235" s="23">
        <v>198</v>
      </c>
    </row>
    <row r="236" spans="1:4" x14ac:dyDescent="0.35">
      <c r="A236" s="7" t="s">
        <v>129</v>
      </c>
      <c r="B236" s="1" t="s">
        <v>265</v>
      </c>
      <c r="C236" s="1" t="s">
        <v>365</v>
      </c>
      <c r="D236" s="23">
        <v>280</v>
      </c>
    </row>
    <row r="237" spans="1:4" x14ac:dyDescent="0.35">
      <c r="A237" s="7" t="s">
        <v>129</v>
      </c>
      <c r="B237" s="1" t="s">
        <v>265</v>
      </c>
      <c r="C237" s="1" t="s">
        <v>364</v>
      </c>
      <c r="D237" s="23">
        <v>256</v>
      </c>
    </row>
    <row r="238" spans="1:4" x14ac:dyDescent="0.35">
      <c r="A238" s="7" t="s">
        <v>129</v>
      </c>
      <c r="B238" s="1" t="s">
        <v>265</v>
      </c>
      <c r="C238" s="1" t="s">
        <v>366</v>
      </c>
      <c r="D238" s="23">
        <v>511</v>
      </c>
    </row>
    <row r="239" spans="1:4" x14ac:dyDescent="0.35">
      <c r="A239" s="7" t="s">
        <v>129</v>
      </c>
      <c r="B239" s="1" t="s">
        <v>265</v>
      </c>
      <c r="C239" s="1" t="s">
        <v>355</v>
      </c>
      <c r="D239" s="23">
        <v>109</v>
      </c>
    </row>
    <row r="240" spans="1:4" x14ac:dyDescent="0.35">
      <c r="A240" s="7" t="s">
        <v>129</v>
      </c>
      <c r="B240" s="1" t="s">
        <v>266</v>
      </c>
      <c r="C240" s="1" t="s">
        <v>365</v>
      </c>
      <c r="D240" s="23">
        <v>102</v>
      </c>
    </row>
    <row r="241" spans="1:4" x14ac:dyDescent="0.35">
      <c r="A241" s="7" t="s">
        <v>129</v>
      </c>
      <c r="B241" s="1" t="s">
        <v>266</v>
      </c>
      <c r="C241" s="1" t="s">
        <v>364</v>
      </c>
      <c r="D241" s="23">
        <v>29</v>
      </c>
    </row>
    <row r="242" spans="1:4" x14ac:dyDescent="0.35">
      <c r="A242" s="7" t="s">
        <v>129</v>
      </c>
      <c r="B242" s="1" t="s">
        <v>266</v>
      </c>
      <c r="C242" s="1" t="s">
        <v>366</v>
      </c>
      <c r="D242" s="23">
        <v>68</v>
      </c>
    </row>
    <row r="243" spans="1:4" x14ac:dyDescent="0.35">
      <c r="A243" s="7" t="s">
        <v>129</v>
      </c>
      <c r="B243" s="1" t="s">
        <v>266</v>
      </c>
      <c r="C243" s="1" t="s">
        <v>355</v>
      </c>
      <c r="D243" s="23">
        <v>89</v>
      </c>
    </row>
    <row r="244" spans="1:4" x14ac:dyDescent="0.35">
      <c r="A244" s="7" t="s">
        <v>130</v>
      </c>
      <c r="B244" s="1" t="s">
        <v>270</v>
      </c>
      <c r="C244" s="1" t="s">
        <v>365</v>
      </c>
      <c r="D244" s="23">
        <v>370</v>
      </c>
    </row>
    <row r="245" spans="1:4" x14ac:dyDescent="0.35">
      <c r="A245" s="7" t="s">
        <v>130</v>
      </c>
      <c r="B245" s="1" t="s">
        <v>270</v>
      </c>
      <c r="C245" s="1" t="s">
        <v>364</v>
      </c>
      <c r="D245" s="23">
        <v>312</v>
      </c>
    </row>
    <row r="246" spans="1:4" x14ac:dyDescent="0.35">
      <c r="A246" s="7" t="s">
        <v>130</v>
      </c>
      <c r="B246" s="1" t="s">
        <v>270</v>
      </c>
      <c r="C246" s="1" t="s">
        <v>366</v>
      </c>
      <c r="D246" s="23">
        <v>642</v>
      </c>
    </row>
    <row r="247" spans="1:4" x14ac:dyDescent="0.35">
      <c r="A247" s="7" t="s">
        <v>130</v>
      </c>
      <c r="B247" s="1" t="s">
        <v>270</v>
      </c>
      <c r="C247" s="1" t="s">
        <v>355</v>
      </c>
      <c r="D247" s="23">
        <v>224</v>
      </c>
    </row>
    <row r="248" spans="1:4" x14ac:dyDescent="0.35">
      <c r="A248" s="7" t="s">
        <v>130</v>
      </c>
      <c r="B248" s="1" t="s">
        <v>265</v>
      </c>
      <c r="C248" s="1" t="s">
        <v>365</v>
      </c>
      <c r="D248" s="23">
        <v>294</v>
      </c>
    </row>
    <row r="249" spans="1:4" x14ac:dyDescent="0.35">
      <c r="A249" s="7" t="s">
        <v>130</v>
      </c>
      <c r="B249" s="1" t="s">
        <v>265</v>
      </c>
      <c r="C249" s="1" t="s">
        <v>364</v>
      </c>
      <c r="D249" s="23">
        <v>283</v>
      </c>
    </row>
    <row r="250" spans="1:4" x14ac:dyDescent="0.35">
      <c r="A250" s="7" t="s">
        <v>130</v>
      </c>
      <c r="B250" s="1" t="s">
        <v>265</v>
      </c>
      <c r="C250" s="1" t="s">
        <v>366</v>
      </c>
      <c r="D250" s="23">
        <v>589</v>
      </c>
    </row>
    <row r="251" spans="1:4" x14ac:dyDescent="0.35">
      <c r="A251" s="7" t="s">
        <v>130</v>
      </c>
      <c r="B251" s="1" t="s">
        <v>265</v>
      </c>
      <c r="C251" s="1" t="s">
        <v>355</v>
      </c>
      <c r="D251" s="23">
        <v>136</v>
      </c>
    </row>
    <row r="252" spans="1:4" x14ac:dyDescent="0.35">
      <c r="A252" s="7" t="s">
        <v>130</v>
      </c>
      <c r="B252" s="1" t="s">
        <v>266</v>
      </c>
      <c r="C252" s="1" t="s">
        <v>365</v>
      </c>
      <c r="D252" s="23">
        <v>76</v>
      </c>
    </row>
    <row r="253" spans="1:4" x14ac:dyDescent="0.35">
      <c r="A253" s="7" t="s">
        <v>130</v>
      </c>
      <c r="B253" s="1" t="s">
        <v>266</v>
      </c>
      <c r="C253" s="1" t="s">
        <v>364</v>
      </c>
      <c r="D253" s="23">
        <v>29</v>
      </c>
    </row>
    <row r="254" spans="1:4" x14ac:dyDescent="0.35">
      <c r="A254" s="7" t="s">
        <v>130</v>
      </c>
      <c r="B254" s="1" t="s">
        <v>266</v>
      </c>
      <c r="C254" s="1" t="s">
        <v>366</v>
      </c>
      <c r="D254" s="23">
        <v>53</v>
      </c>
    </row>
    <row r="255" spans="1:4" x14ac:dyDescent="0.35">
      <c r="A255" s="7" t="s">
        <v>130</v>
      </c>
      <c r="B255" s="1" t="s">
        <v>266</v>
      </c>
      <c r="C255" s="1" t="s">
        <v>355</v>
      </c>
      <c r="D255" s="23">
        <v>88</v>
      </c>
    </row>
    <row r="256" spans="1:4" x14ac:dyDescent="0.35">
      <c r="A256" s="7" t="s">
        <v>131</v>
      </c>
      <c r="B256" s="1" t="s">
        <v>270</v>
      </c>
      <c r="C256" s="1" t="s">
        <v>365</v>
      </c>
      <c r="D256" s="23">
        <v>362</v>
      </c>
    </row>
    <row r="257" spans="1:4" x14ac:dyDescent="0.35">
      <c r="A257" s="7" t="s">
        <v>131</v>
      </c>
      <c r="B257" s="1" t="s">
        <v>270</v>
      </c>
      <c r="C257" s="1" t="s">
        <v>364</v>
      </c>
      <c r="D257" s="23">
        <v>320</v>
      </c>
    </row>
    <row r="258" spans="1:4" x14ac:dyDescent="0.35">
      <c r="A258" s="7" t="s">
        <v>131</v>
      </c>
      <c r="B258" s="1" t="s">
        <v>270</v>
      </c>
      <c r="C258" s="1" t="s">
        <v>366</v>
      </c>
      <c r="D258" s="23">
        <v>660</v>
      </c>
    </row>
    <row r="259" spans="1:4" x14ac:dyDescent="0.35">
      <c r="A259" s="7" t="s">
        <v>131</v>
      </c>
      <c r="B259" s="1" t="s">
        <v>270</v>
      </c>
      <c r="C259" s="1" t="s">
        <v>355</v>
      </c>
      <c r="D259" s="23">
        <v>226</v>
      </c>
    </row>
    <row r="260" spans="1:4" x14ac:dyDescent="0.35">
      <c r="A260" s="7" t="s">
        <v>131</v>
      </c>
      <c r="B260" s="1" t="s">
        <v>265</v>
      </c>
      <c r="C260" s="1" t="s">
        <v>365</v>
      </c>
      <c r="D260" s="23">
        <v>293</v>
      </c>
    </row>
    <row r="261" spans="1:4" x14ac:dyDescent="0.35">
      <c r="A261" s="7" t="s">
        <v>131</v>
      </c>
      <c r="B261" s="1" t="s">
        <v>265</v>
      </c>
      <c r="C261" s="1" t="s">
        <v>364</v>
      </c>
      <c r="D261" s="23">
        <v>293</v>
      </c>
    </row>
    <row r="262" spans="1:4" x14ac:dyDescent="0.35">
      <c r="A262" s="7" t="s">
        <v>131</v>
      </c>
      <c r="B262" s="1" t="s">
        <v>265</v>
      </c>
      <c r="C262" s="1" t="s">
        <v>366</v>
      </c>
      <c r="D262" s="23">
        <v>607</v>
      </c>
    </row>
    <row r="263" spans="1:4" x14ac:dyDescent="0.35">
      <c r="A263" s="7" t="s">
        <v>131</v>
      </c>
      <c r="B263" s="1" t="s">
        <v>265</v>
      </c>
      <c r="C263" s="1" t="s">
        <v>355</v>
      </c>
      <c r="D263" s="23">
        <v>151</v>
      </c>
    </row>
    <row r="264" spans="1:4" x14ac:dyDescent="0.35">
      <c r="A264" s="7" t="s">
        <v>131</v>
      </c>
      <c r="B264" s="1" t="s">
        <v>266</v>
      </c>
      <c r="C264" s="1" t="s">
        <v>365</v>
      </c>
      <c r="D264" s="23">
        <v>69</v>
      </c>
    </row>
    <row r="265" spans="1:4" x14ac:dyDescent="0.35">
      <c r="A265" s="7" t="s">
        <v>131</v>
      </c>
      <c r="B265" s="1" t="s">
        <v>266</v>
      </c>
      <c r="C265" s="1" t="s">
        <v>364</v>
      </c>
      <c r="D265" s="23">
        <v>27</v>
      </c>
    </row>
    <row r="266" spans="1:4" x14ac:dyDescent="0.35">
      <c r="A266" s="7" t="s">
        <v>131</v>
      </c>
      <c r="B266" s="1" t="s">
        <v>266</v>
      </c>
      <c r="C266" s="1" t="s">
        <v>366</v>
      </c>
      <c r="D266" s="23">
        <v>53</v>
      </c>
    </row>
    <row r="267" spans="1:4" x14ac:dyDescent="0.35">
      <c r="A267" s="7" t="s">
        <v>131</v>
      </c>
      <c r="B267" s="1" t="s">
        <v>266</v>
      </c>
      <c r="C267" s="1" t="s">
        <v>355</v>
      </c>
      <c r="D267" s="23">
        <v>75</v>
      </c>
    </row>
    <row r="268" spans="1:4" x14ac:dyDescent="0.35">
      <c r="A268" s="7" t="s">
        <v>132</v>
      </c>
      <c r="B268" s="1" t="s">
        <v>270</v>
      </c>
      <c r="C268" s="1" t="s">
        <v>365</v>
      </c>
      <c r="D268" s="23">
        <v>388</v>
      </c>
    </row>
    <row r="269" spans="1:4" x14ac:dyDescent="0.35">
      <c r="A269" s="7" t="s">
        <v>132</v>
      </c>
      <c r="B269" s="1" t="s">
        <v>270</v>
      </c>
      <c r="C269" s="1" t="s">
        <v>364</v>
      </c>
      <c r="D269" s="23">
        <v>351</v>
      </c>
    </row>
    <row r="270" spans="1:4" x14ac:dyDescent="0.35">
      <c r="A270" s="7" t="s">
        <v>132</v>
      </c>
      <c r="B270" s="1" t="s">
        <v>270</v>
      </c>
      <c r="C270" s="1" t="s">
        <v>366</v>
      </c>
      <c r="D270" s="23">
        <v>687</v>
      </c>
    </row>
    <row r="271" spans="1:4" x14ac:dyDescent="0.35">
      <c r="A271" s="7" t="s">
        <v>132</v>
      </c>
      <c r="B271" s="1" t="s">
        <v>270</v>
      </c>
      <c r="C271" s="1" t="s">
        <v>355</v>
      </c>
      <c r="D271" s="23">
        <v>224</v>
      </c>
    </row>
    <row r="272" spans="1:4" x14ac:dyDescent="0.35">
      <c r="A272" s="7" t="s">
        <v>132</v>
      </c>
      <c r="B272" s="1" t="s">
        <v>265</v>
      </c>
      <c r="C272" s="1" t="s">
        <v>365</v>
      </c>
      <c r="D272" s="23">
        <v>323</v>
      </c>
    </row>
    <row r="273" spans="1:6" x14ac:dyDescent="0.35">
      <c r="A273" s="7" t="s">
        <v>132</v>
      </c>
      <c r="B273" s="1" t="s">
        <v>265</v>
      </c>
      <c r="C273" s="1" t="s">
        <v>364</v>
      </c>
      <c r="D273" s="23">
        <v>321</v>
      </c>
    </row>
    <row r="274" spans="1:6" x14ac:dyDescent="0.35">
      <c r="A274" s="7" t="s">
        <v>132</v>
      </c>
      <c r="B274" s="1" t="s">
        <v>265</v>
      </c>
      <c r="C274" s="1" t="s">
        <v>366</v>
      </c>
      <c r="D274" s="23">
        <v>641</v>
      </c>
    </row>
    <row r="275" spans="1:6" x14ac:dyDescent="0.35">
      <c r="A275" s="7" t="s">
        <v>132</v>
      </c>
      <c r="B275" s="1" t="s">
        <v>265</v>
      </c>
      <c r="C275" s="1" t="s">
        <v>355</v>
      </c>
      <c r="D275" s="23">
        <v>134</v>
      </c>
    </row>
    <row r="276" spans="1:6" x14ac:dyDescent="0.35">
      <c r="A276" s="7" t="s">
        <v>132</v>
      </c>
      <c r="B276" s="1" t="s">
        <v>266</v>
      </c>
      <c r="C276" s="1" t="s">
        <v>365</v>
      </c>
      <c r="D276" s="23">
        <v>65</v>
      </c>
    </row>
    <row r="277" spans="1:6" x14ac:dyDescent="0.35">
      <c r="A277" s="7" t="s">
        <v>132</v>
      </c>
      <c r="B277" s="1" t="s">
        <v>266</v>
      </c>
      <c r="C277" s="1" t="s">
        <v>364</v>
      </c>
      <c r="D277" s="23">
        <v>30</v>
      </c>
    </row>
    <row r="278" spans="1:6" x14ac:dyDescent="0.35">
      <c r="A278" s="7" t="s">
        <v>132</v>
      </c>
      <c r="B278" s="1" t="s">
        <v>266</v>
      </c>
      <c r="C278" s="1" t="s">
        <v>366</v>
      </c>
      <c r="D278" s="23">
        <v>46</v>
      </c>
    </row>
    <row r="279" spans="1:6" x14ac:dyDescent="0.35">
      <c r="A279" s="7" t="s">
        <v>132</v>
      </c>
      <c r="B279" s="1" t="s">
        <v>266</v>
      </c>
      <c r="C279" s="1" t="s">
        <v>355</v>
      </c>
      <c r="D279" s="23">
        <v>90</v>
      </c>
    </row>
    <row r="280" spans="1:6" x14ac:dyDescent="0.35">
      <c r="A280" s="7" t="s">
        <v>133</v>
      </c>
      <c r="B280" s="1" t="s">
        <v>270</v>
      </c>
      <c r="C280" s="1" t="s">
        <v>365</v>
      </c>
      <c r="D280" s="23">
        <v>404</v>
      </c>
      <c r="F280">
        <f>(D282/1867)*100</f>
        <v>48.527048741296198</v>
      </c>
    </row>
    <row r="281" spans="1:6" x14ac:dyDescent="0.35">
      <c r="A281" s="7" t="s">
        <v>133</v>
      </c>
      <c r="B281" s="1" t="s">
        <v>270</v>
      </c>
      <c r="C281" s="1" t="s">
        <v>364</v>
      </c>
      <c r="D281" s="23">
        <v>356</v>
      </c>
    </row>
    <row r="282" spans="1:6" x14ac:dyDescent="0.35">
      <c r="A282" s="7" t="s">
        <v>133</v>
      </c>
      <c r="B282" s="1" t="s">
        <v>270</v>
      </c>
      <c r="C282" s="1" t="s">
        <v>366</v>
      </c>
      <c r="D282" s="23">
        <v>906</v>
      </c>
    </row>
    <row r="283" spans="1:6" x14ac:dyDescent="0.35">
      <c r="A283" s="7" t="s">
        <v>133</v>
      </c>
      <c r="B283" s="1" t="s">
        <v>270</v>
      </c>
      <c r="C283" s="1" t="s">
        <v>355</v>
      </c>
      <c r="D283" s="23">
        <v>201</v>
      </c>
    </row>
    <row r="284" spans="1:6" x14ac:dyDescent="0.35">
      <c r="A284" s="7" t="s">
        <v>133</v>
      </c>
      <c r="B284" s="1" t="s">
        <v>265</v>
      </c>
      <c r="C284" s="1" t="s">
        <v>365</v>
      </c>
      <c r="D284" s="23">
        <v>317</v>
      </c>
    </row>
    <row r="285" spans="1:6" x14ac:dyDescent="0.35">
      <c r="A285" s="7" t="s">
        <v>133</v>
      </c>
      <c r="B285" s="1" t="s">
        <v>265</v>
      </c>
      <c r="C285" s="1" t="s">
        <v>364</v>
      </c>
      <c r="D285" s="23">
        <v>328</v>
      </c>
    </row>
    <row r="286" spans="1:6" x14ac:dyDescent="0.35">
      <c r="A286" s="7" t="s">
        <v>133</v>
      </c>
      <c r="B286" s="1" t="s">
        <v>265</v>
      </c>
      <c r="C286" s="1" t="s">
        <v>366</v>
      </c>
      <c r="D286" s="23">
        <v>844</v>
      </c>
    </row>
    <row r="287" spans="1:6" x14ac:dyDescent="0.35">
      <c r="A287" s="7" t="s">
        <v>133</v>
      </c>
      <c r="B287" s="1" t="s">
        <v>265</v>
      </c>
      <c r="C287" s="1" t="s">
        <v>355</v>
      </c>
      <c r="D287" s="23">
        <v>129</v>
      </c>
    </row>
    <row r="288" spans="1:6" x14ac:dyDescent="0.35">
      <c r="A288" s="7" t="s">
        <v>133</v>
      </c>
      <c r="B288" s="1" t="s">
        <v>266</v>
      </c>
      <c r="C288" s="1" t="s">
        <v>365</v>
      </c>
      <c r="D288" s="23">
        <v>87</v>
      </c>
    </row>
    <row r="289" spans="1:4" x14ac:dyDescent="0.35">
      <c r="A289" s="7" t="s">
        <v>133</v>
      </c>
      <c r="B289" s="1" t="s">
        <v>266</v>
      </c>
      <c r="C289" s="1" t="s">
        <v>364</v>
      </c>
      <c r="D289" s="23">
        <v>28</v>
      </c>
    </row>
    <row r="290" spans="1:4" x14ac:dyDescent="0.35">
      <c r="A290" s="7" t="s">
        <v>133</v>
      </c>
      <c r="B290" s="1" t="s">
        <v>266</v>
      </c>
      <c r="C290" s="1" t="s">
        <v>366</v>
      </c>
      <c r="D290" s="23">
        <v>62</v>
      </c>
    </row>
    <row r="291" spans="1:4" x14ac:dyDescent="0.35">
      <c r="A291" s="7" t="s">
        <v>133</v>
      </c>
      <c r="B291" s="1" t="s">
        <v>266</v>
      </c>
      <c r="C291" s="1" t="s">
        <v>355</v>
      </c>
      <c r="D291" s="23">
        <v>72</v>
      </c>
    </row>
    <row r="292" spans="1:4" x14ac:dyDescent="0.35">
      <c r="A292" s="7"/>
    </row>
    <row r="293" spans="1:4" x14ac:dyDescent="0.35">
      <c r="A293" s="7"/>
    </row>
    <row r="294" spans="1:4" x14ac:dyDescent="0.35">
      <c r="A294" s="7"/>
    </row>
    <row r="295" spans="1:4" x14ac:dyDescent="0.35">
      <c r="A295" s="7"/>
    </row>
    <row r="296" spans="1:4" x14ac:dyDescent="0.35">
      <c r="A296" s="7"/>
    </row>
    <row r="297" spans="1:4" x14ac:dyDescent="0.35">
      <c r="A297" s="7"/>
    </row>
    <row r="298" spans="1:4" x14ac:dyDescent="0.35">
      <c r="A298" s="7"/>
    </row>
    <row r="299" spans="1:4" x14ac:dyDescent="0.35">
      <c r="A299" s="7"/>
    </row>
    <row r="300" spans="1:4" x14ac:dyDescent="0.35">
      <c r="A300" s="7"/>
    </row>
    <row r="301" spans="1:4" x14ac:dyDescent="0.35">
      <c r="A301" s="7"/>
    </row>
    <row r="302" spans="1:4" x14ac:dyDescent="0.35">
      <c r="A302" s="7"/>
    </row>
    <row r="303" spans="1:4" x14ac:dyDescent="0.35">
      <c r="A303" s="7"/>
    </row>
    <row r="304" spans="1:4" x14ac:dyDescent="0.35">
      <c r="A304" s="7"/>
    </row>
    <row r="305" spans="1:1" x14ac:dyDescent="0.35">
      <c r="A305" s="7"/>
    </row>
    <row r="306" spans="1:1" x14ac:dyDescent="0.35">
      <c r="A306" s="7"/>
    </row>
    <row r="307" spans="1:1" x14ac:dyDescent="0.35">
      <c r="A307" s="7"/>
    </row>
    <row r="308" spans="1:1" x14ac:dyDescent="0.35">
      <c r="A308" s="7"/>
    </row>
    <row r="309" spans="1:1" x14ac:dyDescent="0.35">
      <c r="A309" s="7"/>
    </row>
    <row r="310" spans="1:1" x14ac:dyDescent="0.35">
      <c r="A310" s="7"/>
    </row>
    <row r="311" spans="1:1" x14ac:dyDescent="0.35">
      <c r="A311" s="7"/>
    </row>
    <row r="312" spans="1:1" x14ac:dyDescent="0.35">
      <c r="A312" s="7"/>
    </row>
    <row r="313" spans="1:1" x14ac:dyDescent="0.35">
      <c r="A313" s="7"/>
    </row>
    <row r="314" spans="1:1" x14ac:dyDescent="0.35">
      <c r="A314" s="7"/>
    </row>
    <row r="315" spans="1:1" x14ac:dyDescent="0.35">
      <c r="A315" s="7"/>
    </row>
    <row r="316" spans="1:1" x14ac:dyDescent="0.35">
      <c r="A316" s="7"/>
    </row>
    <row r="317" spans="1:1" x14ac:dyDescent="0.35">
      <c r="A317" s="7"/>
    </row>
    <row r="318" spans="1:1" x14ac:dyDescent="0.35">
      <c r="A318" s="7"/>
    </row>
    <row r="319" spans="1:1" x14ac:dyDescent="0.35">
      <c r="A319" s="7"/>
    </row>
    <row r="320" spans="1:1" x14ac:dyDescent="0.35">
      <c r="A320" s="7"/>
    </row>
    <row r="321" spans="1:1" x14ac:dyDescent="0.35">
      <c r="A321" s="7"/>
    </row>
    <row r="322" spans="1:1" x14ac:dyDescent="0.35">
      <c r="A322" s="7"/>
    </row>
    <row r="323" spans="1:1" x14ac:dyDescent="0.35">
      <c r="A323" s="7"/>
    </row>
    <row r="324" spans="1:1" x14ac:dyDescent="0.35">
      <c r="A324" s="7"/>
    </row>
    <row r="325" spans="1:1" x14ac:dyDescent="0.35">
      <c r="A325" s="7"/>
    </row>
    <row r="326" spans="1:1" x14ac:dyDescent="0.35">
      <c r="A326" s="7"/>
    </row>
    <row r="327" spans="1:1" x14ac:dyDescent="0.35">
      <c r="A327" s="7"/>
    </row>
    <row r="328" spans="1:1" x14ac:dyDescent="0.35">
      <c r="A328" s="7"/>
    </row>
    <row r="329" spans="1:1" x14ac:dyDescent="0.35">
      <c r="A329" s="7"/>
    </row>
    <row r="330" spans="1:1" x14ac:dyDescent="0.35">
      <c r="A330" s="7"/>
    </row>
    <row r="331" spans="1:1" x14ac:dyDescent="0.35">
      <c r="A331" s="7"/>
    </row>
    <row r="332" spans="1:1" x14ac:dyDescent="0.35">
      <c r="A332" s="7"/>
    </row>
    <row r="333" spans="1:1" x14ac:dyDescent="0.35">
      <c r="A333" s="7"/>
    </row>
    <row r="334" spans="1:1" x14ac:dyDescent="0.35">
      <c r="A334" s="7"/>
    </row>
    <row r="335" spans="1:1" x14ac:dyDescent="0.35">
      <c r="A335" s="7"/>
    </row>
    <row r="336" spans="1:1" x14ac:dyDescent="0.35">
      <c r="A336" s="7"/>
    </row>
    <row r="337" spans="1:1" x14ac:dyDescent="0.35">
      <c r="A337" s="7"/>
    </row>
    <row r="338" spans="1:1" x14ac:dyDescent="0.35">
      <c r="A338" s="7"/>
    </row>
    <row r="339" spans="1:1" x14ac:dyDescent="0.35">
      <c r="A339" s="7"/>
    </row>
    <row r="340" spans="1:1" x14ac:dyDescent="0.35">
      <c r="A340" s="7"/>
    </row>
    <row r="341" spans="1:1" x14ac:dyDescent="0.35">
      <c r="A341" s="7"/>
    </row>
    <row r="342" spans="1:1" x14ac:dyDescent="0.35">
      <c r="A342" s="7"/>
    </row>
    <row r="343" spans="1:1" x14ac:dyDescent="0.35">
      <c r="A343" s="7"/>
    </row>
    <row r="344" spans="1:1" x14ac:dyDescent="0.35">
      <c r="A344" s="7"/>
    </row>
    <row r="345" spans="1:1" x14ac:dyDescent="0.35">
      <c r="A345" s="7"/>
    </row>
    <row r="346" spans="1:1" x14ac:dyDescent="0.35">
      <c r="A346" s="7"/>
    </row>
    <row r="347" spans="1:1" x14ac:dyDescent="0.35">
      <c r="A347" s="7"/>
    </row>
    <row r="348" spans="1:1" x14ac:dyDescent="0.35">
      <c r="A348" s="7"/>
    </row>
    <row r="349" spans="1:1" x14ac:dyDescent="0.35">
      <c r="A349" s="7"/>
    </row>
    <row r="350" spans="1:1" x14ac:dyDescent="0.35">
      <c r="A350" s="7"/>
    </row>
    <row r="351" spans="1:1" x14ac:dyDescent="0.35">
      <c r="A351" s="7"/>
    </row>
    <row r="352" spans="1:1" x14ac:dyDescent="0.35">
      <c r="A352" s="7"/>
    </row>
    <row r="353" spans="1:1" x14ac:dyDescent="0.35">
      <c r="A353" s="7"/>
    </row>
    <row r="354" spans="1:1" x14ac:dyDescent="0.35">
      <c r="A354" s="7"/>
    </row>
    <row r="355" spans="1:1" x14ac:dyDescent="0.35">
      <c r="A355" s="7"/>
    </row>
    <row r="356" spans="1:1" x14ac:dyDescent="0.35">
      <c r="A356" s="7"/>
    </row>
    <row r="357" spans="1:1" x14ac:dyDescent="0.35">
      <c r="A357" s="7"/>
    </row>
    <row r="358" spans="1:1" x14ac:dyDescent="0.35">
      <c r="A358" s="7"/>
    </row>
    <row r="359" spans="1:1" x14ac:dyDescent="0.35">
      <c r="A359" s="7"/>
    </row>
    <row r="360" spans="1:1" x14ac:dyDescent="0.35">
      <c r="A360" s="7"/>
    </row>
    <row r="361" spans="1:1" x14ac:dyDescent="0.35">
      <c r="A361" s="7"/>
    </row>
    <row r="362" spans="1:1" x14ac:dyDescent="0.35">
      <c r="A362" s="7"/>
    </row>
    <row r="363" spans="1:1" x14ac:dyDescent="0.35">
      <c r="A363" s="7"/>
    </row>
    <row r="364" spans="1:1" x14ac:dyDescent="0.35">
      <c r="A364" s="7"/>
    </row>
    <row r="365" spans="1:1" x14ac:dyDescent="0.35">
      <c r="A365" s="7"/>
    </row>
    <row r="366" spans="1:1" x14ac:dyDescent="0.35">
      <c r="A366" s="7"/>
    </row>
    <row r="367" spans="1:1" x14ac:dyDescent="0.35">
      <c r="A367" s="7"/>
    </row>
    <row r="368" spans="1:1" x14ac:dyDescent="0.35">
      <c r="A368" s="7"/>
    </row>
    <row r="369" spans="1:1" x14ac:dyDescent="0.35">
      <c r="A369" s="7"/>
    </row>
    <row r="370" spans="1:1" x14ac:dyDescent="0.35">
      <c r="A370" s="7"/>
    </row>
    <row r="371" spans="1:1" x14ac:dyDescent="0.35">
      <c r="A371" s="7"/>
    </row>
    <row r="372" spans="1:1" x14ac:dyDescent="0.35">
      <c r="A372" s="7"/>
    </row>
    <row r="373" spans="1:1" x14ac:dyDescent="0.35">
      <c r="A373" s="7"/>
    </row>
    <row r="374" spans="1:1" x14ac:dyDescent="0.35">
      <c r="A374" s="7"/>
    </row>
    <row r="375" spans="1:1" x14ac:dyDescent="0.35">
      <c r="A375" s="7"/>
    </row>
    <row r="376" spans="1:1" x14ac:dyDescent="0.35">
      <c r="A376" s="7"/>
    </row>
    <row r="377" spans="1:1" x14ac:dyDescent="0.35">
      <c r="A377" s="7"/>
    </row>
    <row r="378" spans="1:1" x14ac:dyDescent="0.35">
      <c r="A378" s="7"/>
    </row>
    <row r="379" spans="1:1" x14ac:dyDescent="0.35">
      <c r="A379" s="7"/>
    </row>
    <row r="380" spans="1:1" x14ac:dyDescent="0.35">
      <c r="A380" s="7"/>
    </row>
    <row r="381" spans="1:1" x14ac:dyDescent="0.35">
      <c r="A381" s="7"/>
    </row>
    <row r="382" spans="1:1" x14ac:dyDescent="0.35">
      <c r="A382" s="7"/>
    </row>
    <row r="383" spans="1:1" x14ac:dyDescent="0.35">
      <c r="A383" s="7"/>
    </row>
    <row r="384" spans="1:1" x14ac:dyDescent="0.35">
      <c r="A384" s="7"/>
    </row>
    <row r="385" spans="1:1" x14ac:dyDescent="0.35">
      <c r="A385" s="7"/>
    </row>
    <row r="386" spans="1:1" x14ac:dyDescent="0.35">
      <c r="A386" s="7"/>
    </row>
    <row r="387" spans="1:1" x14ac:dyDescent="0.35">
      <c r="A387" s="7"/>
    </row>
    <row r="388" spans="1:1" x14ac:dyDescent="0.35">
      <c r="A388" s="7"/>
    </row>
    <row r="389" spans="1:1" x14ac:dyDescent="0.35">
      <c r="A389" s="7"/>
    </row>
    <row r="390" spans="1:1" x14ac:dyDescent="0.35">
      <c r="A390" s="7"/>
    </row>
    <row r="391" spans="1:1" x14ac:dyDescent="0.35">
      <c r="A391" s="7"/>
    </row>
    <row r="392" spans="1:1" x14ac:dyDescent="0.35">
      <c r="A392" s="7"/>
    </row>
    <row r="393" spans="1:1" x14ac:dyDescent="0.35">
      <c r="A393" s="7"/>
    </row>
    <row r="394" spans="1:1" x14ac:dyDescent="0.35">
      <c r="A394" s="7"/>
    </row>
    <row r="395" spans="1:1" x14ac:dyDescent="0.35">
      <c r="A395" s="7"/>
    </row>
    <row r="396" spans="1:1" x14ac:dyDescent="0.35">
      <c r="A396" s="7"/>
    </row>
    <row r="397" spans="1:1" x14ac:dyDescent="0.35">
      <c r="A397" s="7"/>
    </row>
    <row r="398" spans="1:1" x14ac:dyDescent="0.35">
      <c r="A398" s="7"/>
    </row>
    <row r="399" spans="1:1" x14ac:dyDescent="0.35">
      <c r="A399" s="7"/>
    </row>
    <row r="400" spans="1:1" x14ac:dyDescent="0.35">
      <c r="A400" s="7"/>
    </row>
    <row r="401" spans="1:1" x14ac:dyDescent="0.35">
      <c r="A401" s="7"/>
    </row>
    <row r="402" spans="1:1" x14ac:dyDescent="0.35">
      <c r="A402" s="7"/>
    </row>
    <row r="403" spans="1:1" x14ac:dyDescent="0.35">
      <c r="A403" s="7"/>
    </row>
    <row r="404" spans="1:1" x14ac:dyDescent="0.35">
      <c r="A404" s="7"/>
    </row>
    <row r="405" spans="1:1" x14ac:dyDescent="0.35">
      <c r="A405" s="7"/>
    </row>
    <row r="406" spans="1:1" x14ac:dyDescent="0.35">
      <c r="A406" s="7"/>
    </row>
    <row r="407" spans="1:1" x14ac:dyDescent="0.35">
      <c r="A407" s="7"/>
    </row>
    <row r="408" spans="1:1" x14ac:dyDescent="0.35">
      <c r="A408" s="7"/>
    </row>
    <row r="409" spans="1:1" x14ac:dyDescent="0.35">
      <c r="A409" s="7"/>
    </row>
    <row r="410" spans="1:1" x14ac:dyDescent="0.35">
      <c r="A410" s="7"/>
    </row>
    <row r="411" spans="1:1" x14ac:dyDescent="0.35">
      <c r="A411" s="7"/>
    </row>
    <row r="412" spans="1:1" x14ac:dyDescent="0.35">
      <c r="A412" s="7"/>
    </row>
    <row r="413" spans="1:1" x14ac:dyDescent="0.35">
      <c r="A413" s="7"/>
    </row>
    <row r="414" spans="1:1" x14ac:dyDescent="0.35">
      <c r="A414" s="7"/>
    </row>
    <row r="415" spans="1:1" x14ac:dyDescent="0.35">
      <c r="A415" s="7"/>
    </row>
    <row r="416" spans="1:1" x14ac:dyDescent="0.35">
      <c r="A416" s="7"/>
    </row>
    <row r="417" spans="1:1" x14ac:dyDescent="0.35">
      <c r="A417" s="7"/>
    </row>
    <row r="418" spans="1:1" x14ac:dyDescent="0.35">
      <c r="A418" s="7"/>
    </row>
    <row r="419" spans="1:1" x14ac:dyDescent="0.35">
      <c r="A419" s="7"/>
    </row>
    <row r="420" spans="1:1" x14ac:dyDescent="0.35">
      <c r="A420" s="7"/>
    </row>
    <row r="421" spans="1:1" x14ac:dyDescent="0.35">
      <c r="A421" s="7"/>
    </row>
    <row r="422" spans="1:1" x14ac:dyDescent="0.35">
      <c r="A422" s="7"/>
    </row>
    <row r="423" spans="1:1" x14ac:dyDescent="0.35">
      <c r="A423" s="7"/>
    </row>
    <row r="424" spans="1:1" x14ac:dyDescent="0.35">
      <c r="A424" s="7"/>
    </row>
    <row r="425" spans="1:1" x14ac:dyDescent="0.35">
      <c r="A425" s="7"/>
    </row>
    <row r="426" spans="1:1" x14ac:dyDescent="0.35">
      <c r="A426" s="7"/>
    </row>
    <row r="427" spans="1:1" x14ac:dyDescent="0.35">
      <c r="A427" s="7"/>
    </row>
    <row r="428" spans="1:1" x14ac:dyDescent="0.35">
      <c r="A428" s="7"/>
    </row>
    <row r="429" spans="1:1" x14ac:dyDescent="0.35">
      <c r="A429" s="7"/>
    </row>
    <row r="430" spans="1:1" x14ac:dyDescent="0.35">
      <c r="A430" s="7"/>
    </row>
    <row r="431" spans="1:1" x14ac:dyDescent="0.35">
      <c r="A431" s="7"/>
    </row>
    <row r="432" spans="1:1" x14ac:dyDescent="0.35">
      <c r="A432" s="7"/>
    </row>
    <row r="433" spans="1:1" x14ac:dyDescent="0.35">
      <c r="A433" s="7"/>
    </row>
    <row r="434" spans="1:1" x14ac:dyDescent="0.35">
      <c r="A434" s="7"/>
    </row>
    <row r="435" spans="1:1" x14ac:dyDescent="0.35">
      <c r="A435" s="7"/>
    </row>
    <row r="436" spans="1:1" x14ac:dyDescent="0.35">
      <c r="A436" s="7"/>
    </row>
    <row r="437" spans="1:1" x14ac:dyDescent="0.35">
      <c r="A437" s="7"/>
    </row>
    <row r="438" spans="1:1" x14ac:dyDescent="0.35">
      <c r="A438" s="7"/>
    </row>
    <row r="439" spans="1:1" x14ac:dyDescent="0.35">
      <c r="A439" s="7"/>
    </row>
    <row r="440" spans="1:1" x14ac:dyDescent="0.35">
      <c r="A440" s="7"/>
    </row>
    <row r="441" spans="1:1" x14ac:dyDescent="0.35">
      <c r="A441" s="7"/>
    </row>
    <row r="442" spans="1:1" x14ac:dyDescent="0.35">
      <c r="A442" s="7"/>
    </row>
    <row r="443" spans="1:1" x14ac:dyDescent="0.35">
      <c r="A443" s="7"/>
    </row>
    <row r="444" spans="1:1" x14ac:dyDescent="0.35">
      <c r="A444" s="7"/>
    </row>
    <row r="445" spans="1:1" x14ac:dyDescent="0.35">
      <c r="A445" s="7"/>
    </row>
    <row r="446" spans="1:1" x14ac:dyDescent="0.35">
      <c r="A446" s="7"/>
    </row>
    <row r="447" spans="1:1" x14ac:dyDescent="0.35">
      <c r="A447" s="7"/>
    </row>
    <row r="448" spans="1:1" x14ac:dyDescent="0.35">
      <c r="A448" s="7"/>
    </row>
    <row r="449" spans="1:1" x14ac:dyDescent="0.35">
      <c r="A449" s="7"/>
    </row>
    <row r="450" spans="1:1" x14ac:dyDescent="0.35">
      <c r="A450" s="7"/>
    </row>
    <row r="451" spans="1:1" x14ac:dyDescent="0.35">
      <c r="A451" s="7"/>
    </row>
    <row r="452" spans="1:1" x14ac:dyDescent="0.35">
      <c r="A452" s="7"/>
    </row>
    <row r="453" spans="1:1" x14ac:dyDescent="0.35">
      <c r="A453" s="7"/>
    </row>
    <row r="454" spans="1:1" x14ac:dyDescent="0.35">
      <c r="A454" s="7"/>
    </row>
    <row r="455" spans="1:1" x14ac:dyDescent="0.35">
      <c r="A455" s="7"/>
    </row>
    <row r="456" spans="1:1" x14ac:dyDescent="0.35">
      <c r="A456" s="7"/>
    </row>
    <row r="457" spans="1:1" x14ac:dyDescent="0.35">
      <c r="A457" s="7"/>
    </row>
    <row r="458" spans="1:1" x14ac:dyDescent="0.35">
      <c r="A458" s="7"/>
    </row>
    <row r="459" spans="1:1" x14ac:dyDescent="0.35">
      <c r="A459" s="7"/>
    </row>
    <row r="460" spans="1:1" x14ac:dyDescent="0.35">
      <c r="A460" s="7"/>
    </row>
    <row r="461" spans="1:1" x14ac:dyDescent="0.35">
      <c r="A461" s="7"/>
    </row>
    <row r="462" spans="1:1" x14ac:dyDescent="0.35">
      <c r="A462" s="7"/>
    </row>
    <row r="463" spans="1:1" x14ac:dyDescent="0.35">
      <c r="A463" s="7"/>
    </row>
    <row r="464" spans="1:1" x14ac:dyDescent="0.35">
      <c r="A464" s="7"/>
    </row>
    <row r="465" spans="1:1" x14ac:dyDescent="0.35">
      <c r="A465" s="7"/>
    </row>
    <row r="466" spans="1:1" x14ac:dyDescent="0.35">
      <c r="A466" s="7"/>
    </row>
    <row r="467" spans="1:1" x14ac:dyDescent="0.35">
      <c r="A467" s="7"/>
    </row>
    <row r="468" spans="1:1" x14ac:dyDescent="0.35">
      <c r="A468" s="7"/>
    </row>
    <row r="469" spans="1:1" x14ac:dyDescent="0.35">
      <c r="A469" s="7"/>
    </row>
    <row r="470" spans="1:1" x14ac:dyDescent="0.35">
      <c r="A470" s="7"/>
    </row>
    <row r="471" spans="1:1" x14ac:dyDescent="0.35">
      <c r="A471" s="7"/>
    </row>
    <row r="472" spans="1:1" x14ac:dyDescent="0.35">
      <c r="A472" s="7"/>
    </row>
    <row r="473" spans="1:1" x14ac:dyDescent="0.35">
      <c r="A473" s="7"/>
    </row>
    <row r="474" spans="1:1" x14ac:dyDescent="0.35">
      <c r="A474" s="7"/>
    </row>
    <row r="475" spans="1:1" x14ac:dyDescent="0.35">
      <c r="A475" s="7"/>
    </row>
    <row r="476" spans="1:1" x14ac:dyDescent="0.35">
      <c r="A476" s="7"/>
    </row>
    <row r="477" spans="1:1" x14ac:dyDescent="0.35">
      <c r="A477" s="7"/>
    </row>
    <row r="478" spans="1:1" x14ac:dyDescent="0.35">
      <c r="A478" s="7"/>
    </row>
    <row r="479" spans="1:1" x14ac:dyDescent="0.35">
      <c r="A479" s="7"/>
    </row>
    <row r="480" spans="1:1" x14ac:dyDescent="0.35">
      <c r="A480" s="7"/>
    </row>
    <row r="481" spans="1:1" x14ac:dyDescent="0.35">
      <c r="A481" s="7"/>
    </row>
    <row r="482" spans="1:1" x14ac:dyDescent="0.35">
      <c r="A482" s="7"/>
    </row>
    <row r="483" spans="1:1" x14ac:dyDescent="0.35">
      <c r="A483" s="7"/>
    </row>
    <row r="484" spans="1:1" x14ac:dyDescent="0.35">
      <c r="A484" s="7"/>
    </row>
    <row r="485" spans="1:1" x14ac:dyDescent="0.35">
      <c r="A485" s="7"/>
    </row>
    <row r="486" spans="1:1" x14ac:dyDescent="0.35">
      <c r="A486" s="7"/>
    </row>
    <row r="487" spans="1:1" x14ac:dyDescent="0.35">
      <c r="A487" s="7"/>
    </row>
    <row r="488" spans="1:1" x14ac:dyDescent="0.35">
      <c r="A488" s="7"/>
    </row>
    <row r="489" spans="1:1" x14ac:dyDescent="0.35">
      <c r="A489" s="7"/>
    </row>
    <row r="490" spans="1:1" x14ac:dyDescent="0.35">
      <c r="A490" s="7"/>
    </row>
    <row r="491" spans="1:1" x14ac:dyDescent="0.35">
      <c r="A491" s="7"/>
    </row>
    <row r="492" spans="1:1" x14ac:dyDescent="0.35">
      <c r="A492" s="7"/>
    </row>
    <row r="493" spans="1:1" x14ac:dyDescent="0.35">
      <c r="A493" s="7"/>
    </row>
    <row r="494" spans="1:1" x14ac:dyDescent="0.35">
      <c r="A494" s="7"/>
    </row>
    <row r="495" spans="1:1" x14ac:dyDescent="0.35">
      <c r="A495" s="7"/>
    </row>
    <row r="496" spans="1:1" x14ac:dyDescent="0.35">
      <c r="A496" s="7"/>
    </row>
    <row r="497" spans="1:1" x14ac:dyDescent="0.35">
      <c r="A497" s="7"/>
    </row>
    <row r="498" spans="1:1" x14ac:dyDescent="0.35">
      <c r="A498" s="7"/>
    </row>
    <row r="499" spans="1:1" x14ac:dyDescent="0.35">
      <c r="A499" s="7"/>
    </row>
    <row r="500" spans="1:1" x14ac:dyDescent="0.35">
      <c r="A500" s="7"/>
    </row>
    <row r="501" spans="1:1" x14ac:dyDescent="0.35">
      <c r="A501" s="7"/>
    </row>
    <row r="502" spans="1:1" x14ac:dyDescent="0.35">
      <c r="A502" s="7"/>
    </row>
    <row r="503" spans="1:1" x14ac:dyDescent="0.35">
      <c r="A503" s="7"/>
    </row>
    <row r="504" spans="1:1" x14ac:dyDescent="0.35">
      <c r="A504" s="7"/>
    </row>
    <row r="505" spans="1:1" x14ac:dyDescent="0.35">
      <c r="A505" s="7"/>
    </row>
    <row r="506" spans="1:1" x14ac:dyDescent="0.35">
      <c r="A506" s="7"/>
    </row>
    <row r="507" spans="1:1" x14ac:dyDescent="0.35">
      <c r="A507" s="7"/>
    </row>
    <row r="508" spans="1:1" x14ac:dyDescent="0.35">
      <c r="A508" s="7"/>
    </row>
    <row r="509" spans="1:1" x14ac:dyDescent="0.35">
      <c r="A509" s="7"/>
    </row>
    <row r="510" spans="1:1" x14ac:dyDescent="0.35">
      <c r="A510" s="7"/>
    </row>
    <row r="511" spans="1:1" x14ac:dyDescent="0.35">
      <c r="A511" s="7"/>
    </row>
    <row r="512" spans="1:1" x14ac:dyDescent="0.35">
      <c r="A512" s="7"/>
    </row>
    <row r="513" spans="1:1" x14ac:dyDescent="0.35">
      <c r="A513" s="7"/>
    </row>
    <row r="514" spans="1:1" x14ac:dyDescent="0.35">
      <c r="A514" s="7"/>
    </row>
    <row r="515" spans="1:1" x14ac:dyDescent="0.35">
      <c r="A515" s="7"/>
    </row>
    <row r="516" spans="1:1" x14ac:dyDescent="0.35">
      <c r="A516" s="7"/>
    </row>
    <row r="517" spans="1:1" x14ac:dyDescent="0.35">
      <c r="A517" s="7"/>
    </row>
    <row r="518" spans="1:1" x14ac:dyDescent="0.35">
      <c r="A518" s="7"/>
    </row>
    <row r="519" spans="1:1" x14ac:dyDescent="0.35">
      <c r="A519" s="7"/>
    </row>
    <row r="520" spans="1:1" x14ac:dyDescent="0.35">
      <c r="A520" s="7"/>
    </row>
    <row r="521" spans="1:1" x14ac:dyDescent="0.35">
      <c r="A521" s="7"/>
    </row>
    <row r="522" spans="1:1" x14ac:dyDescent="0.35">
      <c r="A522" s="7"/>
    </row>
    <row r="523" spans="1:1" x14ac:dyDescent="0.35">
      <c r="A523" s="7"/>
    </row>
    <row r="524" spans="1:1" x14ac:dyDescent="0.35">
      <c r="A524" s="7"/>
    </row>
    <row r="525" spans="1:1" x14ac:dyDescent="0.35">
      <c r="A525" s="7"/>
    </row>
    <row r="526" spans="1:1" x14ac:dyDescent="0.35">
      <c r="A526" s="7"/>
    </row>
    <row r="527" spans="1:1" x14ac:dyDescent="0.35">
      <c r="A527" s="7"/>
    </row>
    <row r="528" spans="1:1" x14ac:dyDescent="0.35">
      <c r="A528" s="7"/>
    </row>
    <row r="529" spans="1:1" x14ac:dyDescent="0.35">
      <c r="A529" s="7"/>
    </row>
    <row r="530" spans="1:1" x14ac:dyDescent="0.35">
      <c r="A530" s="7"/>
    </row>
    <row r="531" spans="1:1" x14ac:dyDescent="0.35">
      <c r="A531" s="7"/>
    </row>
    <row r="532" spans="1:1" x14ac:dyDescent="0.35">
      <c r="A532" s="7"/>
    </row>
    <row r="533" spans="1:1" x14ac:dyDescent="0.35">
      <c r="A533" s="7"/>
    </row>
    <row r="534" spans="1:1" x14ac:dyDescent="0.35">
      <c r="A534" s="7"/>
    </row>
    <row r="535" spans="1:1" x14ac:dyDescent="0.35">
      <c r="A535" s="7"/>
    </row>
    <row r="536" spans="1:1" x14ac:dyDescent="0.35">
      <c r="A536" s="7"/>
    </row>
    <row r="537" spans="1:1" x14ac:dyDescent="0.35">
      <c r="A537" s="7"/>
    </row>
    <row r="538" spans="1:1" x14ac:dyDescent="0.35">
      <c r="A538" s="7"/>
    </row>
    <row r="539" spans="1:1" x14ac:dyDescent="0.35">
      <c r="A539" s="7"/>
    </row>
    <row r="540" spans="1:1" x14ac:dyDescent="0.35">
      <c r="A540" s="7"/>
    </row>
    <row r="541" spans="1:1" x14ac:dyDescent="0.35">
      <c r="A541" s="7"/>
    </row>
    <row r="542" spans="1:1" x14ac:dyDescent="0.35">
      <c r="A542" s="7"/>
    </row>
    <row r="543" spans="1:1" x14ac:dyDescent="0.35">
      <c r="A543" s="7"/>
    </row>
    <row r="544" spans="1:1" x14ac:dyDescent="0.35">
      <c r="A544" s="7"/>
    </row>
    <row r="545" spans="1:1" x14ac:dyDescent="0.35">
      <c r="A545" s="7"/>
    </row>
    <row r="546" spans="1:1" x14ac:dyDescent="0.35">
      <c r="A546" s="7"/>
    </row>
    <row r="547" spans="1:1" x14ac:dyDescent="0.35">
      <c r="A547" s="7"/>
    </row>
    <row r="548" spans="1:1" x14ac:dyDescent="0.35">
      <c r="A548" s="7"/>
    </row>
    <row r="549" spans="1:1" x14ac:dyDescent="0.35">
      <c r="A549" s="7"/>
    </row>
    <row r="550" spans="1:1" x14ac:dyDescent="0.35">
      <c r="A550" s="7"/>
    </row>
    <row r="551" spans="1:1" x14ac:dyDescent="0.35">
      <c r="A551" s="7"/>
    </row>
    <row r="552" spans="1:1" x14ac:dyDescent="0.35">
      <c r="A552" s="7"/>
    </row>
    <row r="553" spans="1:1" x14ac:dyDescent="0.35">
      <c r="A553" s="7"/>
    </row>
    <row r="554" spans="1:1" x14ac:dyDescent="0.35">
      <c r="A554" s="7"/>
    </row>
    <row r="555" spans="1:1" x14ac:dyDescent="0.35">
      <c r="A555" s="7"/>
    </row>
    <row r="556" spans="1:1" x14ac:dyDescent="0.35">
      <c r="A556" s="7"/>
    </row>
    <row r="557" spans="1:1" x14ac:dyDescent="0.35">
      <c r="A557" s="7"/>
    </row>
    <row r="558" spans="1:1" x14ac:dyDescent="0.35">
      <c r="A558" s="7"/>
    </row>
    <row r="559" spans="1:1" x14ac:dyDescent="0.35">
      <c r="A559" s="7"/>
    </row>
    <row r="560" spans="1:1" x14ac:dyDescent="0.35">
      <c r="A560" s="7"/>
    </row>
    <row r="561" spans="1:1" x14ac:dyDescent="0.35">
      <c r="A561" s="7"/>
    </row>
    <row r="562" spans="1:1" x14ac:dyDescent="0.35">
      <c r="A562" s="7"/>
    </row>
    <row r="563" spans="1:1" x14ac:dyDescent="0.35">
      <c r="A563" s="7"/>
    </row>
    <row r="564" spans="1:1" x14ac:dyDescent="0.35">
      <c r="A564" s="7"/>
    </row>
    <row r="565" spans="1:1" x14ac:dyDescent="0.35">
      <c r="A565" s="7"/>
    </row>
    <row r="566" spans="1:1" x14ac:dyDescent="0.35">
      <c r="A566" s="7"/>
    </row>
    <row r="567" spans="1:1" x14ac:dyDescent="0.35">
      <c r="A567" s="7"/>
    </row>
    <row r="568" spans="1:1" x14ac:dyDescent="0.35">
      <c r="A568" s="7"/>
    </row>
    <row r="569" spans="1:1" x14ac:dyDescent="0.35">
      <c r="A569" s="7"/>
    </row>
    <row r="570" spans="1:1" x14ac:dyDescent="0.35">
      <c r="A570" s="7"/>
    </row>
    <row r="571" spans="1:1" x14ac:dyDescent="0.35">
      <c r="A571" s="7"/>
    </row>
    <row r="572" spans="1:1" x14ac:dyDescent="0.35">
      <c r="A572" s="7"/>
    </row>
    <row r="573" spans="1:1" x14ac:dyDescent="0.35">
      <c r="A573" s="7"/>
    </row>
    <row r="574" spans="1:1" x14ac:dyDescent="0.35">
      <c r="A574" s="7"/>
    </row>
    <row r="575" spans="1:1" x14ac:dyDescent="0.35">
      <c r="A575" s="7"/>
    </row>
    <row r="576" spans="1:1" x14ac:dyDescent="0.35">
      <c r="A576" s="7"/>
    </row>
    <row r="577" spans="1:1" x14ac:dyDescent="0.35">
      <c r="A577" s="7"/>
    </row>
    <row r="578" spans="1:1" x14ac:dyDescent="0.35">
      <c r="A578" s="7"/>
    </row>
    <row r="579" spans="1:1" x14ac:dyDescent="0.35">
      <c r="A579" s="7"/>
    </row>
    <row r="580" spans="1:1" x14ac:dyDescent="0.35">
      <c r="A580" s="7"/>
    </row>
    <row r="581" spans="1:1" x14ac:dyDescent="0.35">
      <c r="A581" s="7"/>
    </row>
    <row r="582" spans="1:1" x14ac:dyDescent="0.35">
      <c r="A582" s="7"/>
    </row>
    <row r="583" spans="1:1" x14ac:dyDescent="0.35">
      <c r="A583" s="7"/>
    </row>
    <row r="584" spans="1:1" x14ac:dyDescent="0.35">
      <c r="A584" s="7"/>
    </row>
    <row r="585" spans="1:1" x14ac:dyDescent="0.35">
      <c r="A585" s="7"/>
    </row>
    <row r="586" spans="1:1" x14ac:dyDescent="0.35">
      <c r="A586" s="7"/>
    </row>
    <row r="587" spans="1:1" x14ac:dyDescent="0.35">
      <c r="A587" s="7"/>
    </row>
    <row r="588" spans="1:1" x14ac:dyDescent="0.35">
      <c r="A588" s="7"/>
    </row>
    <row r="589" spans="1:1" x14ac:dyDescent="0.35">
      <c r="A589" s="7"/>
    </row>
    <row r="590" spans="1:1" x14ac:dyDescent="0.35">
      <c r="A590" s="7"/>
    </row>
    <row r="591" spans="1:1" x14ac:dyDescent="0.35">
      <c r="A591" s="7"/>
    </row>
    <row r="592" spans="1:1" x14ac:dyDescent="0.35">
      <c r="A592" s="7"/>
    </row>
    <row r="593" spans="1:1" x14ac:dyDescent="0.35">
      <c r="A593" s="7"/>
    </row>
    <row r="594" spans="1:1" x14ac:dyDescent="0.35">
      <c r="A594" s="7"/>
    </row>
    <row r="595" spans="1:1" x14ac:dyDescent="0.35">
      <c r="A595" s="7"/>
    </row>
    <row r="596" spans="1:1" x14ac:dyDescent="0.35">
      <c r="A596" s="7"/>
    </row>
    <row r="597" spans="1:1" x14ac:dyDescent="0.35">
      <c r="A597" s="7"/>
    </row>
    <row r="598" spans="1:1" x14ac:dyDescent="0.35">
      <c r="A598" s="7"/>
    </row>
    <row r="599" spans="1:1" x14ac:dyDescent="0.35">
      <c r="A599" s="7"/>
    </row>
    <row r="600" spans="1:1" x14ac:dyDescent="0.35">
      <c r="A600" s="7"/>
    </row>
    <row r="601" spans="1:1" x14ac:dyDescent="0.35">
      <c r="A601" s="7"/>
    </row>
    <row r="602" spans="1:1" x14ac:dyDescent="0.35">
      <c r="A602" s="7"/>
    </row>
    <row r="603" spans="1:1" x14ac:dyDescent="0.35">
      <c r="A603" s="7"/>
    </row>
    <row r="604" spans="1:1" x14ac:dyDescent="0.35">
      <c r="A604" s="7"/>
    </row>
    <row r="605" spans="1:1" x14ac:dyDescent="0.35">
      <c r="A605" s="7"/>
    </row>
    <row r="606" spans="1:1" x14ac:dyDescent="0.35">
      <c r="A606" s="7"/>
    </row>
    <row r="607" spans="1:1" x14ac:dyDescent="0.35">
      <c r="A607" s="7"/>
    </row>
    <row r="608" spans="1:1" x14ac:dyDescent="0.35">
      <c r="A608" s="7"/>
    </row>
    <row r="609" spans="1:1" x14ac:dyDescent="0.35">
      <c r="A609" s="7"/>
    </row>
    <row r="610" spans="1:1" x14ac:dyDescent="0.35">
      <c r="A610" s="7"/>
    </row>
    <row r="611" spans="1:1" x14ac:dyDescent="0.35">
      <c r="A611" s="7"/>
    </row>
    <row r="612" spans="1:1" x14ac:dyDescent="0.35">
      <c r="A612" s="7"/>
    </row>
    <row r="613" spans="1:1" x14ac:dyDescent="0.35">
      <c r="A613" s="7"/>
    </row>
    <row r="614" spans="1:1" x14ac:dyDescent="0.35">
      <c r="A614" s="7"/>
    </row>
    <row r="615" spans="1:1" x14ac:dyDescent="0.35">
      <c r="A615" s="7"/>
    </row>
    <row r="616" spans="1:1" x14ac:dyDescent="0.35">
      <c r="A616" s="7"/>
    </row>
    <row r="617" spans="1:1" x14ac:dyDescent="0.35">
      <c r="A617" s="7"/>
    </row>
    <row r="618" spans="1:1" x14ac:dyDescent="0.35">
      <c r="A618" s="7"/>
    </row>
    <row r="619" spans="1:1" x14ac:dyDescent="0.35">
      <c r="A619" s="7"/>
    </row>
    <row r="620" spans="1:1" x14ac:dyDescent="0.35">
      <c r="A620" s="7"/>
    </row>
    <row r="621" spans="1:1" x14ac:dyDescent="0.35">
      <c r="A621" s="7"/>
    </row>
    <row r="622" spans="1:1" x14ac:dyDescent="0.35">
      <c r="A622" s="7"/>
    </row>
    <row r="623" spans="1:1" x14ac:dyDescent="0.35">
      <c r="A623" s="7"/>
    </row>
    <row r="624" spans="1:1" x14ac:dyDescent="0.35">
      <c r="A624" s="7"/>
    </row>
    <row r="625" spans="1:1" x14ac:dyDescent="0.35">
      <c r="A625" s="7"/>
    </row>
    <row r="626" spans="1:1" x14ac:dyDescent="0.35">
      <c r="A626" s="7"/>
    </row>
    <row r="627" spans="1:1" x14ac:dyDescent="0.35">
      <c r="A627" s="7"/>
    </row>
    <row r="628" spans="1:1" x14ac:dyDescent="0.35">
      <c r="A628" s="7"/>
    </row>
    <row r="629" spans="1:1" x14ac:dyDescent="0.35">
      <c r="A629" s="7"/>
    </row>
    <row r="630" spans="1:1" x14ac:dyDescent="0.35">
      <c r="A630" s="7"/>
    </row>
    <row r="631" spans="1:1" x14ac:dyDescent="0.35">
      <c r="A631" s="7"/>
    </row>
    <row r="632" spans="1:1" x14ac:dyDescent="0.35">
      <c r="A632" s="7"/>
    </row>
    <row r="633" spans="1:1" x14ac:dyDescent="0.35">
      <c r="A633" s="7"/>
    </row>
    <row r="634" spans="1:1" x14ac:dyDescent="0.35">
      <c r="A634" s="7"/>
    </row>
    <row r="635" spans="1:1" x14ac:dyDescent="0.35">
      <c r="A635" s="7"/>
    </row>
    <row r="636" spans="1:1" x14ac:dyDescent="0.35">
      <c r="A636" s="7"/>
    </row>
    <row r="637" spans="1:1" x14ac:dyDescent="0.35">
      <c r="A637" s="7"/>
    </row>
    <row r="638" spans="1:1" x14ac:dyDescent="0.35">
      <c r="A638" s="7"/>
    </row>
    <row r="639" spans="1:1" x14ac:dyDescent="0.35">
      <c r="A639" s="7"/>
    </row>
    <row r="640" spans="1:1" x14ac:dyDescent="0.35">
      <c r="A640" s="7"/>
    </row>
    <row r="641" spans="1:1" x14ac:dyDescent="0.35">
      <c r="A641" s="7"/>
    </row>
    <row r="642" spans="1:1" x14ac:dyDescent="0.35">
      <c r="A642" s="7"/>
    </row>
    <row r="643" spans="1:1" x14ac:dyDescent="0.35">
      <c r="A643" s="7"/>
    </row>
    <row r="644" spans="1:1" x14ac:dyDescent="0.35">
      <c r="A644" s="7"/>
    </row>
    <row r="645" spans="1:1" x14ac:dyDescent="0.35">
      <c r="A645" s="7"/>
    </row>
    <row r="646" spans="1:1" x14ac:dyDescent="0.35">
      <c r="A646" s="7"/>
    </row>
    <row r="647" spans="1:1" x14ac:dyDescent="0.35">
      <c r="A647" s="7"/>
    </row>
    <row r="648" spans="1:1" x14ac:dyDescent="0.35">
      <c r="A648" s="7"/>
    </row>
    <row r="649" spans="1:1" x14ac:dyDescent="0.35">
      <c r="A649" s="7"/>
    </row>
    <row r="650" spans="1:1" x14ac:dyDescent="0.35">
      <c r="A650" s="7"/>
    </row>
    <row r="651" spans="1:1" x14ac:dyDescent="0.35">
      <c r="A651" s="7"/>
    </row>
    <row r="652" spans="1:1" x14ac:dyDescent="0.35">
      <c r="A652" s="7"/>
    </row>
    <row r="653" spans="1:1" x14ac:dyDescent="0.35">
      <c r="A653" s="7"/>
    </row>
    <row r="654" spans="1:1" x14ac:dyDescent="0.35">
      <c r="A654" s="7"/>
    </row>
    <row r="655" spans="1:1" x14ac:dyDescent="0.35">
      <c r="A655" s="7"/>
    </row>
    <row r="656" spans="1:1" x14ac:dyDescent="0.35">
      <c r="A656" s="7"/>
    </row>
    <row r="657" spans="1:1" x14ac:dyDescent="0.35">
      <c r="A657" s="7"/>
    </row>
    <row r="658" spans="1:1" x14ac:dyDescent="0.35">
      <c r="A658" s="7"/>
    </row>
    <row r="659" spans="1:1" x14ac:dyDescent="0.35">
      <c r="A659" s="7"/>
    </row>
    <row r="660" spans="1:1" x14ac:dyDescent="0.35">
      <c r="A660" s="7"/>
    </row>
    <row r="661" spans="1:1" x14ac:dyDescent="0.35">
      <c r="A661" s="7"/>
    </row>
    <row r="662" spans="1:1" x14ac:dyDescent="0.35">
      <c r="A662" s="7"/>
    </row>
    <row r="663" spans="1:1" x14ac:dyDescent="0.35">
      <c r="A663" s="7"/>
    </row>
    <row r="664" spans="1:1" x14ac:dyDescent="0.35">
      <c r="A664" s="7"/>
    </row>
    <row r="665" spans="1:1" x14ac:dyDescent="0.35">
      <c r="A665" s="7"/>
    </row>
    <row r="666" spans="1:1" x14ac:dyDescent="0.35">
      <c r="A666" s="7"/>
    </row>
    <row r="667" spans="1:1" x14ac:dyDescent="0.35">
      <c r="A667" s="7"/>
    </row>
    <row r="668" spans="1:1" x14ac:dyDescent="0.35">
      <c r="A668" s="7"/>
    </row>
    <row r="669" spans="1:1" x14ac:dyDescent="0.35">
      <c r="A669" s="7"/>
    </row>
    <row r="670" spans="1:1" x14ac:dyDescent="0.35">
      <c r="A670" s="7"/>
    </row>
    <row r="671" spans="1:1" x14ac:dyDescent="0.35">
      <c r="A671" s="7"/>
    </row>
    <row r="672" spans="1:1" x14ac:dyDescent="0.35">
      <c r="A672" s="7"/>
    </row>
    <row r="673" spans="1:1" x14ac:dyDescent="0.35">
      <c r="A673" s="7"/>
    </row>
    <row r="674" spans="1:1" x14ac:dyDescent="0.35">
      <c r="A674" s="7"/>
    </row>
    <row r="675" spans="1:1" x14ac:dyDescent="0.35">
      <c r="A675" s="7"/>
    </row>
    <row r="676" spans="1:1" x14ac:dyDescent="0.35">
      <c r="A676" s="7"/>
    </row>
    <row r="677" spans="1:1" x14ac:dyDescent="0.35">
      <c r="A677" s="7"/>
    </row>
    <row r="678" spans="1:1" x14ac:dyDescent="0.35">
      <c r="A678" s="7"/>
    </row>
    <row r="679" spans="1:1" x14ac:dyDescent="0.35">
      <c r="A679" s="7"/>
    </row>
    <row r="680" spans="1:1" x14ac:dyDescent="0.35">
      <c r="A680" s="7"/>
    </row>
    <row r="681" spans="1:1" x14ac:dyDescent="0.35">
      <c r="A681" s="7"/>
    </row>
    <row r="682" spans="1:1" x14ac:dyDescent="0.35">
      <c r="A682" s="7"/>
    </row>
    <row r="683" spans="1:1" x14ac:dyDescent="0.35">
      <c r="A683" s="7"/>
    </row>
    <row r="684" spans="1:1" x14ac:dyDescent="0.35">
      <c r="A684" s="7"/>
    </row>
    <row r="685" spans="1:1" x14ac:dyDescent="0.35">
      <c r="A685" s="7"/>
    </row>
    <row r="686" spans="1:1" x14ac:dyDescent="0.35">
      <c r="A686" s="7"/>
    </row>
    <row r="687" spans="1:1" x14ac:dyDescent="0.35">
      <c r="A687" s="7"/>
    </row>
    <row r="688" spans="1:1" x14ac:dyDescent="0.35">
      <c r="A688" s="7"/>
    </row>
    <row r="689" spans="1:1" x14ac:dyDescent="0.35">
      <c r="A689" s="7"/>
    </row>
    <row r="690" spans="1:1" x14ac:dyDescent="0.35">
      <c r="A690" s="7"/>
    </row>
    <row r="691" spans="1:1" x14ac:dyDescent="0.35">
      <c r="A691" s="7"/>
    </row>
    <row r="692" spans="1:1" x14ac:dyDescent="0.35">
      <c r="A692" s="7"/>
    </row>
    <row r="693" spans="1:1" x14ac:dyDescent="0.35">
      <c r="A693" s="7"/>
    </row>
    <row r="694" spans="1:1" x14ac:dyDescent="0.35">
      <c r="A694" s="7"/>
    </row>
    <row r="695" spans="1:1" x14ac:dyDescent="0.35">
      <c r="A695" s="7"/>
    </row>
    <row r="696" spans="1:1" x14ac:dyDescent="0.35">
      <c r="A696" s="7"/>
    </row>
    <row r="697" spans="1:1" x14ac:dyDescent="0.35">
      <c r="A697" s="7"/>
    </row>
    <row r="698" spans="1:1" x14ac:dyDescent="0.35">
      <c r="A698" s="7"/>
    </row>
    <row r="699" spans="1:1" x14ac:dyDescent="0.35">
      <c r="A699" s="7"/>
    </row>
    <row r="700" spans="1:1" x14ac:dyDescent="0.35">
      <c r="A700" s="7"/>
    </row>
    <row r="701" spans="1:1" x14ac:dyDescent="0.35">
      <c r="A701" s="7"/>
    </row>
    <row r="702" spans="1:1" x14ac:dyDescent="0.35">
      <c r="A702" s="7"/>
    </row>
    <row r="703" spans="1:1" x14ac:dyDescent="0.35">
      <c r="A703" s="7"/>
    </row>
    <row r="704" spans="1:1" x14ac:dyDescent="0.35">
      <c r="A704" s="7"/>
    </row>
    <row r="705" spans="1:1" x14ac:dyDescent="0.35">
      <c r="A705" s="7"/>
    </row>
    <row r="706" spans="1:1" x14ac:dyDescent="0.35">
      <c r="A706" s="7"/>
    </row>
    <row r="707" spans="1:1" x14ac:dyDescent="0.35">
      <c r="A707" s="7"/>
    </row>
    <row r="708" spans="1:1" x14ac:dyDescent="0.35">
      <c r="A708" s="7"/>
    </row>
    <row r="709" spans="1:1" x14ac:dyDescent="0.35">
      <c r="A709" s="7"/>
    </row>
    <row r="710" spans="1:1" x14ac:dyDescent="0.35">
      <c r="A710" s="7"/>
    </row>
    <row r="711" spans="1:1" x14ac:dyDescent="0.35">
      <c r="A711" s="7"/>
    </row>
    <row r="712" spans="1:1" x14ac:dyDescent="0.35">
      <c r="A712" s="7"/>
    </row>
    <row r="713" spans="1:1" x14ac:dyDescent="0.35">
      <c r="A713" s="7"/>
    </row>
    <row r="714" spans="1:1" x14ac:dyDescent="0.35">
      <c r="A714" s="7"/>
    </row>
    <row r="715" spans="1:1" x14ac:dyDescent="0.35">
      <c r="A715" s="7"/>
    </row>
    <row r="716" spans="1:1" x14ac:dyDescent="0.35">
      <c r="A716" s="7"/>
    </row>
    <row r="717" spans="1:1" x14ac:dyDescent="0.35">
      <c r="A717" s="7"/>
    </row>
    <row r="718" spans="1:1" x14ac:dyDescent="0.35">
      <c r="A718" s="7"/>
    </row>
    <row r="719" spans="1:1" x14ac:dyDescent="0.35">
      <c r="A719" s="7"/>
    </row>
    <row r="720" spans="1:1" x14ac:dyDescent="0.35">
      <c r="A720" s="7"/>
    </row>
    <row r="721" spans="1:1" x14ac:dyDescent="0.35">
      <c r="A721" s="7"/>
    </row>
    <row r="722" spans="1:1" x14ac:dyDescent="0.35">
      <c r="A722" s="7"/>
    </row>
    <row r="723" spans="1:1" x14ac:dyDescent="0.35">
      <c r="A723" s="7"/>
    </row>
    <row r="724" spans="1:1" x14ac:dyDescent="0.35">
      <c r="A724" s="7"/>
    </row>
    <row r="725" spans="1:1" x14ac:dyDescent="0.35">
      <c r="A725" s="7"/>
    </row>
    <row r="726" spans="1:1" x14ac:dyDescent="0.35">
      <c r="A726" s="7"/>
    </row>
    <row r="727" spans="1:1" x14ac:dyDescent="0.35">
      <c r="A727" s="7"/>
    </row>
    <row r="728" spans="1:1" x14ac:dyDescent="0.35">
      <c r="A728" s="7"/>
    </row>
    <row r="729" spans="1:1" x14ac:dyDescent="0.35">
      <c r="A729" s="7"/>
    </row>
    <row r="730" spans="1:1" x14ac:dyDescent="0.35">
      <c r="A730" s="7"/>
    </row>
    <row r="731" spans="1:1" x14ac:dyDescent="0.35">
      <c r="A731" s="7"/>
    </row>
    <row r="732" spans="1:1" x14ac:dyDescent="0.35">
      <c r="A732" s="7"/>
    </row>
    <row r="733" spans="1:1" x14ac:dyDescent="0.35">
      <c r="A733" s="7"/>
    </row>
    <row r="734" spans="1:1" x14ac:dyDescent="0.35">
      <c r="A734" s="7"/>
    </row>
    <row r="735" spans="1:1" x14ac:dyDescent="0.35">
      <c r="A735" s="7"/>
    </row>
    <row r="736" spans="1:1" x14ac:dyDescent="0.35">
      <c r="A736" s="7"/>
    </row>
    <row r="737" spans="1:1" x14ac:dyDescent="0.35">
      <c r="A737" s="7"/>
    </row>
    <row r="738" spans="1:1" x14ac:dyDescent="0.35">
      <c r="A738" s="7"/>
    </row>
    <row r="739" spans="1:1" x14ac:dyDescent="0.35">
      <c r="A739" s="7"/>
    </row>
    <row r="740" spans="1:1" x14ac:dyDescent="0.35">
      <c r="A740" s="7"/>
    </row>
    <row r="741" spans="1:1" x14ac:dyDescent="0.35">
      <c r="A741" s="7"/>
    </row>
    <row r="742" spans="1:1" x14ac:dyDescent="0.35">
      <c r="A742" s="7"/>
    </row>
    <row r="743" spans="1:1" x14ac:dyDescent="0.35">
      <c r="A743" s="7"/>
    </row>
    <row r="744" spans="1:1" x14ac:dyDescent="0.35">
      <c r="A744" s="7"/>
    </row>
    <row r="745" spans="1:1" x14ac:dyDescent="0.35">
      <c r="A745" s="7"/>
    </row>
    <row r="746" spans="1:1" x14ac:dyDescent="0.35">
      <c r="A746" s="7"/>
    </row>
    <row r="747" spans="1:1" x14ac:dyDescent="0.35">
      <c r="A747" s="7"/>
    </row>
    <row r="748" spans="1:1" x14ac:dyDescent="0.35">
      <c r="A748" s="7"/>
    </row>
    <row r="749" spans="1:1" x14ac:dyDescent="0.35">
      <c r="A749" s="7"/>
    </row>
    <row r="750" spans="1:1" x14ac:dyDescent="0.35">
      <c r="A750" s="7"/>
    </row>
    <row r="751" spans="1:1" x14ac:dyDescent="0.35">
      <c r="A751" s="7"/>
    </row>
    <row r="752" spans="1:1" x14ac:dyDescent="0.35">
      <c r="A752" s="7"/>
    </row>
    <row r="753" spans="1:1" x14ac:dyDescent="0.35">
      <c r="A753" s="7"/>
    </row>
    <row r="754" spans="1:1" x14ac:dyDescent="0.35">
      <c r="A754" s="7"/>
    </row>
    <row r="755" spans="1:1" x14ac:dyDescent="0.35">
      <c r="A755" s="7"/>
    </row>
    <row r="756" spans="1:1" x14ac:dyDescent="0.35">
      <c r="A756" s="7"/>
    </row>
    <row r="757" spans="1:1" x14ac:dyDescent="0.35">
      <c r="A757" s="7"/>
    </row>
    <row r="758" spans="1:1" x14ac:dyDescent="0.35">
      <c r="A758" s="7"/>
    </row>
    <row r="759" spans="1:1" x14ac:dyDescent="0.35">
      <c r="A759" s="7"/>
    </row>
    <row r="760" spans="1:1" x14ac:dyDescent="0.35">
      <c r="A760" s="7"/>
    </row>
    <row r="761" spans="1:1" x14ac:dyDescent="0.35">
      <c r="A761" s="7"/>
    </row>
    <row r="762" spans="1:1" x14ac:dyDescent="0.35">
      <c r="A762" s="7"/>
    </row>
    <row r="763" spans="1:1" x14ac:dyDescent="0.35">
      <c r="A763" s="7"/>
    </row>
    <row r="764" spans="1:1" x14ac:dyDescent="0.35">
      <c r="A764" s="7"/>
    </row>
    <row r="765" spans="1:1" x14ac:dyDescent="0.35">
      <c r="A765" s="7"/>
    </row>
    <row r="766" spans="1:1" x14ac:dyDescent="0.35">
      <c r="A766" s="7"/>
    </row>
    <row r="767" spans="1:1" x14ac:dyDescent="0.35">
      <c r="A767" s="7"/>
    </row>
    <row r="768" spans="1:1" x14ac:dyDescent="0.35">
      <c r="A768" s="7"/>
    </row>
    <row r="769" spans="1:1" x14ac:dyDescent="0.35">
      <c r="A769" s="7"/>
    </row>
    <row r="770" spans="1:1" x14ac:dyDescent="0.35">
      <c r="A770" s="7"/>
    </row>
    <row r="771" spans="1:1" x14ac:dyDescent="0.35">
      <c r="A771" s="7"/>
    </row>
    <row r="772" spans="1:1" x14ac:dyDescent="0.35">
      <c r="A772" s="7"/>
    </row>
    <row r="773" spans="1:1" x14ac:dyDescent="0.35">
      <c r="A773" s="7"/>
    </row>
    <row r="774" spans="1:1" x14ac:dyDescent="0.35">
      <c r="A774" s="7"/>
    </row>
    <row r="775" spans="1:1" x14ac:dyDescent="0.35">
      <c r="A775" s="7"/>
    </row>
    <row r="776" spans="1:1" x14ac:dyDescent="0.35">
      <c r="A776" s="7"/>
    </row>
    <row r="777" spans="1:1" x14ac:dyDescent="0.35">
      <c r="A777" s="7"/>
    </row>
    <row r="778" spans="1:1" x14ac:dyDescent="0.35">
      <c r="A778" s="7"/>
    </row>
    <row r="779" spans="1:1" x14ac:dyDescent="0.35">
      <c r="A779" s="7"/>
    </row>
    <row r="780" spans="1:1" x14ac:dyDescent="0.35">
      <c r="A780" s="7"/>
    </row>
    <row r="781" spans="1:1" x14ac:dyDescent="0.35">
      <c r="A781" s="7"/>
    </row>
    <row r="782" spans="1:1" x14ac:dyDescent="0.35">
      <c r="A782" s="7"/>
    </row>
    <row r="783" spans="1:1" x14ac:dyDescent="0.35">
      <c r="A783" s="7"/>
    </row>
    <row r="784" spans="1:1" x14ac:dyDescent="0.35">
      <c r="A784" s="7"/>
    </row>
    <row r="785" spans="1:1" x14ac:dyDescent="0.35">
      <c r="A785" s="7"/>
    </row>
    <row r="786" spans="1:1" x14ac:dyDescent="0.35">
      <c r="A786" s="7"/>
    </row>
    <row r="787" spans="1:1" x14ac:dyDescent="0.35">
      <c r="A787" s="7"/>
    </row>
    <row r="788" spans="1:1" x14ac:dyDescent="0.35">
      <c r="A788" s="7"/>
    </row>
    <row r="789" spans="1:1" x14ac:dyDescent="0.35">
      <c r="A789" s="7"/>
    </row>
    <row r="790" spans="1:1" x14ac:dyDescent="0.35">
      <c r="A790" s="7"/>
    </row>
    <row r="791" spans="1:1" x14ac:dyDescent="0.35">
      <c r="A791" s="7"/>
    </row>
    <row r="792" spans="1:1" x14ac:dyDescent="0.35">
      <c r="A792" s="7"/>
    </row>
    <row r="793" spans="1:1" x14ac:dyDescent="0.35">
      <c r="A793" s="7"/>
    </row>
    <row r="794" spans="1:1" x14ac:dyDescent="0.35">
      <c r="A794" s="7"/>
    </row>
    <row r="795" spans="1:1" x14ac:dyDescent="0.35">
      <c r="A795" s="7"/>
    </row>
    <row r="796" spans="1:1" x14ac:dyDescent="0.35">
      <c r="A796" s="7"/>
    </row>
    <row r="797" spans="1:1" x14ac:dyDescent="0.35">
      <c r="A797" s="7"/>
    </row>
    <row r="798" spans="1:1" x14ac:dyDescent="0.35">
      <c r="A798" s="7"/>
    </row>
    <row r="799" spans="1:1" x14ac:dyDescent="0.35">
      <c r="A799" s="7"/>
    </row>
    <row r="800" spans="1:1" x14ac:dyDescent="0.35">
      <c r="A800" s="7"/>
    </row>
    <row r="801" spans="1:1" x14ac:dyDescent="0.35">
      <c r="A801" s="7"/>
    </row>
    <row r="802" spans="1:1" x14ac:dyDescent="0.35">
      <c r="A802" s="7"/>
    </row>
    <row r="803" spans="1:1" x14ac:dyDescent="0.35">
      <c r="A803" s="7"/>
    </row>
    <row r="804" spans="1:1" x14ac:dyDescent="0.35">
      <c r="A804" s="7"/>
    </row>
    <row r="805" spans="1:1" x14ac:dyDescent="0.35">
      <c r="A805" s="7"/>
    </row>
    <row r="806" spans="1:1" x14ac:dyDescent="0.35">
      <c r="A806" s="7"/>
    </row>
    <row r="807" spans="1:1" x14ac:dyDescent="0.35">
      <c r="A807" s="7"/>
    </row>
    <row r="808" spans="1:1" x14ac:dyDescent="0.35">
      <c r="A808" s="7"/>
    </row>
    <row r="809" spans="1:1" x14ac:dyDescent="0.35">
      <c r="A809" s="7"/>
    </row>
    <row r="810" spans="1:1" x14ac:dyDescent="0.35">
      <c r="A810" s="7"/>
    </row>
    <row r="811" spans="1:1" x14ac:dyDescent="0.35">
      <c r="A811" s="7"/>
    </row>
    <row r="812" spans="1:1" x14ac:dyDescent="0.35">
      <c r="A812" s="7"/>
    </row>
    <row r="813" spans="1:1" x14ac:dyDescent="0.35">
      <c r="A813" s="7"/>
    </row>
    <row r="814" spans="1:1" x14ac:dyDescent="0.35">
      <c r="A814" s="7"/>
    </row>
    <row r="815" spans="1:1" x14ac:dyDescent="0.35">
      <c r="A815" s="7"/>
    </row>
    <row r="816" spans="1:1" x14ac:dyDescent="0.35">
      <c r="A816" s="7"/>
    </row>
    <row r="817" spans="1:1" x14ac:dyDescent="0.35">
      <c r="A817" s="7"/>
    </row>
    <row r="818" spans="1:1" x14ac:dyDescent="0.35">
      <c r="A818" s="7"/>
    </row>
    <row r="819" spans="1:1" x14ac:dyDescent="0.35">
      <c r="A819" s="7"/>
    </row>
    <row r="820" spans="1:1" x14ac:dyDescent="0.35">
      <c r="A820" s="7"/>
    </row>
    <row r="821" spans="1:1" x14ac:dyDescent="0.35">
      <c r="A821" s="7"/>
    </row>
    <row r="822" spans="1:1" x14ac:dyDescent="0.35">
      <c r="A822" s="7"/>
    </row>
    <row r="823" spans="1:1" x14ac:dyDescent="0.35">
      <c r="A823" s="7"/>
    </row>
    <row r="824" spans="1:1" x14ac:dyDescent="0.35">
      <c r="A824" s="7"/>
    </row>
    <row r="825" spans="1:1" x14ac:dyDescent="0.35">
      <c r="A825" s="7"/>
    </row>
    <row r="826" spans="1:1" x14ac:dyDescent="0.35">
      <c r="A826" s="7"/>
    </row>
    <row r="827" spans="1:1" x14ac:dyDescent="0.35">
      <c r="A827" s="7"/>
    </row>
    <row r="828" spans="1:1" x14ac:dyDescent="0.35">
      <c r="A828" s="7"/>
    </row>
    <row r="829" spans="1:1" x14ac:dyDescent="0.35">
      <c r="A829" s="7"/>
    </row>
    <row r="830" spans="1:1" x14ac:dyDescent="0.35">
      <c r="A830" s="7"/>
    </row>
    <row r="831" spans="1:1" x14ac:dyDescent="0.35">
      <c r="A831" s="7"/>
    </row>
    <row r="832" spans="1:1" x14ac:dyDescent="0.35">
      <c r="A832" s="7"/>
    </row>
    <row r="833" spans="1:1" x14ac:dyDescent="0.35">
      <c r="A833" s="7"/>
    </row>
    <row r="834" spans="1:1" x14ac:dyDescent="0.35">
      <c r="A834" s="7"/>
    </row>
    <row r="835" spans="1:1" x14ac:dyDescent="0.35">
      <c r="A835" s="7"/>
    </row>
    <row r="836" spans="1:1" x14ac:dyDescent="0.35">
      <c r="A836" s="7"/>
    </row>
    <row r="837" spans="1:1" x14ac:dyDescent="0.35">
      <c r="A837" s="7"/>
    </row>
    <row r="838" spans="1:1" x14ac:dyDescent="0.35">
      <c r="A838" s="7"/>
    </row>
    <row r="839" spans="1:1" x14ac:dyDescent="0.35">
      <c r="A839" s="7"/>
    </row>
    <row r="840" spans="1:1" x14ac:dyDescent="0.35">
      <c r="A840" s="7"/>
    </row>
    <row r="841" spans="1:1" x14ac:dyDescent="0.35">
      <c r="A841" s="7"/>
    </row>
    <row r="842" spans="1:1" x14ac:dyDescent="0.35">
      <c r="A842" s="7"/>
    </row>
    <row r="843" spans="1:1" x14ac:dyDescent="0.35">
      <c r="A843" s="7"/>
    </row>
    <row r="844" spans="1:1" x14ac:dyDescent="0.35">
      <c r="A844" s="7"/>
    </row>
    <row r="845" spans="1:1" x14ac:dyDescent="0.35">
      <c r="A845" s="7"/>
    </row>
    <row r="846" spans="1:1" x14ac:dyDescent="0.35">
      <c r="A846" s="7"/>
    </row>
    <row r="847" spans="1:1" x14ac:dyDescent="0.35">
      <c r="A847" s="7"/>
    </row>
    <row r="848" spans="1:1" x14ac:dyDescent="0.35">
      <c r="A848" s="7"/>
    </row>
    <row r="849" spans="1:1" x14ac:dyDescent="0.35">
      <c r="A849" s="7"/>
    </row>
    <row r="850" spans="1:1" x14ac:dyDescent="0.35">
      <c r="A850" s="7"/>
    </row>
    <row r="851" spans="1:1" x14ac:dyDescent="0.35">
      <c r="A851" s="7"/>
    </row>
    <row r="852" spans="1:1" x14ac:dyDescent="0.35">
      <c r="A852" s="7"/>
    </row>
    <row r="853" spans="1:1" x14ac:dyDescent="0.35">
      <c r="A853" s="7"/>
    </row>
    <row r="854" spans="1:1" x14ac:dyDescent="0.35">
      <c r="A854" s="7"/>
    </row>
    <row r="855" spans="1:1" x14ac:dyDescent="0.35">
      <c r="A855" s="7"/>
    </row>
    <row r="856" spans="1:1" x14ac:dyDescent="0.35">
      <c r="A856" s="7"/>
    </row>
    <row r="857" spans="1:1" x14ac:dyDescent="0.35">
      <c r="A857" s="7"/>
    </row>
    <row r="858" spans="1:1" x14ac:dyDescent="0.35">
      <c r="A858" s="7"/>
    </row>
    <row r="859" spans="1:1" x14ac:dyDescent="0.35">
      <c r="A859" s="7"/>
    </row>
    <row r="860" spans="1:1" x14ac:dyDescent="0.35">
      <c r="A860" s="7"/>
    </row>
    <row r="861" spans="1:1" x14ac:dyDescent="0.35">
      <c r="A861" s="7"/>
    </row>
    <row r="862" spans="1:1" x14ac:dyDescent="0.35">
      <c r="A862" s="7"/>
    </row>
    <row r="863" spans="1:1" x14ac:dyDescent="0.35">
      <c r="A863" s="7"/>
    </row>
    <row r="864" spans="1:1" x14ac:dyDescent="0.35">
      <c r="A864" s="7"/>
    </row>
    <row r="865" spans="1:1" x14ac:dyDescent="0.35">
      <c r="A865" s="7"/>
    </row>
    <row r="866" spans="1:1" x14ac:dyDescent="0.35">
      <c r="A866" s="7"/>
    </row>
    <row r="867" spans="1:1" x14ac:dyDescent="0.35">
      <c r="A867" s="7"/>
    </row>
    <row r="868" spans="1:1" x14ac:dyDescent="0.35">
      <c r="A868" s="7"/>
    </row>
    <row r="869" spans="1:1" x14ac:dyDescent="0.35">
      <c r="A869" s="7"/>
    </row>
    <row r="870" spans="1:1" x14ac:dyDescent="0.35">
      <c r="A870" s="7"/>
    </row>
    <row r="871" spans="1:1" x14ac:dyDescent="0.35">
      <c r="A871" s="7"/>
    </row>
    <row r="872" spans="1:1" x14ac:dyDescent="0.35">
      <c r="A872" s="7"/>
    </row>
    <row r="873" spans="1:1" x14ac:dyDescent="0.35">
      <c r="A873" s="7"/>
    </row>
    <row r="874" spans="1:1" x14ac:dyDescent="0.35">
      <c r="A874" s="7"/>
    </row>
    <row r="875" spans="1:1" x14ac:dyDescent="0.35">
      <c r="A875" s="7"/>
    </row>
    <row r="876" spans="1:1" x14ac:dyDescent="0.35">
      <c r="A876" s="7"/>
    </row>
    <row r="877" spans="1:1" x14ac:dyDescent="0.35">
      <c r="A877" s="7"/>
    </row>
    <row r="878" spans="1:1" x14ac:dyDescent="0.35">
      <c r="A878" s="7"/>
    </row>
    <row r="879" spans="1:1" x14ac:dyDescent="0.35">
      <c r="A879" s="7"/>
    </row>
    <row r="880" spans="1:1" x14ac:dyDescent="0.35">
      <c r="A880" s="7"/>
    </row>
    <row r="881" spans="1:1" x14ac:dyDescent="0.35">
      <c r="A881" s="7"/>
    </row>
    <row r="882" spans="1:1" x14ac:dyDescent="0.35">
      <c r="A882" s="7"/>
    </row>
    <row r="883" spans="1:1" x14ac:dyDescent="0.35">
      <c r="A883" s="7"/>
    </row>
    <row r="884" spans="1:1" x14ac:dyDescent="0.35">
      <c r="A884" s="7"/>
    </row>
    <row r="885" spans="1:1" x14ac:dyDescent="0.35">
      <c r="A885" s="7"/>
    </row>
    <row r="886" spans="1:1" x14ac:dyDescent="0.35">
      <c r="A886" s="7"/>
    </row>
    <row r="887" spans="1:1" x14ac:dyDescent="0.35">
      <c r="A887" s="7"/>
    </row>
    <row r="888" spans="1:1" x14ac:dyDescent="0.35">
      <c r="A888" s="7"/>
    </row>
    <row r="889" spans="1:1" x14ac:dyDescent="0.35">
      <c r="A889" s="7"/>
    </row>
    <row r="890" spans="1:1" x14ac:dyDescent="0.35">
      <c r="A890" s="7"/>
    </row>
    <row r="891" spans="1:1" x14ac:dyDescent="0.35">
      <c r="A891" s="7"/>
    </row>
    <row r="892" spans="1:1" x14ac:dyDescent="0.35">
      <c r="A892" s="7"/>
    </row>
    <row r="893" spans="1:1" x14ac:dyDescent="0.35">
      <c r="A893" s="7"/>
    </row>
    <row r="894" spans="1:1" x14ac:dyDescent="0.35">
      <c r="A894" s="7"/>
    </row>
    <row r="895" spans="1:1" x14ac:dyDescent="0.35">
      <c r="A895" s="7"/>
    </row>
    <row r="896" spans="1:1" x14ac:dyDescent="0.35">
      <c r="A896" s="7"/>
    </row>
    <row r="897" spans="1:1" x14ac:dyDescent="0.35">
      <c r="A897" s="7"/>
    </row>
    <row r="898" spans="1:1" x14ac:dyDescent="0.35">
      <c r="A898" s="7"/>
    </row>
    <row r="899" spans="1:1" x14ac:dyDescent="0.35">
      <c r="A899" s="7"/>
    </row>
    <row r="900" spans="1:1" x14ac:dyDescent="0.35">
      <c r="A900" s="7"/>
    </row>
    <row r="901" spans="1:1" x14ac:dyDescent="0.35">
      <c r="A901" s="7"/>
    </row>
    <row r="902" spans="1:1" x14ac:dyDescent="0.35">
      <c r="A902" s="7"/>
    </row>
    <row r="903" spans="1:1" x14ac:dyDescent="0.35">
      <c r="A903" s="7"/>
    </row>
    <row r="904" spans="1:1" x14ac:dyDescent="0.35">
      <c r="A904" s="7"/>
    </row>
    <row r="905" spans="1:1" x14ac:dyDescent="0.35">
      <c r="A905" s="7"/>
    </row>
    <row r="906" spans="1:1" x14ac:dyDescent="0.35">
      <c r="A906" s="7"/>
    </row>
    <row r="907" spans="1:1" x14ac:dyDescent="0.35">
      <c r="A907" s="7"/>
    </row>
    <row r="908" spans="1:1" x14ac:dyDescent="0.35">
      <c r="A908" s="7"/>
    </row>
    <row r="909" spans="1:1" x14ac:dyDescent="0.35">
      <c r="A909" s="7"/>
    </row>
    <row r="910" spans="1:1" x14ac:dyDescent="0.35">
      <c r="A910" s="7"/>
    </row>
    <row r="911" spans="1:1" x14ac:dyDescent="0.35">
      <c r="A911" s="7"/>
    </row>
    <row r="912" spans="1:1" x14ac:dyDescent="0.35">
      <c r="A912" s="7"/>
    </row>
    <row r="913" spans="1:1" x14ac:dyDescent="0.35">
      <c r="A913" s="7"/>
    </row>
    <row r="914" spans="1:1" x14ac:dyDescent="0.35">
      <c r="A914" s="7"/>
    </row>
    <row r="915" spans="1:1" x14ac:dyDescent="0.35">
      <c r="A915" s="7"/>
    </row>
    <row r="916" spans="1:1" x14ac:dyDescent="0.35">
      <c r="A916" s="7"/>
    </row>
    <row r="917" spans="1:1" x14ac:dyDescent="0.35">
      <c r="A917" s="7"/>
    </row>
    <row r="918" spans="1:1" x14ac:dyDescent="0.35">
      <c r="A918" s="7"/>
    </row>
    <row r="919" spans="1:1" x14ac:dyDescent="0.35">
      <c r="A919" s="7"/>
    </row>
    <row r="920" spans="1:1" x14ac:dyDescent="0.35">
      <c r="A920" s="7"/>
    </row>
    <row r="921" spans="1:1" x14ac:dyDescent="0.35">
      <c r="A921" s="7"/>
    </row>
    <row r="922" spans="1:1" x14ac:dyDescent="0.35">
      <c r="A922" s="7"/>
    </row>
    <row r="923" spans="1:1" x14ac:dyDescent="0.35">
      <c r="A923" s="7"/>
    </row>
    <row r="924" spans="1:1" x14ac:dyDescent="0.35">
      <c r="A924" s="7"/>
    </row>
    <row r="925" spans="1:1" x14ac:dyDescent="0.35">
      <c r="A925" s="7"/>
    </row>
    <row r="926" spans="1:1" x14ac:dyDescent="0.35">
      <c r="A926" s="7"/>
    </row>
    <row r="927" spans="1:1" x14ac:dyDescent="0.35">
      <c r="A927" s="7"/>
    </row>
    <row r="928" spans="1:1" x14ac:dyDescent="0.35">
      <c r="A928" s="7"/>
    </row>
    <row r="929" spans="1:1" x14ac:dyDescent="0.35">
      <c r="A929" s="7"/>
    </row>
    <row r="930" spans="1:1" x14ac:dyDescent="0.35">
      <c r="A930" s="7"/>
    </row>
    <row r="931" spans="1:1" x14ac:dyDescent="0.35">
      <c r="A931" s="7"/>
    </row>
    <row r="932" spans="1:1" x14ac:dyDescent="0.35">
      <c r="A932" s="7"/>
    </row>
    <row r="933" spans="1:1" x14ac:dyDescent="0.35">
      <c r="A933" s="7"/>
    </row>
    <row r="934" spans="1:1" x14ac:dyDescent="0.35">
      <c r="A934" s="7"/>
    </row>
    <row r="935" spans="1:1" x14ac:dyDescent="0.35">
      <c r="A935" s="7"/>
    </row>
    <row r="936" spans="1:1" x14ac:dyDescent="0.35">
      <c r="A936" s="7"/>
    </row>
    <row r="937" spans="1:1" x14ac:dyDescent="0.35">
      <c r="A937" s="7"/>
    </row>
    <row r="938" spans="1:1" x14ac:dyDescent="0.35">
      <c r="A938" s="7"/>
    </row>
    <row r="939" spans="1:1" x14ac:dyDescent="0.35">
      <c r="A939" s="7"/>
    </row>
    <row r="940" spans="1:1" x14ac:dyDescent="0.35">
      <c r="A940" s="7"/>
    </row>
    <row r="941" spans="1:1" x14ac:dyDescent="0.35">
      <c r="A941" s="7"/>
    </row>
    <row r="942" spans="1:1" x14ac:dyDescent="0.35">
      <c r="A942" s="7"/>
    </row>
    <row r="943" spans="1:1" x14ac:dyDescent="0.35">
      <c r="A943" s="7"/>
    </row>
    <row r="944" spans="1:1" x14ac:dyDescent="0.35">
      <c r="A944" s="7"/>
    </row>
    <row r="945" spans="1:1" x14ac:dyDescent="0.35">
      <c r="A945" s="7"/>
    </row>
    <row r="946" spans="1:1" x14ac:dyDescent="0.35">
      <c r="A946" s="7"/>
    </row>
    <row r="947" spans="1:1" x14ac:dyDescent="0.35">
      <c r="A947" s="7"/>
    </row>
    <row r="948" spans="1:1" x14ac:dyDescent="0.35">
      <c r="A948" s="7"/>
    </row>
    <row r="949" spans="1:1" x14ac:dyDescent="0.35">
      <c r="A949" s="7"/>
    </row>
    <row r="950" spans="1:1" x14ac:dyDescent="0.35">
      <c r="A950" s="7"/>
    </row>
    <row r="951" spans="1:1" x14ac:dyDescent="0.35">
      <c r="A951" s="7"/>
    </row>
    <row r="952" spans="1:1" x14ac:dyDescent="0.35">
      <c r="A952" s="7"/>
    </row>
    <row r="953" spans="1:1" x14ac:dyDescent="0.35">
      <c r="A953" s="7"/>
    </row>
    <row r="954" spans="1:1" x14ac:dyDescent="0.35">
      <c r="A954" s="7"/>
    </row>
    <row r="955" spans="1:1" x14ac:dyDescent="0.35">
      <c r="A955" s="7"/>
    </row>
    <row r="956" spans="1:1" x14ac:dyDescent="0.35">
      <c r="A956" s="7"/>
    </row>
    <row r="957" spans="1:1" x14ac:dyDescent="0.35">
      <c r="A957" s="7"/>
    </row>
    <row r="958" spans="1:1" x14ac:dyDescent="0.35">
      <c r="A958" s="7"/>
    </row>
    <row r="959" spans="1:1" x14ac:dyDescent="0.35">
      <c r="A959" s="7"/>
    </row>
    <row r="960" spans="1:1" x14ac:dyDescent="0.35">
      <c r="A960" s="7"/>
    </row>
    <row r="961" spans="1:1" x14ac:dyDescent="0.35">
      <c r="A961" s="7"/>
    </row>
    <row r="962" spans="1:1" x14ac:dyDescent="0.35">
      <c r="A962" s="7"/>
    </row>
    <row r="963" spans="1:1" x14ac:dyDescent="0.35">
      <c r="A963" s="7"/>
    </row>
    <row r="964" spans="1:1" x14ac:dyDescent="0.35">
      <c r="A964" s="7"/>
    </row>
    <row r="965" spans="1:1" x14ac:dyDescent="0.35">
      <c r="A965" s="7"/>
    </row>
    <row r="966" spans="1:1" x14ac:dyDescent="0.35">
      <c r="A966" s="7"/>
    </row>
    <row r="967" spans="1:1" x14ac:dyDescent="0.35">
      <c r="A967" s="7"/>
    </row>
    <row r="968" spans="1:1" x14ac:dyDescent="0.35">
      <c r="A968" s="7"/>
    </row>
    <row r="969" spans="1:1" x14ac:dyDescent="0.35">
      <c r="A969" s="7"/>
    </row>
    <row r="970" spans="1:1" x14ac:dyDescent="0.35">
      <c r="A970" s="7"/>
    </row>
    <row r="971" spans="1:1" x14ac:dyDescent="0.35">
      <c r="A971" s="7"/>
    </row>
    <row r="972" spans="1:1" x14ac:dyDescent="0.35">
      <c r="A972" s="7"/>
    </row>
    <row r="973" spans="1:1" x14ac:dyDescent="0.35">
      <c r="A973" s="7"/>
    </row>
    <row r="974" spans="1:1" x14ac:dyDescent="0.35">
      <c r="A974" s="7"/>
    </row>
    <row r="975" spans="1:1" x14ac:dyDescent="0.35">
      <c r="A975" s="7"/>
    </row>
    <row r="976" spans="1:1" x14ac:dyDescent="0.35">
      <c r="A976" s="7"/>
    </row>
    <row r="977" spans="1:1" x14ac:dyDescent="0.35">
      <c r="A977" s="7"/>
    </row>
    <row r="978" spans="1:1" x14ac:dyDescent="0.35">
      <c r="A978" s="7"/>
    </row>
    <row r="979" spans="1:1" x14ac:dyDescent="0.35">
      <c r="A979" s="7"/>
    </row>
    <row r="980" spans="1:1" x14ac:dyDescent="0.35">
      <c r="A980" s="7"/>
    </row>
    <row r="981" spans="1:1" x14ac:dyDescent="0.35">
      <c r="A981" s="7"/>
    </row>
    <row r="982" spans="1:1" x14ac:dyDescent="0.35">
      <c r="A982" s="7"/>
    </row>
    <row r="983" spans="1:1" x14ac:dyDescent="0.35">
      <c r="A983" s="7"/>
    </row>
    <row r="984" spans="1:1" x14ac:dyDescent="0.35">
      <c r="A984" s="7"/>
    </row>
    <row r="985" spans="1:1" x14ac:dyDescent="0.35">
      <c r="A985" s="7"/>
    </row>
    <row r="986" spans="1:1" x14ac:dyDescent="0.35">
      <c r="A986" s="7"/>
    </row>
    <row r="987" spans="1:1" x14ac:dyDescent="0.35">
      <c r="A987" s="7"/>
    </row>
    <row r="988" spans="1:1" x14ac:dyDescent="0.35">
      <c r="A988" s="7"/>
    </row>
    <row r="989" spans="1:1" x14ac:dyDescent="0.35">
      <c r="A989" s="7"/>
    </row>
    <row r="990" spans="1:1" x14ac:dyDescent="0.35">
      <c r="A990" s="7"/>
    </row>
    <row r="991" spans="1:1" x14ac:dyDescent="0.35">
      <c r="A991" s="7"/>
    </row>
    <row r="992" spans="1:1" x14ac:dyDescent="0.35">
      <c r="A992" s="7"/>
    </row>
    <row r="993" spans="1:1" x14ac:dyDescent="0.35">
      <c r="A993" s="7"/>
    </row>
    <row r="994" spans="1:1" x14ac:dyDescent="0.35">
      <c r="A994" s="7"/>
    </row>
    <row r="995" spans="1:1" x14ac:dyDescent="0.35">
      <c r="A995" s="7"/>
    </row>
    <row r="996" spans="1:1" x14ac:dyDescent="0.35">
      <c r="A996" s="7"/>
    </row>
    <row r="997" spans="1:1" x14ac:dyDescent="0.35">
      <c r="A997" s="7"/>
    </row>
    <row r="998" spans="1:1" x14ac:dyDescent="0.35">
      <c r="A998" s="7"/>
    </row>
    <row r="999" spans="1:1" x14ac:dyDescent="0.35">
      <c r="A999" s="7"/>
    </row>
    <row r="1000" spans="1:1" x14ac:dyDescent="0.35">
      <c r="A1000" s="7"/>
    </row>
  </sheetData>
  <pageMargins left="0.7" right="0.7" top="0.75" bottom="0.75" header="0.3" footer="0.3"/>
  <pageSetup paperSize="9" orientation="portrait" horizontalDpi="300" verticalDpi="300"/>
  <tableParts count="1">
    <tablePart r:id="rId1"/>
  </tablePart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AX1000"/>
  <sheetViews>
    <sheetView workbookViewId="0"/>
  </sheetViews>
  <sheetFormatPr defaultColWidth="11.07421875" defaultRowHeight="15.5" x14ac:dyDescent="0.35"/>
  <cols>
    <col min="1" max="1" width="9.84375" customWidth="1"/>
    <col min="2" max="2" width="25" style="10" customWidth="1"/>
    <col min="3" max="3" width="16.69140625" style="10" customWidth="1"/>
    <col min="4" max="4" width="25.4609375" customWidth="1"/>
    <col min="5" max="6" width="16.69140625" customWidth="1"/>
  </cols>
  <sheetData>
    <row r="1" spans="1:50" ht="20" x14ac:dyDescent="0.4">
      <c r="A1" s="21" t="s">
        <v>38</v>
      </c>
    </row>
    <row r="2" spans="1:50" x14ac:dyDescent="0.35">
      <c r="A2" s="7" t="s">
        <v>9</v>
      </c>
    </row>
    <row r="3" spans="1:50" x14ac:dyDescent="0.35">
      <c r="A3" s="7" t="s">
        <v>134</v>
      </c>
    </row>
    <row r="4" spans="1:50" ht="35.5" customHeight="1" x14ac:dyDescent="0.35">
      <c r="A4" s="8" t="s">
        <v>108</v>
      </c>
      <c r="B4" s="22" t="s">
        <v>367</v>
      </c>
      <c r="C4" s="22" t="s">
        <v>368</v>
      </c>
      <c r="D4" s="5" t="s">
        <v>369</v>
      </c>
      <c r="E4" s="5" t="s">
        <v>138</v>
      </c>
      <c r="F4" s="5" t="s">
        <v>139</v>
      </c>
    </row>
    <row r="5" spans="1:50" x14ac:dyDescent="0.35">
      <c r="A5" s="7" t="s">
        <v>123</v>
      </c>
      <c r="B5" s="23">
        <v>1267</v>
      </c>
      <c r="C5" s="23">
        <v>2557</v>
      </c>
      <c r="D5" s="11">
        <v>49.6</v>
      </c>
      <c r="E5" s="11">
        <v>47.6</v>
      </c>
      <c r="F5" s="11">
        <v>51.5</v>
      </c>
      <c r="G5" s="11"/>
      <c r="H5" s="11"/>
      <c r="I5" s="11"/>
      <c r="J5" s="11"/>
      <c r="K5" s="11"/>
      <c r="L5" s="11"/>
      <c r="M5" s="11"/>
      <c r="N5" s="11"/>
      <c r="O5" s="11"/>
      <c r="P5" s="11"/>
      <c r="Q5" s="11"/>
      <c r="R5" s="11"/>
      <c r="S5" s="11"/>
      <c r="T5" s="11"/>
      <c r="U5" s="11"/>
      <c r="V5" s="11"/>
      <c r="W5" s="11"/>
      <c r="X5" s="11"/>
      <c r="Y5" s="11"/>
      <c r="Z5" s="11"/>
      <c r="AA5" s="11"/>
      <c r="AB5" s="11"/>
      <c r="AC5" s="11"/>
      <c r="AD5" s="11"/>
      <c r="AE5" s="11"/>
      <c r="AF5" s="11"/>
      <c r="AG5" s="11"/>
      <c r="AH5" s="11"/>
      <c r="AI5" s="11"/>
      <c r="AJ5" s="11"/>
      <c r="AK5" s="11"/>
      <c r="AL5" s="11"/>
      <c r="AM5" s="11"/>
      <c r="AN5" s="11"/>
      <c r="AO5" s="11"/>
      <c r="AP5" s="11"/>
      <c r="AQ5" s="11"/>
      <c r="AR5" s="11"/>
      <c r="AS5" s="11"/>
      <c r="AT5" s="11"/>
      <c r="AU5" s="11"/>
      <c r="AV5" s="11"/>
      <c r="AW5" s="11"/>
      <c r="AX5" s="11"/>
    </row>
    <row r="6" spans="1:50" x14ac:dyDescent="0.35">
      <c r="A6" s="7" t="s">
        <v>124</v>
      </c>
      <c r="B6" s="23">
        <v>1088</v>
      </c>
      <c r="C6" s="23">
        <v>2280</v>
      </c>
      <c r="D6" s="11">
        <v>47.7</v>
      </c>
      <c r="E6" s="11">
        <v>45.7</v>
      </c>
      <c r="F6" s="11">
        <v>49.8</v>
      </c>
      <c r="G6" s="11"/>
      <c r="H6" s="11"/>
      <c r="I6" s="11"/>
      <c r="J6" s="11"/>
      <c r="K6" s="11"/>
      <c r="L6" s="11"/>
      <c r="M6" s="11"/>
      <c r="N6" s="11"/>
      <c r="O6" s="11"/>
      <c r="P6" s="11"/>
      <c r="Q6" s="11"/>
      <c r="R6" s="11"/>
      <c r="S6" s="11"/>
      <c r="T6" s="11"/>
      <c r="U6" s="11"/>
      <c r="V6" s="11"/>
      <c r="W6" s="11"/>
      <c r="X6" s="11"/>
      <c r="Y6" s="11"/>
      <c r="Z6" s="11"/>
      <c r="AA6" s="11"/>
      <c r="AB6" s="11"/>
      <c r="AC6" s="11"/>
      <c r="AD6" s="11"/>
      <c r="AE6" s="11"/>
      <c r="AF6" s="11"/>
      <c r="AG6" s="11"/>
      <c r="AH6" s="11"/>
      <c r="AI6" s="11"/>
      <c r="AJ6" s="11"/>
      <c r="AK6" s="11"/>
      <c r="AL6" s="11"/>
      <c r="AM6" s="11"/>
      <c r="AN6" s="11"/>
      <c r="AO6" s="11"/>
      <c r="AP6" s="11"/>
      <c r="AQ6" s="11"/>
      <c r="AR6" s="11"/>
      <c r="AS6" s="11"/>
      <c r="AT6" s="11"/>
      <c r="AU6" s="11"/>
      <c r="AV6" s="11"/>
      <c r="AW6" s="11"/>
      <c r="AX6" s="11"/>
    </row>
    <row r="7" spans="1:50" x14ac:dyDescent="0.35">
      <c r="A7" s="7" t="s">
        <v>125</v>
      </c>
      <c r="B7" s="23">
        <v>1078</v>
      </c>
      <c r="C7" s="23">
        <v>2200</v>
      </c>
      <c r="D7" s="11">
        <v>49</v>
      </c>
      <c r="E7" s="11">
        <v>46.9</v>
      </c>
      <c r="F7" s="11">
        <v>51.1</v>
      </c>
      <c r="G7" s="11"/>
      <c r="H7" s="11"/>
      <c r="I7" s="11"/>
      <c r="J7" s="11"/>
      <c r="K7" s="11"/>
      <c r="L7" s="11"/>
      <c r="M7" s="11"/>
      <c r="N7" s="11"/>
      <c r="O7" s="11"/>
      <c r="P7" s="11"/>
      <c r="Q7" s="11"/>
      <c r="R7" s="11"/>
      <c r="S7" s="11"/>
      <c r="T7" s="11"/>
      <c r="U7" s="11"/>
      <c r="V7" s="11"/>
      <c r="W7" s="11"/>
      <c r="X7" s="11"/>
      <c r="Y7" s="11"/>
      <c r="Z7" s="11"/>
      <c r="AA7" s="11"/>
      <c r="AB7" s="11"/>
      <c r="AC7" s="11"/>
      <c r="AD7" s="11"/>
      <c r="AE7" s="11"/>
      <c r="AF7" s="11"/>
      <c r="AG7" s="11"/>
      <c r="AH7" s="11"/>
      <c r="AI7" s="11"/>
      <c r="AJ7" s="11"/>
      <c r="AK7" s="11"/>
      <c r="AL7" s="11"/>
      <c r="AM7" s="11"/>
      <c r="AN7" s="11"/>
      <c r="AO7" s="11"/>
      <c r="AP7" s="11"/>
      <c r="AQ7" s="11"/>
      <c r="AR7" s="11"/>
      <c r="AS7" s="11"/>
      <c r="AT7" s="11"/>
      <c r="AU7" s="11"/>
      <c r="AV7" s="11"/>
      <c r="AW7" s="11"/>
      <c r="AX7" s="11"/>
    </row>
    <row r="8" spans="1:50" x14ac:dyDescent="0.35">
      <c r="A8" s="7" t="s">
        <v>126</v>
      </c>
      <c r="B8" s="23">
        <v>964</v>
      </c>
      <c r="C8" s="23">
        <v>1908</v>
      </c>
      <c r="D8" s="11">
        <v>50.5</v>
      </c>
      <c r="E8" s="11">
        <v>48.3</v>
      </c>
      <c r="F8" s="11">
        <v>52.8</v>
      </c>
      <c r="G8" s="11"/>
      <c r="H8" s="11"/>
      <c r="I8" s="11"/>
      <c r="J8" s="11"/>
      <c r="K8" s="11"/>
      <c r="L8" s="11"/>
      <c r="M8" s="11"/>
      <c r="N8" s="11"/>
      <c r="O8" s="11"/>
      <c r="P8" s="11"/>
      <c r="Q8" s="11"/>
      <c r="R8" s="11"/>
      <c r="S8" s="11"/>
      <c r="T8" s="11"/>
      <c r="U8" s="11"/>
      <c r="V8" s="11"/>
      <c r="W8" s="11"/>
      <c r="X8" s="11"/>
      <c r="Y8" s="11"/>
      <c r="Z8" s="11"/>
      <c r="AA8" s="11"/>
      <c r="AB8" s="11"/>
      <c r="AC8" s="11"/>
      <c r="AD8" s="11"/>
      <c r="AE8" s="11"/>
      <c r="AF8" s="11"/>
      <c r="AG8" s="11"/>
      <c r="AH8" s="11"/>
      <c r="AI8" s="11"/>
      <c r="AJ8" s="11"/>
      <c r="AK8" s="11"/>
      <c r="AL8" s="11"/>
      <c r="AM8" s="11"/>
      <c r="AN8" s="11"/>
      <c r="AO8" s="11"/>
      <c r="AP8" s="11"/>
      <c r="AQ8" s="11"/>
      <c r="AR8" s="11"/>
      <c r="AS8" s="11"/>
      <c r="AT8" s="11"/>
      <c r="AU8" s="11"/>
      <c r="AV8" s="11"/>
      <c r="AW8" s="11"/>
      <c r="AX8" s="11"/>
    </row>
    <row r="9" spans="1:50" x14ac:dyDescent="0.35">
      <c r="A9" s="7" t="s">
        <v>127</v>
      </c>
      <c r="B9" s="23">
        <v>882</v>
      </c>
      <c r="C9" s="23">
        <v>1693</v>
      </c>
      <c r="D9" s="11">
        <v>52.1</v>
      </c>
      <c r="E9" s="11">
        <v>49.7</v>
      </c>
      <c r="F9" s="11">
        <v>54.5</v>
      </c>
      <c r="G9" s="11"/>
      <c r="H9" s="11"/>
      <c r="I9" s="11"/>
      <c r="J9" s="11"/>
      <c r="K9" s="11"/>
      <c r="L9" s="11"/>
      <c r="M9" s="11"/>
      <c r="N9" s="11"/>
      <c r="O9" s="11"/>
      <c r="P9" s="11"/>
      <c r="Q9" s="11"/>
      <c r="R9" s="11"/>
      <c r="S9" s="11"/>
      <c r="T9" s="11"/>
      <c r="U9" s="11"/>
      <c r="V9" s="11"/>
      <c r="W9" s="11"/>
      <c r="X9" s="11"/>
      <c r="Y9" s="11"/>
      <c r="Z9" s="11"/>
      <c r="AA9" s="11"/>
      <c r="AB9" s="11"/>
      <c r="AC9" s="11"/>
      <c r="AD9" s="11"/>
      <c r="AE9" s="11"/>
      <c r="AF9" s="11"/>
      <c r="AG9" s="11"/>
      <c r="AH9" s="11"/>
      <c r="AI9" s="11"/>
      <c r="AJ9" s="11"/>
      <c r="AK9" s="11"/>
      <c r="AL9" s="11"/>
      <c r="AM9" s="11"/>
      <c r="AN9" s="11"/>
      <c r="AO9" s="11"/>
      <c r="AP9" s="11"/>
      <c r="AQ9" s="11"/>
      <c r="AR9" s="11"/>
      <c r="AS9" s="11"/>
      <c r="AT9" s="11"/>
      <c r="AU9" s="11"/>
      <c r="AV9" s="11"/>
      <c r="AW9" s="11"/>
      <c r="AX9" s="11"/>
    </row>
    <row r="10" spans="1:50" x14ac:dyDescent="0.35">
      <c r="A10" s="7" t="s">
        <v>128</v>
      </c>
      <c r="B10" s="23">
        <v>830</v>
      </c>
      <c r="C10" s="23">
        <v>1669</v>
      </c>
      <c r="D10" s="11">
        <v>49.7</v>
      </c>
      <c r="E10" s="11">
        <v>47.3</v>
      </c>
      <c r="F10" s="11">
        <v>52.1</v>
      </c>
      <c r="G10" s="11"/>
      <c r="H10" s="11"/>
      <c r="I10" s="11"/>
      <c r="J10" s="11"/>
      <c r="K10" s="11"/>
      <c r="L10" s="11"/>
      <c r="M10" s="11"/>
      <c r="N10" s="11"/>
      <c r="O10" s="11"/>
      <c r="P10" s="11"/>
      <c r="Q10" s="11"/>
      <c r="R10" s="11"/>
      <c r="S10" s="11"/>
      <c r="T10" s="11"/>
      <c r="U10" s="11"/>
      <c r="V10" s="11"/>
      <c r="W10" s="11"/>
      <c r="X10" s="11"/>
      <c r="Y10" s="11"/>
      <c r="Z10" s="11"/>
      <c r="AA10" s="11"/>
      <c r="AB10" s="11"/>
      <c r="AC10" s="11"/>
      <c r="AD10" s="11"/>
      <c r="AE10" s="11"/>
      <c r="AF10" s="11"/>
      <c r="AG10" s="11"/>
      <c r="AH10" s="11"/>
      <c r="AI10" s="11"/>
      <c r="AJ10" s="11"/>
      <c r="AK10" s="11"/>
      <c r="AL10" s="11"/>
      <c r="AM10" s="11"/>
      <c r="AN10" s="11"/>
      <c r="AO10" s="11"/>
      <c r="AP10" s="11"/>
      <c r="AQ10" s="11"/>
      <c r="AR10" s="11"/>
      <c r="AS10" s="11"/>
      <c r="AT10" s="11"/>
      <c r="AU10" s="11"/>
      <c r="AV10" s="11"/>
      <c r="AW10" s="11"/>
      <c r="AX10" s="11"/>
    </row>
    <row r="11" spans="1:50" x14ac:dyDescent="0.35">
      <c r="A11" s="7" t="s">
        <v>129</v>
      </c>
      <c r="B11" s="23">
        <v>742</v>
      </c>
      <c r="C11" s="23">
        <v>1461</v>
      </c>
      <c r="D11" s="11">
        <v>50.8</v>
      </c>
      <c r="E11" s="11">
        <v>48.2</v>
      </c>
      <c r="F11" s="11">
        <v>53.3</v>
      </c>
      <c r="G11" s="11"/>
      <c r="H11" s="11"/>
      <c r="I11" s="11"/>
      <c r="J11" s="11"/>
      <c r="K11" s="11"/>
      <c r="L11" s="11"/>
      <c r="M11" s="11"/>
      <c r="N11" s="11"/>
      <c r="O11" s="11"/>
      <c r="P11" s="11"/>
      <c r="Q11" s="11"/>
      <c r="R11" s="11"/>
      <c r="S11" s="11"/>
      <c r="T11" s="11"/>
      <c r="U11" s="11"/>
      <c r="V11" s="11"/>
      <c r="W11" s="11"/>
      <c r="X11" s="11"/>
      <c r="Y11" s="11"/>
      <c r="Z11" s="11"/>
      <c r="AA11" s="11"/>
      <c r="AB11" s="11"/>
      <c r="AC11" s="11"/>
      <c r="AD11" s="11"/>
      <c r="AE11" s="11"/>
      <c r="AF11" s="11"/>
      <c r="AG11" s="11"/>
      <c r="AH11" s="11"/>
      <c r="AI11" s="11"/>
      <c r="AJ11" s="11"/>
      <c r="AK11" s="11"/>
      <c r="AL11" s="11"/>
      <c r="AM11" s="11"/>
      <c r="AN11" s="11"/>
      <c r="AO11" s="11"/>
      <c r="AP11" s="11"/>
      <c r="AQ11" s="11"/>
      <c r="AR11" s="11"/>
      <c r="AS11" s="11"/>
      <c r="AT11" s="11"/>
      <c r="AU11" s="11"/>
      <c r="AV11" s="11"/>
      <c r="AW11" s="11"/>
      <c r="AX11" s="11"/>
    </row>
    <row r="12" spans="1:50" x14ac:dyDescent="0.35">
      <c r="A12" s="7" t="s">
        <v>130</v>
      </c>
      <c r="B12" s="23">
        <v>776</v>
      </c>
      <c r="C12" s="23">
        <v>1563</v>
      </c>
      <c r="D12" s="11">
        <v>49.6</v>
      </c>
      <c r="E12" s="11">
        <v>47.2</v>
      </c>
      <c r="F12" s="11">
        <v>52.1</v>
      </c>
      <c r="G12" s="11"/>
      <c r="H12" s="11"/>
      <c r="I12" s="11"/>
      <c r="J12" s="11"/>
      <c r="K12" s="11"/>
      <c r="L12" s="11"/>
      <c r="M12" s="11"/>
      <c r="N12" s="11"/>
      <c r="O12" s="11"/>
      <c r="P12" s="11"/>
      <c r="Q12" s="11"/>
      <c r="R12" s="11"/>
      <c r="S12" s="11"/>
      <c r="T12" s="11"/>
      <c r="U12" s="11"/>
      <c r="V12" s="11"/>
      <c r="W12" s="11"/>
      <c r="X12" s="11"/>
      <c r="Y12" s="11"/>
      <c r="Z12" s="11"/>
      <c r="AA12" s="11"/>
      <c r="AB12" s="11"/>
      <c r="AC12" s="11"/>
      <c r="AD12" s="11"/>
      <c r="AE12" s="11"/>
      <c r="AF12" s="11"/>
      <c r="AG12" s="11"/>
      <c r="AH12" s="11"/>
      <c r="AI12" s="11"/>
      <c r="AJ12" s="11"/>
      <c r="AK12" s="11"/>
      <c r="AL12" s="11"/>
      <c r="AM12" s="11"/>
      <c r="AN12" s="11"/>
      <c r="AO12" s="11"/>
      <c r="AP12" s="11"/>
      <c r="AQ12" s="11"/>
      <c r="AR12" s="11"/>
      <c r="AS12" s="11"/>
      <c r="AT12" s="11"/>
      <c r="AU12" s="11"/>
      <c r="AV12" s="11"/>
      <c r="AW12" s="11"/>
      <c r="AX12" s="11"/>
    </row>
    <row r="13" spans="1:50" x14ac:dyDescent="0.35">
      <c r="A13" s="7" t="s">
        <v>131</v>
      </c>
      <c r="B13" s="23">
        <v>837</v>
      </c>
      <c r="C13" s="23">
        <v>1572</v>
      </c>
      <c r="D13" s="11">
        <v>53.2</v>
      </c>
      <c r="E13" s="11">
        <v>50.8</v>
      </c>
      <c r="F13" s="11">
        <v>55.7</v>
      </c>
      <c r="G13" s="11"/>
      <c r="H13" s="11"/>
      <c r="I13" s="11"/>
      <c r="J13" s="11"/>
      <c r="K13" s="11"/>
      <c r="L13" s="11"/>
      <c r="M13" s="11"/>
      <c r="N13" s="11"/>
      <c r="O13" s="11"/>
      <c r="P13" s="11"/>
      <c r="Q13" s="11"/>
      <c r="R13" s="11"/>
      <c r="S13" s="11"/>
      <c r="T13" s="11"/>
      <c r="U13" s="11"/>
      <c r="V13" s="11"/>
      <c r="W13" s="11"/>
      <c r="X13" s="11"/>
      <c r="Y13" s="11"/>
      <c r="Z13" s="11"/>
      <c r="AA13" s="11"/>
      <c r="AB13" s="11"/>
      <c r="AC13" s="11"/>
      <c r="AD13" s="11"/>
      <c r="AE13" s="11"/>
      <c r="AF13" s="11"/>
      <c r="AG13" s="11"/>
      <c r="AH13" s="11"/>
      <c r="AI13" s="11"/>
      <c r="AJ13" s="11"/>
      <c r="AK13" s="11"/>
      <c r="AL13" s="11"/>
      <c r="AM13" s="11"/>
      <c r="AN13" s="11"/>
      <c r="AO13" s="11"/>
      <c r="AP13" s="11"/>
      <c r="AQ13" s="11"/>
      <c r="AR13" s="11"/>
      <c r="AS13" s="11"/>
      <c r="AT13" s="11"/>
      <c r="AU13" s="11"/>
      <c r="AV13" s="11"/>
      <c r="AW13" s="11"/>
      <c r="AX13" s="11"/>
    </row>
    <row r="14" spans="1:50" x14ac:dyDescent="0.35">
      <c r="A14" s="7" t="s">
        <v>132</v>
      </c>
      <c r="B14" s="23">
        <v>857</v>
      </c>
      <c r="C14" s="23">
        <v>1651</v>
      </c>
      <c r="D14" s="11">
        <v>51.9</v>
      </c>
      <c r="E14" s="11">
        <v>49.5</v>
      </c>
      <c r="F14" s="11">
        <v>54.3</v>
      </c>
      <c r="G14" s="11"/>
      <c r="H14" s="11"/>
      <c r="I14" s="11"/>
      <c r="J14" s="11"/>
      <c r="K14" s="11"/>
      <c r="L14" s="11"/>
      <c r="M14" s="11"/>
      <c r="N14" s="11"/>
      <c r="O14" s="11"/>
      <c r="P14" s="11"/>
      <c r="Q14" s="11"/>
      <c r="R14" s="11"/>
      <c r="S14" s="11"/>
      <c r="T14" s="11"/>
      <c r="U14" s="11"/>
      <c r="V14" s="11"/>
      <c r="W14" s="11"/>
      <c r="X14" s="11"/>
      <c r="Y14" s="11"/>
      <c r="Z14" s="11"/>
      <c r="AA14" s="11"/>
      <c r="AB14" s="11"/>
      <c r="AC14" s="11"/>
      <c r="AD14" s="11"/>
      <c r="AE14" s="11"/>
      <c r="AF14" s="11"/>
      <c r="AG14" s="11"/>
      <c r="AH14" s="11"/>
      <c r="AI14" s="11"/>
      <c r="AJ14" s="11"/>
      <c r="AK14" s="11"/>
      <c r="AL14" s="11"/>
      <c r="AM14" s="11"/>
      <c r="AN14" s="11"/>
      <c r="AO14" s="11"/>
      <c r="AP14" s="11"/>
      <c r="AQ14" s="11"/>
      <c r="AR14" s="11"/>
      <c r="AS14" s="11"/>
      <c r="AT14" s="11"/>
      <c r="AU14" s="11"/>
      <c r="AV14" s="11"/>
      <c r="AW14" s="11"/>
      <c r="AX14" s="11"/>
    </row>
    <row r="15" spans="1:50" x14ac:dyDescent="0.35">
      <c r="A15" s="7" t="s">
        <v>133</v>
      </c>
      <c r="B15" s="23">
        <v>978</v>
      </c>
      <c r="C15" s="23">
        <v>1876</v>
      </c>
      <c r="D15" s="11">
        <v>52.1</v>
      </c>
      <c r="E15" s="11">
        <v>49.9</v>
      </c>
      <c r="F15" s="11">
        <v>54.4</v>
      </c>
      <c r="G15" s="11"/>
      <c r="H15" s="11"/>
      <c r="I15" s="11"/>
      <c r="J15" s="11"/>
      <c r="K15" s="11"/>
      <c r="L15" s="11"/>
      <c r="M15" s="11"/>
      <c r="N15" s="11"/>
      <c r="O15" s="11"/>
      <c r="P15" s="11"/>
      <c r="Q15" s="11"/>
      <c r="R15" s="11"/>
      <c r="S15" s="11"/>
      <c r="T15" s="11"/>
      <c r="U15" s="11"/>
      <c r="V15" s="11"/>
      <c r="W15" s="11"/>
      <c r="X15" s="11"/>
      <c r="Y15" s="11"/>
      <c r="Z15" s="11"/>
      <c r="AA15" s="11"/>
      <c r="AB15" s="11"/>
      <c r="AC15" s="11"/>
      <c r="AD15" s="11"/>
      <c r="AE15" s="11"/>
      <c r="AF15" s="11"/>
      <c r="AG15" s="11"/>
      <c r="AH15" s="11"/>
      <c r="AI15" s="11"/>
      <c r="AJ15" s="11"/>
      <c r="AK15" s="11"/>
      <c r="AL15" s="11"/>
      <c r="AM15" s="11"/>
      <c r="AN15" s="11"/>
      <c r="AO15" s="11"/>
      <c r="AP15" s="11"/>
      <c r="AQ15" s="11"/>
      <c r="AR15" s="11"/>
      <c r="AS15" s="11"/>
      <c r="AT15" s="11"/>
      <c r="AU15" s="11"/>
      <c r="AV15" s="11"/>
      <c r="AW15" s="11"/>
      <c r="AX15" s="11"/>
    </row>
    <row r="16" spans="1:50" x14ac:dyDescent="0.35">
      <c r="A16" s="7"/>
      <c r="D16" s="11"/>
      <c r="E16" s="11"/>
      <c r="F16" s="11"/>
      <c r="G16" s="11"/>
      <c r="H16" s="11"/>
      <c r="I16" s="11"/>
      <c r="J16" s="11"/>
      <c r="K16" s="11"/>
      <c r="L16" s="11"/>
      <c r="M16" s="11"/>
      <c r="N16" s="11"/>
      <c r="O16" s="11"/>
      <c r="P16" s="11"/>
      <c r="Q16" s="11"/>
      <c r="R16" s="11"/>
      <c r="S16" s="11"/>
      <c r="T16" s="11"/>
      <c r="U16" s="11"/>
      <c r="V16" s="11"/>
      <c r="W16" s="11"/>
      <c r="X16" s="11"/>
      <c r="Y16" s="11"/>
      <c r="Z16" s="11"/>
      <c r="AA16" s="11"/>
      <c r="AB16" s="11"/>
      <c r="AC16" s="11"/>
      <c r="AD16" s="11"/>
      <c r="AE16" s="11"/>
      <c r="AF16" s="11"/>
      <c r="AG16" s="11"/>
      <c r="AH16" s="11"/>
      <c r="AI16" s="11"/>
      <c r="AJ16" s="11"/>
      <c r="AK16" s="11"/>
      <c r="AL16" s="11"/>
      <c r="AM16" s="11"/>
      <c r="AN16" s="11"/>
      <c r="AO16" s="11"/>
      <c r="AP16" s="11"/>
      <c r="AQ16" s="11"/>
      <c r="AR16" s="11"/>
      <c r="AS16" s="11"/>
      <c r="AT16" s="11"/>
      <c r="AU16" s="11"/>
      <c r="AV16" s="11"/>
      <c r="AW16" s="11"/>
      <c r="AX16" s="11"/>
    </row>
    <row r="17" spans="1:50" x14ac:dyDescent="0.35">
      <c r="A17" s="7"/>
      <c r="D17" s="11"/>
      <c r="E17" s="11"/>
      <c r="F17" s="11"/>
      <c r="G17" s="11"/>
      <c r="H17" s="11"/>
      <c r="I17" s="11"/>
      <c r="J17" s="11"/>
      <c r="K17" s="11"/>
      <c r="L17" s="11"/>
      <c r="M17" s="11"/>
      <c r="N17" s="11"/>
      <c r="O17" s="11"/>
      <c r="P17" s="11"/>
      <c r="Q17" s="11"/>
      <c r="R17" s="11"/>
      <c r="S17" s="11"/>
      <c r="T17" s="11"/>
      <c r="U17" s="11"/>
      <c r="V17" s="11"/>
      <c r="W17" s="11"/>
      <c r="X17" s="11"/>
      <c r="Y17" s="11"/>
      <c r="Z17" s="11"/>
      <c r="AA17" s="11"/>
      <c r="AB17" s="11"/>
      <c r="AC17" s="11"/>
      <c r="AD17" s="11"/>
      <c r="AE17" s="11"/>
      <c r="AF17" s="11"/>
      <c r="AG17" s="11"/>
      <c r="AH17" s="11"/>
      <c r="AI17" s="11"/>
      <c r="AJ17" s="11"/>
      <c r="AK17" s="11"/>
      <c r="AL17" s="11"/>
      <c r="AM17" s="11"/>
      <c r="AN17" s="11"/>
      <c r="AO17" s="11"/>
      <c r="AP17" s="11"/>
      <c r="AQ17" s="11"/>
      <c r="AR17" s="11"/>
      <c r="AS17" s="11"/>
      <c r="AT17" s="11"/>
      <c r="AU17" s="11"/>
      <c r="AV17" s="11"/>
      <c r="AW17" s="11"/>
      <c r="AX17" s="11"/>
    </row>
    <row r="18" spans="1:50" x14ac:dyDescent="0.35">
      <c r="A18" s="7"/>
      <c r="D18" s="11"/>
      <c r="E18" s="11"/>
      <c r="F18" s="11"/>
      <c r="G18" s="11"/>
      <c r="H18" s="11"/>
      <c r="I18" s="11"/>
      <c r="J18" s="11"/>
      <c r="K18" s="11"/>
      <c r="L18" s="11"/>
      <c r="M18" s="11"/>
      <c r="N18" s="11"/>
      <c r="O18" s="11"/>
      <c r="P18" s="11"/>
      <c r="Q18" s="11"/>
      <c r="R18" s="11"/>
      <c r="S18" s="11"/>
      <c r="T18" s="11"/>
      <c r="U18" s="11"/>
      <c r="V18" s="11"/>
      <c r="W18" s="11"/>
      <c r="X18" s="11"/>
      <c r="Y18" s="11"/>
      <c r="Z18" s="11"/>
      <c r="AA18" s="11"/>
      <c r="AB18" s="11"/>
      <c r="AC18" s="11"/>
      <c r="AD18" s="11"/>
      <c r="AE18" s="11"/>
      <c r="AF18" s="11"/>
      <c r="AG18" s="11"/>
      <c r="AH18" s="11"/>
      <c r="AI18" s="11"/>
      <c r="AJ18" s="11"/>
      <c r="AK18" s="11"/>
      <c r="AL18" s="11"/>
      <c r="AM18" s="11"/>
      <c r="AN18" s="11"/>
      <c r="AO18" s="11"/>
      <c r="AP18" s="11"/>
      <c r="AQ18" s="11"/>
      <c r="AR18" s="11"/>
      <c r="AS18" s="11"/>
      <c r="AT18" s="11"/>
      <c r="AU18" s="11"/>
      <c r="AV18" s="11"/>
      <c r="AW18" s="11"/>
      <c r="AX18" s="11"/>
    </row>
    <row r="19" spans="1:50" x14ac:dyDescent="0.35">
      <c r="A19" s="7"/>
      <c r="D19" s="11"/>
      <c r="E19" s="11"/>
      <c r="F19" s="11"/>
      <c r="G19" s="11"/>
      <c r="H19" s="11"/>
      <c r="I19" s="11"/>
      <c r="J19" s="11"/>
      <c r="K19" s="11"/>
      <c r="L19" s="11"/>
      <c r="M19" s="11"/>
      <c r="N19" s="11"/>
      <c r="O19" s="11"/>
      <c r="P19" s="11"/>
      <c r="Q19" s="11"/>
      <c r="R19" s="11"/>
      <c r="S19" s="11"/>
      <c r="T19" s="11"/>
      <c r="U19" s="11"/>
      <c r="V19" s="11"/>
      <c r="W19" s="11"/>
      <c r="X19" s="11"/>
      <c r="Y19" s="11"/>
      <c r="Z19" s="11"/>
      <c r="AA19" s="11"/>
      <c r="AB19" s="11"/>
      <c r="AC19" s="11"/>
      <c r="AD19" s="11"/>
      <c r="AE19" s="11"/>
      <c r="AF19" s="11"/>
      <c r="AG19" s="11"/>
      <c r="AH19" s="11"/>
      <c r="AI19" s="11"/>
      <c r="AJ19" s="11"/>
      <c r="AK19" s="11"/>
      <c r="AL19" s="11"/>
      <c r="AM19" s="11"/>
      <c r="AN19" s="11"/>
      <c r="AO19" s="11"/>
      <c r="AP19" s="11"/>
      <c r="AQ19" s="11"/>
      <c r="AR19" s="11"/>
      <c r="AS19" s="11"/>
      <c r="AT19" s="11"/>
      <c r="AU19" s="11"/>
      <c r="AV19" s="11"/>
      <c r="AW19" s="11"/>
      <c r="AX19" s="11"/>
    </row>
    <row r="20" spans="1:50" x14ac:dyDescent="0.35">
      <c r="A20" s="7"/>
      <c r="D20" s="11"/>
      <c r="E20" s="11"/>
      <c r="F20" s="11"/>
      <c r="G20" s="11"/>
      <c r="H20" s="11"/>
      <c r="I20" s="11"/>
      <c r="J20" s="11"/>
      <c r="K20" s="11"/>
      <c r="L20" s="11"/>
      <c r="M20" s="11"/>
      <c r="N20" s="11"/>
      <c r="O20" s="11"/>
      <c r="P20" s="11"/>
      <c r="Q20" s="11"/>
      <c r="R20" s="11"/>
      <c r="S20" s="11"/>
      <c r="T20" s="11"/>
      <c r="U20" s="11"/>
      <c r="V20" s="11"/>
      <c r="W20" s="11"/>
      <c r="X20" s="11"/>
      <c r="Y20" s="11"/>
      <c r="Z20" s="11"/>
      <c r="AA20" s="11"/>
      <c r="AB20" s="11"/>
      <c r="AC20" s="11"/>
      <c r="AD20" s="11"/>
      <c r="AE20" s="11"/>
      <c r="AF20" s="11"/>
      <c r="AG20" s="11"/>
      <c r="AH20" s="11"/>
      <c r="AI20" s="11"/>
      <c r="AJ20" s="11"/>
      <c r="AK20" s="11"/>
      <c r="AL20" s="11"/>
      <c r="AM20" s="11"/>
      <c r="AN20" s="11"/>
      <c r="AO20" s="11"/>
      <c r="AP20" s="11"/>
      <c r="AQ20" s="11"/>
      <c r="AR20" s="11"/>
      <c r="AS20" s="11"/>
      <c r="AT20" s="11"/>
      <c r="AU20" s="11"/>
      <c r="AV20" s="11"/>
      <c r="AW20" s="11"/>
      <c r="AX20" s="11"/>
    </row>
    <row r="21" spans="1:50" x14ac:dyDescent="0.35">
      <c r="A21" s="7"/>
      <c r="D21" s="11"/>
      <c r="E21" s="11"/>
      <c r="F21" s="11"/>
      <c r="G21" s="11"/>
      <c r="H21" s="11"/>
      <c r="I21" s="11"/>
      <c r="J21" s="11"/>
      <c r="K21" s="11"/>
      <c r="L21" s="11"/>
      <c r="M21" s="11"/>
      <c r="N21" s="11"/>
      <c r="O21" s="11"/>
      <c r="P21" s="11"/>
      <c r="Q21" s="11"/>
      <c r="R21" s="11"/>
      <c r="S21" s="11"/>
      <c r="T21" s="11"/>
      <c r="U21" s="11"/>
      <c r="V21" s="11"/>
      <c r="W21" s="11"/>
      <c r="X21" s="11"/>
      <c r="Y21" s="11"/>
      <c r="Z21" s="11"/>
      <c r="AA21" s="11"/>
      <c r="AB21" s="11"/>
      <c r="AC21" s="11"/>
      <c r="AD21" s="11"/>
      <c r="AE21" s="11"/>
      <c r="AF21" s="11"/>
      <c r="AG21" s="11"/>
      <c r="AH21" s="11"/>
      <c r="AI21" s="11"/>
      <c r="AJ21" s="11"/>
      <c r="AK21" s="11"/>
      <c r="AL21" s="11"/>
      <c r="AM21" s="11"/>
      <c r="AN21" s="11"/>
      <c r="AO21" s="11"/>
      <c r="AP21" s="11"/>
      <c r="AQ21" s="11"/>
      <c r="AR21" s="11"/>
      <c r="AS21" s="11"/>
      <c r="AT21" s="11"/>
      <c r="AU21" s="11"/>
      <c r="AV21" s="11"/>
      <c r="AW21" s="11"/>
      <c r="AX21" s="11"/>
    </row>
    <row r="22" spans="1:50" x14ac:dyDescent="0.35">
      <c r="A22" s="7"/>
      <c r="D22" s="11"/>
      <c r="E22" s="11"/>
      <c r="F22" s="11"/>
      <c r="G22" s="11"/>
      <c r="H22" s="11"/>
      <c r="I22" s="11"/>
      <c r="J22" s="11"/>
      <c r="K22" s="11"/>
      <c r="L22" s="11"/>
      <c r="M22" s="11"/>
      <c r="N22" s="11"/>
      <c r="O22" s="11"/>
      <c r="P22" s="11"/>
      <c r="Q22" s="11"/>
      <c r="R22" s="11"/>
      <c r="S22" s="11"/>
      <c r="T22" s="11"/>
      <c r="U22" s="11"/>
      <c r="V22" s="11"/>
      <c r="W22" s="11"/>
      <c r="X22" s="11"/>
      <c r="Y22" s="11"/>
      <c r="Z22" s="11"/>
      <c r="AA22" s="11"/>
      <c r="AB22" s="11"/>
      <c r="AC22" s="11"/>
      <c r="AD22" s="11"/>
      <c r="AE22" s="11"/>
      <c r="AF22" s="11"/>
      <c r="AG22" s="11"/>
      <c r="AH22" s="11"/>
      <c r="AI22" s="11"/>
      <c r="AJ22" s="11"/>
      <c r="AK22" s="11"/>
      <c r="AL22" s="11"/>
      <c r="AM22" s="11"/>
      <c r="AN22" s="11"/>
      <c r="AO22" s="11"/>
      <c r="AP22" s="11"/>
      <c r="AQ22" s="11"/>
      <c r="AR22" s="11"/>
      <c r="AS22" s="11"/>
      <c r="AT22" s="11"/>
      <c r="AU22" s="11"/>
      <c r="AV22" s="11"/>
      <c r="AW22" s="11"/>
      <c r="AX22" s="11"/>
    </row>
    <row r="23" spans="1:50" x14ac:dyDescent="0.35">
      <c r="A23" s="7"/>
      <c r="D23" s="11"/>
      <c r="E23" s="11"/>
      <c r="F23" s="11"/>
      <c r="G23" s="11"/>
      <c r="H23" s="11"/>
      <c r="I23" s="11"/>
      <c r="J23" s="11"/>
      <c r="K23" s="11"/>
      <c r="L23" s="11"/>
      <c r="M23" s="11"/>
      <c r="N23" s="11"/>
      <c r="O23" s="11"/>
      <c r="P23" s="11"/>
      <c r="Q23" s="11"/>
      <c r="R23" s="11"/>
      <c r="S23" s="11"/>
      <c r="T23" s="11"/>
      <c r="U23" s="11"/>
      <c r="V23" s="11"/>
      <c r="W23" s="11"/>
      <c r="X23" s="11"/>
      <c r="Y23" s="11"/>
      <c r="Z23" s="11"/>
      <c r="AA23" s="11"/>
      <c r="AB23" s="11"/>
      <c r="AC23" s="11"/>
      <c r="AD23" s="11"/>
      <c r="AE23" s="11"/>
      <c r="AF23" s="11"/>
      <c r="AG23" s="11"/>
      <c r="AH23" s="11"/>
      <c r="AI23" s="11"/>
      <c r="AJ23" s="11"/>
      <c r="AK23" s="11"/>
      <c r="AL23" s="11"/>
      <c r="AM23" s="11"/>
      <c r="AN23" s="11"/>
      <c r="AO23" s="11"/>
      <c r="AP23" s="11"/>
      <c r="AQ23" s="11"/>
      <c r="AR23" s="11"/>
      <c r="AS23" s="11"/>
      <c r="AT23" s="11"/>
      <c r="AU23" s="11"/>
      <c r="AV23" s="11"/>
      <c r="AW23" s="11"/>
      <c r="AX23" s="11"/>
    </row>
    <row r="24" spans="1:50" x14ac:dyDescent="0.35">
      <c r="A24" s="7"/>
      <c r="D24" s="11"/>
      <c r="E24" s="11"/>
      <c r="F24" s="11"/>
      <c r="G24" s="11"/>
      <c r="H24" s="11"/>
      <c r="I24" s="11"/>
      <c r="J24" s="11"/>
      <c r="K24" s="11"/>
      <c r="L24" s="11"/>
      <c r="M24" s="11"/>
      <c r="N24" s="11"/>
      <c r="O24" s="11"/>
      <c r="P24" s="11"/>
      <c r="Q24" s="11"/>
      <c r="R24" s="11"/>
      <c r="S24" s="11"/>
      <c r="T24" s="11"/>
      <c r="U24" s="11"/>
      <c r="V24" s="11"/>
      <c r="W24" s="11"/>
      <c r="X24" s="11"/>
      <c r="Y24" s="11"/>
      <c r="Z24" s="11"/>
      <c r="AA24" s="11"/>
      <c r="AB24" s="11"/>
      <c r="AC24" s="11"/>
      <c r="AD24" s="11"/>
      <c r="AE24" s="11"/>
      <c r="AF24" s="11"/>
      <c r="AG24" s="11"/>
      <c r="AH24" s="11"/>
      <c r="AI24" s="11"/>
      <c r="AJ24" s="11"/>
      <c r="AK24" s="11"/>
      <c r="AL24" s="11"/>
      <c r="AM24" s="11"/>
      <c r="AN24" s="11"/>
      <c r="AO24" s="11"/>
      <c r="AP24" s="11"/>
      <c r="AQ24" s="11"/>
      <c r="AR24" s="11"/>
      <c r="AS24" s="11"/>
      <c r="AT24" s="11"/>
      <c r="AU24" s="11"/>
      <c r="AV24" s="11"/>
      <c r="AW24" s="11"/>
      <c r="AX24" s="11"/>
    </row>
    <row r="25" spans="1:50" x14ac:dyDescent="0.35">
      <c r="A25" s="7"/>
      <c r="D25" s="11"/>
      <c r="E25" s="11"/>
      <c r="F25" s="11"/>
      <c r="G25" s="11"/>
      <c r="H25" s="11"/>
      <c r="I25" s="11"/>
      <c r="J25" s="11"/>
      <c r="K25" s="11"/>
      <c r="L25" s="11"/>
      <c r="M25" s="11"/>
      <c r="N25" s="11"/>
      <c r="O25" s="11"/>
      <c r="P25" s="11"/>
      <c r="Q25" s="11"/>
      <c r="R25" s="11"/>
      <c r="S25" s="11"/>
      <c r="T25" s="11"/>
      <c r="U25" s="11"/>
      <c r="V25" s="11"/>
      <c r="W25" s="11"/>
      <c r="X25" s="11"/>
      <c r="Y25" s="11"/>
      <c r="Z25" s="11"/>
      <c r="AA25" s="11"/>
      <c r="AB25" s="11"/>
      <c r="AC25" s="11"/>
      <c r="AD25" s="11"/>
      <c r="AE25" s="11"/>
      <c r="AF25" s="11"/>
      <c r="AG25" s="11"/>
      <c r="AH25" s="11"/>
      <c r="AI25" s="11"/>
      <c r="AJ25" s="11"/>
      <c r="AK25" s="11"/>
      <c r="AL25" s="11"/>
      <c r="AM25" s="11"/>
      <c r="AN25" s="11"/>
      <c r="AO25" s="11"/>
      <c r="AP25" s="11"/>
      <c r="AQ25" s="11"/>
      <c r="AR25" s="11"/>
      <c r="AS25" s="11"/>
      <c r="AT25" s="11"/>
      <c r="AU25" s="11"/>
      <c r="AV25" s="11"/>
      <c r="AW25" s="11"/>
      <c r="AX25" s="11"/>
    </row>
    <row r="26" spans="1:50" x14ac:dyDescent="0.35">
      <c r="A26" s="7"/>
      <c r="D26" s="11"/>
      <c r="E26" s="11"/>
      <c r="F26" s="11"/>
      <c r="G26" s="11"/>
      <c r="H26" s="11"/>
      <c r="I26" s="11"/>
      <c r="J26" s="11"/>
      <c r="K26" s="11"/>
      <c r="L26" s="11"/>
      <c r="M26" s="11"/>
      <c r="N26" s="11"/>
      <c r="O26" s="11"/>
      <c r="P26" s="11"/>
      <c r="Q26" s="11"/>
      <c r="R26" s="11"/>
      <c r="S26" s="11"/>
      <c r="T26" s="11"/>
      <c r="U26" s="11"/>
      <c r="V26" s="11"/>
      <c r="W26" s="11"/>
      <c r="X26" s="11"/>
      <c r="Y26" s="11"/>
      <c r="Z26" s="11"/>
      <c r="AA26" s="11"/>
      <c r="AB26" s="11"/>
      <c r="AC26" s="11"/>
      <c r="AD26" s="11"/>
      <c r="AE26" s="11"/>
      <c r="AF26" s="11"/>
      <c r="AG26" s="11"/>
      <c r="AH26" s="11"/>
      <c r="AI26" s="11"/>
      <c r="AJ26" s="11"/>
      <c r="AK26" s="11"/>
      <c r="AL26" s="11"/>
      <c r="AM26" s="11"/>
      <c r="AN26" s="11"/>
      <c r="AO26" s="11"/>
      <c r="AP26" s="11"/>
      <c r="AQ26" s="11"/>
      <c r="AR26" s="11"/>
      <c r="AS26" s="11"/>
      <c r="AT26" s="11"/>
      <c r="AU26" s="11"/>
      <c r="AV26" s="11"/>
      <c r="AW26" s="11"/>
      <c r="AX26" s="11"/>
    </row>
    <row r="27" spans="1:50" x14ac:dyDescent="0.35">
      <c r="A27" s="7"/>
      <c r="D27" s="11"/>
      <c r="E27" s="11"/>
      <c r="F27" s="11"/>
      <c r="G27" s="11"/>
      <c r="H27" s="11"/>
      <c r="I27" s="11"/>
      <c r="J27" s="11"/>
      <c r="K27" s="11"/>
      <c r="L27" s="11"/>
      <c r="M27" s="11"/>
      <c r="N27" s="11"/>
      <c r="O27" s="11"/>
      <c r="P27" s="11"/>
      <c r="Q27" s="11"/>
      <c r="R27" s="11"/>
      <c r="S27" s="11"/>
      <c r="T27" s="11"/>
      <c r="U27" s="11"/>
      <c r="V27" s="11"/>
      <c r="W27" s="11"/>
      <c r="X27" s="11"/>
      <c r="Y27" s="11"/>
      <c r="Z27" s="11"/>
      <c r="AA27" s="11"/>
      <c r="AB27" s="11"/>
      <c r="AC27" s="11"/>
      <c r="AD27" s="11"/>
      <c r="AE27" s="11"/>
      <c r="AF27" s="11"/>
      <c r="AG27" s="11"/>
      <c r="AH27" s="11"/>
      <c r="AI27" s="11"/>
      <c r="AJ27" s="11"/>
      <c r="AK27" s="11"/>
      <c r="AL27" s="11"/>
      <c r="AM27" s="11"/>
      <c r="AN27" s="11"/>
      <c r="AO27" s="11"/>
      <c r="AP27" s="11"/>
      <c r="AQ27" s="11"/>
      <c r="AR27" s="11"/>
      <c r="AS27" s="11"/>
      <c r="AT27" s="11"/>
      <c r="AU27" s="11"/>
      <c r="AV27" s="11"/>
      <c r="AW27" s="11"/>
      <c r="AX27" s="11"/>
    </row>
    <row r="28" spans="1:50" x14ac:dyDescent="0.35">
      <c r="A28" s="7"/>
      <c r="D28" s="11"/>
      <c r="E28" s="11"/>
      <c r="F28" s="11"/>
      <c r="G28" s="11"/>
      <c r="H28" s="11"/>
      <c r="I28" s="11"/>
      <c r="J28" s="11"/>
      <c r="K28" s="11"/>
      <c r="L28" s="11"/>
      <c r="M28" s="11"/>
      <c r="N28" s="11"/>
      <c r="O28" s="11"/>
      <c r="P28" s="11"/>
      <c r="Q28" s="11"/>
      <c r="R28" s="11"/>
      <c r="S28" s="11"/>
      <c r="T28" s="11"/>
      <c r="U28" s="11"/>
      <c r="V28" s="11"/>
      <c r="W28" s="11"/>
      <c r="X28" s="11"/>
      <c r="Y28" s="11"/>
      <c r="Z28" s="11"/>
      <c r="AA28" s="11"/>
      <c r="AB28" s="11"/>
      <c r="AC28" s="11"/>
      <c r="AD28" s="11"/>
      <c r="AE28" s="11"/>
      <c r="AF28" s="11"/>
      <c r="AG28" s="11"/>
      <c r="AH28" s="11"/>
      <c r="AI28" s="11"/>
      <c r="AJ28" s="11"/>
      <c r="AK28" s="11"/>
      <c r="AL28" s="11"/>
      <c r="AM28" s="11"/>
      <c r="AN28" s="11"/>
      <c r="AO28" s="11"/>
      <c r="AP28" s="11"/>
      <c r="AQ28" s="11"/>
      <c r="AR28" s="11"/>
      <c r="AS28" s="11"/>
      <c r="AT28" s="11"/>
      <c r="AU28" s="11"/>
      <c r="AV28" s="11"/>
      <c r="AW28" s="11"/>
      <c r="AX28" s="11"/>
    </row>
    <row r="29" spans="1:50" x14ac:dyDescent="0.35">
      <c r="A29" s="7"/>
      <c r="D29" s="11"/>
      <c r="E29" s="11"/>
      <c r="F29" s="11"/>
      <c r="G29" s="11"/>
      <c r="H29" s="11"/>
      <c r="I29" s="11"/>
      <c r="J29" s="11"/>
      <c r="K29" s="11"/>
      <c r="L29" s="11"/>
      <c r="M29" s="11"/>
      <c r="N29" s="11"/>
      <c r="O29" s="11"/>
      <c r="P29" s="11"/>
      <c r="Q29" s="11"/>
      <c r="R29" s="11"/>
      <c r="S29" s="11"/>
      <c r="T29" s="11"/>
      <c r="U29" s="11"/>
      <c r="V29" s="11"/>
      <c r="W29" s="11"/>
      <c r="X29" s="11"/>
      <c r="Y29" s="11"/>
      <c r="Z29" s="11"/>
      <c r="AA29" s="11"/>
      <c r="AB29" s="11"/>
      <c r="AC29" s="11"/>
      <c r="AD29" s="11"/>
      <c r="AE29" s="11"/>
      <c r="AF29" s="11"/>
      <c r="AG29" s="11"/>
      <c r="AH29" s="11"/>
      <c r="AI29" s="11"/>
      <c r="AJ29" s="11"/>
      <c r="AK29" s="11"/>
      <c r="AL29" s="11"/>
      <c r="AM29" s="11"/>
      <c r="AN29" s="11"/>
      <c r="AO29" s="11"/>
      <c r="AP29" s="11"/>
      <c r="AQ29" s="11"/>
      <c r="AR29" s="11"/>
      <c r="AS29" s="11"/>
      <c r="AT29" s="11"/>
      <c r="AU29" s="11"/>
      <c r="AV29" s="11"/>
      <c r="AW29" s="11"/>
      <c r="AX29" s="11"/>
    </row>
    <row r="30" spans="1:50" x14ac:dyDescent="0.35">
      <c r="A30" s="7"/>
      <c r="D30" s="11"/>
      <c r="E30" s="11"/>
      <c r="F30" s="11"/>
      <c r="G30" s="11"/>
      <c r="H30" s="11"/>
      <c r="I30" s="11"/>
      <c r="J30" s="11"/>
      <c r="K30" s="11"/>
      <c r="L30" s="11"/>
      <c r="M30" s="11"/>
      <c r="N30" s="11"/>
      <c r="O30" s="11"/>
      <c r="P30" s="11"/>
      <c r="Q30" s="11"/>
      <c r="R30" s="11"/>
      <c r="S30" s="11"/>
      <c r="T30" s="11"/>
      <c r="U30" s="11"/>
      <c r="V30" s="11"/>
      <c r="W30" s="11"/>
      <c r="X30" s="11"/>
      <c r="Y30" s="11"/>
      <c r="Z30" s="11"/>
      <c r="AA30" s="11"/>
      <c r="AB30" s="11"/>
      <c r="AC30" s="11"/>
      <c r="AD30" s="11"/>
      <c r="AE30" s="11"/>
      <c r="AF30" s="11"/>
      <c r="AG30" s="11"/>
      <c r="AH30" s="11"/>
      <c r="AI30" s="11"/>
      <c r="AJ30" s="11"/>
      <c r="AK30" s="11"/>
      <c r="AL30" s="11"/>
      <c r="AM30" s="11"/>
      <c r="AN30" s="11"/>
      <c r="AO30" s="11"/>
      <c r="AP30" s="11"/>
      <c r="AQ30" s="11"/>
      <c r="AR30" s="11"/>
      <c r="AS30" s="11"/>
      <c r="AT30" s="11"/>
      <c r="AU30" s="11"/>
      <c r="AV30" s="11"/>
      <c r="AW30" s="11"/>
      <c r="AX30" s="11"/>
    </row>
    <row r="31" spans="1:50" x14ac:dyDescent="0.35">
      <c r="A31" s="7"/>
      <c r="D31" s="11"/>
      <c r="E31" s="11"/>
      <c r="F31" s="11"/>
      <c r="G31" s="11"/>
      <c r="H31" s="11"/>
      <c r="I31" s="11"/>
      <c r="J31" s="11"/>
      <c r="K31" s="11"/>
      <c r="L31" s="11"/>
      <c r="M31" s="11"/>
      <c r="N31" s="11"/>
      <c r="O31" s="11"/>
      <c r="P31" s="11"/>
      <c r="Q31" s="11"/>
      <c r="R31" s="11"/>
      <c r="S31" s="11"/>
      <c r="T31" s="11"/>
      <c r="U31" s="11"/>
      <c r="V31" s="11"/>
      <c r="W31" s="11"/>
      <c r="X31" s="11"/>
      <c r="Y31" s="11"/>
      <c r="Z31" s="11"/>
      <c r="AA31" s="11"/>
      <c r="AB31" s="11"/>
      <c r="AC31" s="11"/>
      <c r="AD31" s="11"/>
      <c r="AE31" s="11"/>
      <c r="AF31" s="11"/>
      <c r="AG31" s="11"/>
      <c r="AH31" s="11"/>
      <c r="AI31" s="11"/>
      <c r="AJ31" s="11"/>
      <c r="AK31" s="11"/>
      <c r="AL31" s="11"/>
      <c r="AM31" s="11"/>
      <c r="AN31" s="11"/>
      <c r="AO31" s="11"/>
      <c r="AP31" s="11"/>
      <c r="AQ31" s="11"/>
      <c r="AR31" s="11"/>
      <c r="AS31" s="11"/>
      <c r="AT31" s="11"/>
      <c r="AU31" s="11"/>
      <c r="AV31" s="11"/>
      <c r="AW31" s="11"/>
      <c r="AX31" s="11"/>
    </row>
    <row r="32" spans="1:50" x14ac:dyDescent="0.35">
      <c r="A32" s="7"/>
      <c r="D32" s="11"/>
      <c r="E32" s="11"/>
      <c r="F32" s="11"/>
      <c r="G32" s="11"/>
      <c r="H32" s="11"/>
      <c r="I32" s="11"/>
      <c r="J32" s="11"/>
      <c r="K32" s="11"/>
      <c r="L32" s="11"/>
      <c r="M32" s="11"/>
      <c r="N32" s="11"/>
      <c r="O32" s="11"/>
      <c r="P32" s="11"/>
      <c r="Q32" s="11"/>
      <c r="R32" s="11"/>
      <c r="S32" s="11"/>
      <c r="T32" s="11"/>
      <c r="U32" s="11"/>
      <c r="V32" s="11"/>
      <c r="W32" s="11"/>
      <c r="X32" s="11"/>
      <c r="Y32" s="11"/>
      <c r="Z32" s="11"/>
      <c r="AA32" s="11"/>
      <c r="AB32" s="11"/>
      <c r="AC32" s="11"/>
      <c r="AD32" s="11"/>
      <c r="AE32" s="11"/>
      <c r="AF32" s="11"/>
      <c r="AG32" s="11"/>
      <c r="AH32" s="11"/>
      <c r="AI32" s="11"/>
      <c r="AJ32" s="11"/>
      <c r="AK32" s="11"/>
      <c r="AL32" s="11"/>
      <c r="AM32" s="11"/>
      <c r="AN32" s="11"/>
      <c r="AO32" s="11"/>
      <c r="AP32" s="11"/>
      <c r="AQ32" s="11"/>
      <c r="AR32" s="11"/>
      <c r="AS32" s="11"/>
      <c r="AT32" s="11"/>
      <c r="AU32" s="11"/>
      <c r="AV32" s="11"/>
      <c r="AW32" s="11"/>
      <c r="AX32" s="11"/>
    </row>
    <row r="33" spans="1:50" x14ac:dyDescent="0.35">
      <c r="A33" s="7"/>
      <c r="D33" s="11"/>
      <c r="E33" s="11"/>
      <c r="F33" s="11"/>
      <c r="G33" s="11"/>
      <c r="H33" s="11"/>
      <c r="I33" s="11"/>
      <c r="J33" s="11"/>
      <c r="K33" s="11"/>
      <c r="L33" s="11"/>
      <c r="M33" s="11"/>
      <c r="N33" s="11"/>
      <c r="O33" s="11"/>
      <c r="P33" s="11"/>
      <c r="Q33" s="11"/>
      <c r="R33" s="11"/>
      <c r="S33" s="11"/>
      <c r="T33" s="11"/>
      <c r="U33" s="11"/>
      <c r="V33" s="11"/>
      <c r="W33" s="11"/>
      <c r="X33" s="11"/>
      <c r="Y33" s="11"/>
      <c r="Z33" s="11"/>
      <c r="AA33" s="11"/>
      <c r="AB33" s="11"/>
      <c r="AC33" s="11"/>
      <c r="AD33" s="11"/>
      <c r="AE33" s="11"/>
      <c r="AF33" s="11"/>
      <c r="AG33" s="11"/>
      <c r="AH33" s="11"/>
      <c r="AI33" s="11"/>
      <c r="AJ33" s="11"/>
      <c r="AK33" s="11"/>
      <c r="AL33" s="11"/>
      <c r="AM33" s="11"/>
      <c r="AN33" s="11"/>
      <c r="AO33" s="11"/>
      <c r="AP33" s="11"/>
      <c r="AQ33" s="11"/>
      <c r="AR33" s="11"/>
      <c r="AS33" s="11"/>
      <c r="AT33" s="11"/>
      <c r="AU33" s="11"/>
      <c r="AV33" s="11"/>
      <c r="AW33" s="11"/>
      <c r="AX33" s="11"/>
    </row>
    <row r="34" spans="1:50" x14ac:dyDescent="0.35">
      <c r="A34" s="7"/>
      <c r="D34" s="11"/>
      <c r="E34" s="11"/>
      <c r="F34" s="11"/>
      <c r="G34" s="11"/>
      <c r="H34" s="11"/>
      <c r="I34" s="11"/>
      <c r="J34" s="11"/>
      <c r="K34" s="11"/>
      <c r="L34" s="11"/>
      <c r="M34" s="11"/>
      <c r="N34" s="11"/>
      <c r="O34" s="11"/>
      <c r="P34" s="11"/>
      <c r="Q34" s="11"/>
      <c r="R34" s="11"/>
      <c r="S34" s="11"/>
      <c r="T34" s="11"/>
      <c r="U34" s="11"/>
      <c r="V34" s="11"/>
      <c r="W34" s="11"/>
      <c r="X34" s="11"/>
      <c r="Y34" s="11"/>
      <c r="Z34" s="11"/>
      <c r="AA34" s="11"/>
      <c r="AB34" s="11"/>
      <c r="AC34" s="11"/>
      <c r="AD34" s="11"/>
      <c r="AE34" s="11"/>
      <c r="AF34" s="11"/>
      <c r="AG34" s="11"/>
      <c r="AH34" s="11"/>
      <c r="AI34" s="11"/>
      <c r="AJ34" s="11"/>
      <c r="AK34" s="11"/>
      <c r="AL34" s="11"/>
      <c r="AM34" s="11"/>
      <c r="AN34" s="11"/>
      <c r="AO34" s="11"/>
      <c r="AP34" s="11"/>
      <c r="AQ34" s="11"/>
      <c r="AR34" s="11"/>
      <c r="AS34" s="11"/>
      <c r="AT34" s="11"/>
      <c r="AU34" s="11"/>
      <c r="AV34" s="11"/>
      <c r="AW34" s="11"/>
      <c r="AX34" s="11"/>
    </row>
    <row r="35" spans="1:50" x14ac:dyDescent="0.35">
      <c r="A35" s="7"/>
      <c r="D35" s="11"/>
      <c r="E35" s="11"/>
      <c r="F35" s="11"/>
      <c r="G35" s="11"/>
      <c r="H35" s="11"/>
      <c r="I35" s="11"/>
      <c r="J35" s="11"/>
      <c r="K35" s="11"/>
      <c r="L35" s="11"/>
      <c r="M35" s="11"/>
      <c r="N35" s="11"/>
      <c r="O35" s="11"/>
      <c r="P35" s="11"/>
      <c r="Q35" s="11"/>
      <c r="R35" s="11"/>
      <c r="S35" s="11"/>
      <c r="T35" s="11"/>
      <c r="U35" s="11"/>
      <c r="V35" s="11"/>
      <c r="W35" s="11"/>
      <c r="X35" s="11"/>
      <c r="Y35" s="11"/>
      <c r="Z35" s="11"/>
      <c r="AA35" s="11"/>
      <c r="AB35" s="11"/>
      <c r="AC35" s="11"/>
      <c r="AD35" s="11"/>
      <c r="AE35" s="11"/>
      <c r="AF35" s="11"/>
      <c r="AG35" s="11"/>
      <c r="AH35" s="11"/>
      <c r="AI35" s="11"/>
      <c r="AJ35" s="11"/>
      <c r="AK35" s="11"/>
      <c r="AL35" s="11"/>
      <c r="AM35" s="11"/>
      <c r="AN35" s="11"/>
      <c r="AO35" s="11"/>
      <c r="AP35" s="11"/>
      <c r="AQ35" s="11"/>
      <c r="AR35" s="11"/>
      <c r="AS35" s="11"/>
      <c r="AT35" s="11"/>
      <c r="AU35" s="11"/>
      <c r="AV35" s="11"/>
      <c r="AW35" s="11"/>
      <c r="AX35" s="11"/>
    </row>
    <row r="36" spans="1:50" x14ac:dyDescent="0.35">
      <c r="A36" s="7"/>
      <c r="D36" s="11"/>
      <c r="E36" s="11"/>
      <c r="F36" s="11"/>
      <c r="G36" s="11"/>
      <c r="H36" s="11"/>
      <c r="I36" s="11"/>
      <c r="J36" s="11"/>
      <c r="K36" s="11"/>
      <c r="L36" s="11"/>
      <c r="M36" s="11"/>
      <c r="N36" s="11"/>
      <c r="O36" s="11"/>
      <c r="P36" s="11"/>
      <c r="Q36" s="11"/>
      <c r="R36" s="11"/>
      <c r="S36" s="11"/>
      <c r="T36" s="11"/>
      <c r="U36" s="11"/>
      <c r="V36" s="11"/>
      <c r="W36" s="11"/>
      <c r="X36" s="11"/>
      <c r="Y36" s="11"/>
      <c r="Z36" s="11"/>
      <c r="AA36" s="11"/>
      <c r="AB36" s="11"/>
      <c r="AC36" s="11"/>
      <c r="AD36" s="11"/>
      <c r="AE36" s="11"/>
      <c r="AF36" s="11"/>
      <c r="AG36" s="11"/>
      <c r="AH36" s="11"/>
      <c r="AI36" s="11"/>
      <c r="AJ36" s="11"/>
      <c r="AK36" s="11"/>
      <c r="AL36" s="11"/>
      <c r="AM36" s="11"/>
      <c r="AN36" s="11"/>
      <c r="AO36" s="11"/>
      <c r="AP36" s="11"/>
      <c r="AQ36" s="11"/>
      <c r="AR36" s="11"/>
      <c r="AS36" s="11"/>
      <c r="AT36" s="11"/>
      <c r="AU36" s="11"/>
      <c r="AV36" s="11"/>
      <c r="AW36" s="11"/>
      <c r="AX36" s="11"/>
    </row>
    <row r="37" spans="1:50" x14ac:dyDescent="0.35">
      <c r="A37" s="7"/>
      <c r="D37" s="11"/>
      <c r="E37" s="11"/>
      <c r="F37" s="11"/>
      <c r="G37" s="11"/>
      <c r="H37" s="11"/>
      <c r="I37" s="11"/>
      <c r="J37" s="11"/>
      <c r="K37" s="11"/>
      <c r="L37" s="11"/>
      <c r="M37" s="11"/>
      <c r="N37" s="11"/>
      <c r="O37" s="11"/>
      <c r="P37" s="11"/>
      <c r="Q37" s="11"/>
      <c r="R37" s="11"/>
      <c r="S37" s="11"/>
      <c r="T37" s="11"/>
      <c r="U37" s="11"/>
      <c r="V37" s="11"/>
      <c r="W37" s="11"/>
      <c r="X37" s="11"/>
      <c r="Y37" s="11"/>
      <c r="Z37" s="11"/>
      <c r="AA37" s="11"/>
      <c r="AB37" s="11"/>
      <c r="AC37" s="11"/>
      <c r="AD37" s="11"/>
      <c r="AE37" s="11"/>
      <c r="AF37" s="11"/>
      <c r="AG37" s="11"/>
      <c r="AH37" s="11"/>
      <c r="AI37" s="11"/>
      <c r="AJ37" s="11"/>
      <c r="AK37" s="11"/>
      <c r="AL37" s="11"/>
      <c r="AM37" s="11"/>
      <c r="AN37" s="11"/>
      <c r="AO37" s="11"/>
      <c r="AP37" s="11"/>
      <c r="AQ37" s="11"/>
      <c r="AR37" s="11"/>
      <c r="AS37" s="11"/>
      <c r="AT37" s="11"/>
      <c r="AU37" s="11"/>
      <c r="AV37" s="11"/>
      <c r="AW37" s="11"/>
      <c r="AX37" s="11"/>
    </row>
    <row r="38" spans="1:50" x14ac:dyDescent="0.35">
      <c r="A38" s="7"/>
      <c r="D38" s="11"/>
      <c r="E38" s="11"/>
      <c r="F38" s="11"/>
      <c r="G38" s="11"/>
      <c r="H38" s="11"/>
      <c r="I38" s="11"/>
      <c r="J38" s="11"/>
      <c r="K38" s="11"/>
      <c r="L38" s="11"/>
      <c r="M38" s="11"/>
      <c r="N38" s="11"/>
      <c r="O38" s="11"/>
      <c r="P38" s="11"/>
      <c r="Q38" s="11"/>
      <c r="R38" s="11"/>
      <c r="S38" s="11"/>
      <c r="T38" s="11"/>
      <c r="U38" s="11"/>
      <c r="V38" s="11"/>
      <c r="W38" s="11"/>
      <c r="X38" s="11"/>
      <c r="Y38" s="11"/>
      <c r="Z38" s="11"/>
      <c r="AA38" s="11"/>
      <c r="AB38" s="11"/>
      <c r="AC38" s="11"/>
      <c r="AD38" s="11"/>
      <c r="AE38" s="11"/>
      <c r="AF38" s="11"/>
      <c r="AG38" s="11"/>
      <c r="AH38" s="11"/>
      <c r="AI38" s="11"/>
      <c r="AJ38" s="11"/>
      <c r="AK38" s="11"/>
      <c r="AL38" s="11"/>
      <c r="AM38" s="11"/>
      <c r="AN38" s="11"/>
      <c r="AO38" s="11"/>
      <c r="AP38" s="11"/>
      <c r="AQ38" s="11"/>
      <c r="AR38" s="11"/>
      <c r="AS38" s="11"/>
      <c r="AT38" s="11"/>
      <c r="AU38" s="11"/>
      <c r="AV38" s="11"/>
      <c r="AW38" s="11"/>
      <c r="AX38" s="11"/>
    </row>
    <row r="39" spans="1:50" x14ac:dyDescent="0.35">
      <c r="A39" s="7"/>
      <c r="D39" s="11"/>
      <c r="E39" s="11"/>
      <c r="F39" s="11"/>
      <c r="G39" s="11"/>
      <c r="H39" s="11"/>
      <c r="I39" s="11"/>
      <c r="J39" s="11"/>
      <c r="K39" s="11"/>
      <c r="L39" s="11"/>
      <c r="M39" s="11"/>
      <c r="N39" s="11"/>
      <c r="O39" s="11"/>
      <c r="P39" s="11"/>
      <c r="Q39" s="11"/>
      <c r="R39" s="11"/>
      <c r="S39" s="11"/>
      <c r="T39" s="11"/>
      <c r="U39" s="11"/>
      <c r="V39" s="11"/>
      <c r="W39" s="11"/>
      <c r="X39" s="11"/>
      <c r="Y39" s="11"/>
      <c r="Z39" s="11"/>
      <c r="AA39" s="11"/>
      <c r="AB39" s="11"/>
      <c r="AC39" s="11"/>
      <c r="AD39" s="11"/>
      <c r="AE39" s="11"/>
      <c r="AF39" s="11"/>
      <c r="AG39" s="11"/>
      <c r="AH39" s="11"/>
      <c r="AI39" s="11"/>
      <c r="AJ39" s="11"/>
      <c r="AK39" s="11"/>
      <c r="AL39" s="11"/>
      <c r="AM39" s="11"/>
      <c r="AN39" s="11"/>
      <c r="AO39" s="11"/>
      <c r="AP39" s="11"/>
      <c r="AQ39" s="11"/>
      <c r="AR39" s="11"/>
      <c r="AS39" s="11"/>
      <c r="AT39" s="11"/>
      <c r="AU39" s="11"/>
      <c r="AV39" s="11"/>
      <c r="AW39" s="11"/>
      <c r="AX39" s="11"/>
    </row>
    <row r="40" spans="1:50" x14ac:dyDescent="0.35">
      <c r="A40" s="7"/>
      <c r="D40" s="11"/>
      <c r="E40" s="11"/>
      <c r="F40" s="11"/>
      <c r="G40" s="11"/>
      <c r="H40" s="11"/>
      <c r="I40" s="11"/>
      <c r="J40" s="11"/>
      <c r="K40" s="11"/>
      <c r="L40" s="11"/>
      <c r="M40" s="11"/>
      <c r="N40" s="11"/>
      <c r="O40" s="11"/>
      <c r="P40" s="11"/>
      <c r="Q40" s="11"/>
      <c r="R40" s="11"/>
      <c r="S40" s="11"/>
      <c r="T40" s="11"/>
      <c r="U40" s="11"/>
      <c r="V40" s="11"/>
      <c r="W40" s="11"/>
      <c r="X40" s="11"/>
      <c r="Y40" s="11"/>
      <c r="Z40" s="11"/>
      <c r="AA40" s="11"/>
      <c r="AB40" s="11"/>
      <c r="AC40" s="11"/>
      <c r="AD40" s="11"/>
      <c r="AE40" s="11"/>
      <c r="AF40" s="11"/>
      <c r="AG40" s="11"/>
      <c r="AH40" s="11"/>
      <c r="AI40" s="11"/>
      <c r="AJ40" s="11"/>
      <c r="AK40" s="11"/>
      <c r="AL40" s="11"/>
      <c r="AM40" s="11"/>
      <c r="AN40" s="11"/>
      <c r="AO40" s="11"/>
      <c r="AP40" s="11"/>
      <c r="AQ40" s="11"/>
      <c r="AR40" s="11"/>
      <c r="AS40" s="11"/>
      <c r="AT40" s="11"/>
      <c r="AU40" s="11"/>
      <c r="AV40" s="11"/>
      <c r="AW40" s="11"/>
      <c r="AX40" s="11"/>
    </row>
    <row r="41" spans="1:50" x14ac:dyDescent="0.35">
      <c r="A41" s="7"/>
      <c r="D41" s="11"/>
      <c r="E41" s="11"/>
      <c r="F41" s="11"/>
      <c r="G41" s="11"/>
      <c r="H41" s="11"/>
      <c r="I41" s="11"/>
      <c r="J41" s="11"/>
      <c r="K41" s="11"/>
      <c r="L41" s="11"/>
      <c r="M41" s="11"/>
      <c r="N41" s="11"/>
      <c r="O41" s="11"/>
      <c r="P41" s="11"/>
      <c r="Q41" s="11"/>
      <c r="R41" s="11"/>
      <c r="S41" s="11"/>
      <c r="T41" s="11"/>
      <c r="U41" s="11"/>
      <c r="V41" s="11"/>
      <c r="W41" s="11"/>
      <c r="X41" s="11"/>
      <c r="Y41" s="11"/>
      <c r="Z41" s="11"/>
      <c r="AA41" s="11"/>
      <c r="AB41" s="11"/>
      <c r="AC41" s="11"/>
      <c r="AD41" s="11"/>
      <c r="AE41" s="11"/>
      <c r="AF41" s="11"/>
      <c r="AG41" s="11"/>
      <c r="AH41" s="11"/>
      <c r="AI41" s="11"/>
      <c r="AJ41" s="11"/>
      <c r="AK41" s="11"/>
      <c r="AL41" s="11"/>
      <c r="AM41" s="11"/>
      <c r="AN41" s="11"/>
      <c r="AO41" s="11"/>
      <c r="AP41" s="11"/>
      <c r="AQ41" s="11"/>
      <c r="AR41" s="11"/>
      <c r="AS41" s="11"/>
      <c r="AT41" s="11"/>
      <c r="AU41" s="11"/>
      <c r="AV41" s="11"/>
      <c r="AW41" s="11"/>
      <c r="AX41" s="11"/>
    </row>
    <row r="42" spans="1:50" x14ac:dyDescent="0.35">
      <c r="A42" s="7"/>
      <c r="D42" s="11"/>
      <c r="E42" s="11"/>
      <c r="F42" s="11"/>
      <c r="G42" s="11"/>
      <c r="H42" s="11"/>
      <c r="I42" s="11"/>
      <c r="J42" s="11"/>
      <c r="K42" s="11"/>
      <c r="L42" s="11"/>
      <c r="M42" s="11"/>
      <c r="N42" s="11"/>
      <c r="O42" s="11"/>
      <c r="P42" s="11"/>
      <c r="Q42" s="11"/>
      <c r="R42" s="11"/>
      <c r="S42" s="11"/>
      <c r="T42" s="11"/>
      <c r="U42" s="11"/>
      <c r="V42" s="11"/>
      <c r="W42" s="11"/>
      <c r="X42" s="11"/>
      <c r="Y42" s="11"/>
      <c r="Z42" s="11"/>
      <c r="AA42" s="11"/>
      <c r="AB42" s="11"/>
      <c r="AC42" s="11"/>
      <c r="AD42" s="11"/>
      <c r="AE42" s="11"/>
      <c r="AF42" s="11"/>
      <c r="AG42" s="11"/>
      <c r="AH42" s="11"/>
      <c r="AI42" s="11"/>
      <c r="AJ42" s="11"/>
      <c r="AK42" s="11"/>
      <c r="AL42" s="11"/>
      <c r="AM42" s="11"/>
      <c r="AN42" s="11"/>
      <c r="AO42" s="11"/>
      <c r="AP42" s="11"/>
      <c r="AQ42" s="11"/>
      <c r="AR42" s="11"/>
      <c r="AS42" s="11"/>
      <c r="AT42" s="11"/>
      <c r="AU42" s="11"/>
      <c r="AV42" s="11"/>
      <c r="AW42" s="11"/>
      <c r="AX42" s="11"/>
    </row>
    <row r="43" spans="1:50" x14ac:dyDescent="0.35">
      <c r="A43" s="7"/>
      <c r="D43" s="11"/>
      <c r="E43" s="11"/>
      <c r="F43" s="11"/>
      <c r="G43" s="11"/>
      <c r="H43" s="11"/>
      <c r="I43" s="11"/>
      <c r="J43" s="11"/>
      <c r="K43" s="11"/>
      <c r="L43" s="11"/>
      <c r="M43" s="11"/>
      <c r="N43" s="11"/>
      <c r="O43" s="11"/>
      <c r="P43" s="11"/>
      <c r="Q43" s="11"/>
      <c r="R43" s="11"/>
      <c r="S43" s="11"/>
      <c r="T43" s="11"/>
      <c r="U43" s="11"/>
      <c r="V43" s="11"/>
      <c r="W43" s="11"/>
      <c r="X43" s="11"/>
      <c r="Y43" s="11"/>
      <c r="Z43" s="11"/>
      <c r="AA43" s="11"/>
      <c r="AB43" s="11"/>
      <c r="AC43" s="11"/>
      <c r="AD43" s="11"/>
      <c r="AE43" s="11"/>
      <c r="AF43" s="11"/>
      <c r="AG43" s="11"/>
      <c r="AH43" s="11"/>
      <c r="AI43" s="11"/>
      <c r="AJ43" s="11"/>
      <c r="AK43" s="11"/>
      <c r="AL43" s="11"/>
      <c r="AM43" s="11"/>
      <c r="AN43" s="11"/>
      <c r="AO43" s="11"/>
      <c r="AP43" s="11"/>
      <c r="AQ43" s="11"/>
      <c r="AR43" s="11"/>
      <c r="AS43" s="11"/>
      <c r="AT43" s="11"/>
      <c r="AU43" s="11"/>
      <c r="AV43" s="11"/>
      <c r="AW43" s="11"/>
      <c r="AX43" s="11"/>
    </row>
    <row r="44" spans="1:50" x14ac:dyDescent="0.35">
      <c r="A44" s="7"/>
      <c r="D44" s="11"/>
      <c r="E44" s="11"/>
      <c r="F44" s="11"/>
      <c r="G44" s="11"/>
      <c r="H44" s="11"/>
      <c r="I44" s="11"/>
      <c r="J44" s="11"/>
      <c r="K44" s="11"/>
      <c r="L44" s="11"/>
      <c r="M44" s="11"/>
      <c r="N44" s="11"/>
      <c r="O44" s="11"/>
      <c r="P44" s="11"/>
      <c r="Q44" s="11"/>
      <c r="R44" s="11"/>
      <c r="S44" s="11"/>
      <c r="T44" s="11"/>
      <c r="U44" s="11"/>
      <c r="V44" s="11"/>
      <c r="W44" s="11"/>
      <c r="X44" s="11"/>
      <c r="Y44" s="11"/>
      <c r="Z44" s="11"/>
      <c r="AA44" s="11"/>
      <c r="AB44" s="11"/>
      <c r="AC44" s="11"/>
      <c r="AD44" s="11"/>
      <c r="AE44" s="11"/>
      <c r="AF44" s="11"/>
      <c r="AG44" s="11"/>
      <c r="AH44" s="11"/>
      <c r="AI44" s="11"/>
      <c r="AJ44" s="11"/>
      <c r="AK44" s="11"/>
      <c r="AL44" s="11"/>
      <c r="AM44" s="11"/>
      <c r="AN44" s="11"/>
      <c r="AO44" s="11"/>
      <c r="AP44" s="11"/>
      <c r="AQ44" s="11"/>
      <c r="AR44" s="11"/>
      <c r="AS44" s="11"/>
      <c r="AT44" s="11"/>
      <c r="AU44" s="11"/>
      <c r="AV44" s="11"/>
      <c r="AW44" s="11"/>
      <c r="AX44" s="11"/>
    </row>
    <row r="45" spans="1:50" x14ac:dyDescent="0.35">
      <c r="A45" s="7"/>
      <c r="D45" s="11"/>
      <c r="E45" s="11"/>
      <c r="F45" s="11"/>
      <c r="G45" s="11"/>
      <c r="H45" s="11"/>
      <c r="I45" s="11"/>
      <c r="J45" s="11"/>
      <c r="K45" s="11"/>
      <c r="L45" s="11"/>
      <c r="M45" s="11"/>
      <c r="N45" s="11"/>
      <c r="O45" s="11"/>
      <c r="P45" s="11"/>
      <c r="Q45" s="11"/>
      <c r="R45" s="11"/>
      <c r="S45" s="11"/>
      <c r="T45" s="11"/>
      <c r="U45" s="11"/>
      <c r="V45" s="11"/>
      <c r="W45" s="11"/>
      <c r="X45" s="11"/>
      <c r="Y45" s="11"/>
      <c r="Z45" s="11"/>
      <c r="AA45" s="11"/>
      <c r="AB45" s="11"/>
      <c r="AC45" s="11"/>
      <c r="AD45" s="11"/>
      <c r="AE45" s="11"/>
      <c r="AF45" s="11"/>
      <c r="AG45" s="11"/>
      <c r="AH45" s="11"/>
      <c r="AI45" s="11"/>
      <c r="AJ45" s="11"/>
      <c r="AK45" s="11"/>
      <c r="AL45" s="11"/>
      <c r="AM45" s="11"/>
      <c r="AN45" s="11"/>
      <c r="AO45" s="11"/>
      <c r="AP45" s="11"/>
      <c r="AQ45" s="11"/>
      <c r="AR45" s="11"/>
      <c r="AS45" s="11"/>
      <c r="AT45" s="11"/>
      <c r="AU45" s="11"/>
      <c r="AV45" s="11"/>
      <c r="AW45" s="11"/>
      <c r="AX45" s="11"/>
    </row>
    <row r="46" spans="1:50" x14ac:dyDescent="0.35">
      <c r="A46" s="7"/>
      <c r="D46" s="11"/>
      <c r="E46" s="11"/>
      <c r="F46" s="11"/>
      <c r="G46" s="11"/>
      <c r="H46" s="11"/>
      <c r="I46" s="11"/>
      <c r="J46" s="11"/>
      <c r="K46" s="11"/>
      <c r="L46" s="11"/>
      <c r="M46" s="11"/>
      <c r="N46" s="11"/>
      <c r="O46" s="11"/>
      <c r="P46" s="11"/>
      <c r="Q46" s="11"/>
      <c r="R46" s="11"/>
      <c r="S46" s="11"/>
      <c r="T46" s="11"/>
      <c r="U46" s="11"/>
      <c r="V46" s="11"/>
      <c r="W46" s="11"/>
      <c r="X46" s="11"/>
      <c r="Y46" s="11"/>
      <c r="Z46" s="11"/>
      <c r="AA46" s="11"/>
      <c r="AB46" s="11"/>
      <c r="AC46" s="11"/>
      <c r="AD46" s="11"/>
      <c r="AE46" s="11"/>
      <c r="AF46" s="11"/>
      <c r="AG46" s="11"/>
      <c r="AH46" s="11"/>
      <c r="AI46" s="11"/>
      <c r="AJ46" s="11"/>
      <c r="AK46" s="11"/>
      <c r="AL46" s="11"/>
      <c r="AM46" s="11"/>
      <c r="AN46" s="11"/>
      <c r="AO46" s="11"/>
      <c r="AP46" s="11"/>
      <c r="AQ46" s="11"/>
      <c r="AR46" s="11"/>
      <c r="AS46" s="11"/>
      <c r="AT46" s="11"/>
      <c r="AU46" s="11"/>
      <c r="AV46" s="11"/>
      <c r="AW46" s="11"/>
      <c r="AX46" s="11"/>
    </row>
    <row r="47" spans="1:50" x14ac:dyDescent="0.35">
      <c r="A47" s="7"/>
      <c r="D47" s="11"/>
      <c r="E47" s="11"/>
      <c r="F47" s="11"/>
      <c r="G47" s="11"/>
      <c r="H47" s="11"/>
      <c r="I47" s="11"/>
      <c r="J47" s="11"/>
      <c r="K47" s="11"/>
      <c r="L47" s="11"/>
      <c r="M47" s="11"/>
      <c r="N47" s="11"/>
      <c r="O47" s="11"/>
      <c r="P47" s="11"/>
      <c r="Q47" s="11"/>
      <c r="R47" s="11"/>
      <c r="S47" s="11"/>
      <c r="T47" s="11"/>
      <c r="U47" s="11"/>
      <c r="V47" s="11"/>
      <c r="W47" s="11"/>
      <c r="X47" s="11"/>
      <c r="Y47" s="11"/>
      <c r="Z47" s="11"/>
      <c r="AA47" s="11"/>
      <c r="AB47" s="11"/>
      <c r="AC47" s="11"/>
      <c r="AD47" s="11"/>
      <c r="AE47" s="11"/>
      <c r="AF47" s="11"/>
      <c r="AG47" s="11"/>
      <c r="AH47" s="11"/>
      <c r="AI47" s="11"/>
      <c r="AJ47" s="11"/>
      <c r="AK47" s="11"/>
      <c r="AL47" s="11"/>
      <c r="AM47" s="11"/>
      <c r="AN47" s="11"/>
      <c r="AO47" s="11"/>
      <c r="AP47" s="11"/>
      <c r="AQ47" s="11"/>
      <c r="AR47" s="11"/>
      <c r="AS47" s="11"/>
      <c r="AT47" s="11"/>
      <c r="AU47" s="11"/>
      <c r="AV47" s="11"/>
      <c r="AW47" s="11"/>
      <c r="AX47" s="11"/>
    </row>
    <row r="48" spans="1:50" x14ac:dyDescent="0.35">
      <c r="A48" s="7"/>
      <c r="D48" s="11"/>
      <c r="E48" s="11"/>
      <c r="F48" s="11"/>
      <c r="G48" s="11"/>
      <c r="H48" s="11"/>
      <c r="I48" s="11"/>
      <c r="J48" s="11"/>
      <c r="K48" s="11"/>
      <c r="L48" s="11"/>
      <c r="M48" s="11"/>
      <c r="N48" s="11"/>
      <c r="O48" s="11"/>
      <c r="P48" s="11"/>
      <c r="Q48" s="11"/>
      <c r="R48" s="11"/>
      <c r="S48" s="11"/>
      <c r="T48" s="11"/>
      <c r="U48" s="11"/>
      <c r="V48" s="11"/>
      <c r="W48" s="11"/>
      <c r="X48" s="11"/>
      <c r="Y48" s="11"/>
      <c r="Z48" s="11"/>
      <c r="AA48" s="11"/>
      <c r="AB48" s="11"/>
      <c r="AC48" s="11"/>
      <c r="AD48" s="11"/>
      <c r="AE48" s="11"/>
      <c r="AF48" s="11"/>
      <c r="AG48" s="11"/>
      <c r="AH48" s="11"/>
      <c r="AI48" s="11"/>
      <c r="AJ48" s="11"/>
      <c r="AK48" s="11"/>
      <c r="AL48" s="11"/>
      <c r="AM48" s="11"/>
      <c r="AN48" s="11"/>
      <c r="AO48" s="11"/>
      <c r="AP48" s="11"/>
      <c r="AQ48" s="11"/>
      <c r="AR48" s="11"/>
      <c r="AS48" s="11"/>
      <c r="AT48" s="11"/>
      <c r="AU48" s="11"/>
      <c r="AV48" s="11"/>
      <c r="AW48" s="11"/>
      <c r="AX48" s="11"/>
    </row>
    <row r="49" spans="1:50" x14ac:dyDescent="0.35">
      <c r="A49" s="7"/>
      <c r="D49" s="11"/>
      <c r="E49" s="11"/>
      <c r="F49" s="11"/>
      <c r="G49" s="11"/>
      <c r="H49" s="11"/>
      <c r="I49" s="11"/>
      <c r="J49" s="11"/>
      <c r="K49" s="11"/>
      <c r="L49" s="11"/>
      <c r="M49" s="11"/>
      <c r="N49" s="11"/>
      <c r="O49" s="11"/>
      <c r="P49" s="11"/>
      <c r="Q49" s="11"/>
      <c r="R49" s="11"/>
      <c r="S49" s="11"/>
      <c r="T49" s="11"/>
      <c r="U49" s="11"/>
      <c r="V49" s="11"/>
      <c r="W49" s="11"/>
      <c r="X49" s="11"/>
      <c r="Y49" s="11"/>
      <c r="Z49" s="11"/>
      <c r="AA49" s="11"/>
      <c r="AB49" s="11"/>
      <c r="AC49" s="11"/>
      <c r="AD49" s="11"/>
      <c r="AE49" s="11"/>
      <c r="AF49" s="11"/>
      <c r="AG49" s="11"/>
      <c r="AH49" s="11"/>
      <c r="AI49" s="11"/>
      <c r="AJ49" s="11"/>
      <c r="AK49" s="11"/>
      <c r="AL49" s="11"/>
      <c r="AM49" s="11"/>
      <c r="AN49" s="11"/>
      <c r="AO49" s="11"/>
      <c r="AP49" s="11"/>
      <c r="AQ49" s="11"/>
      <c r="AR49" s="11"/>
      <c r="AS49" s="11"/>
      <c r="AT49" s="11"/>
      <c r="AU49" s="11"/>
      <c r="AV49" s="11"/>
      <c r="AW49" s="11"/>
      <c r="AX49" s="11"/>
    </row>
    <row r="50" spans="1:50" x14ac:dyDescent="0.35">
      <c r="A50" s="7"/>
      <c r="D50" s="11"/>
      <c r="E50" s="11"/>
      <c r="F50" s="11"/>
      <c r="G50" s="11"/>
      <c r="H50" s="11"/>
      <c r="I50" s="11"/>
      <c r="J50" s="11"/>
      <c r="K50" s="11"/>
      <c r="L50" s="11"/>
      <c r="M50" s="11"/>
      <c r="N50" s="11"/>
      <c r="O50" s="11"/>
      <c r="P50" s="11"/>
      <c r="Q50" s="11"/>
      <c r="R50" s="11"/>
      <c r="S50" s="11"/>
      <c r="T50" s="11"/>
      <c r="U50" s="11"/>
      <c r="V50" s="11"/>
      <c r="W50" s="11"/>
      <c r="X50" s="11"/>
      <c r="Y50" s="11"/>
      <c r="Z50" s="11"/>
      <c r="AA50" s="11"/>
      <c r="AB50" s="11"/>
      <c r="AC50" s="11"/>
      <c r="AD50" s="11"/>
      <c r="AE50" s="11"/>
      <c r="AF50" s="11"/>
      <c r="AG50" s="11"/>
      <c r="AH50" s="11"/>
      <c r="AI50" s="11"/>
      <c r="AJ50" s="11"/>
      <c r="AK50" s="11"/>
      <c r="AL50" s="11"/>
      <c r="AM50" s="11"/>
      <c r="AN50" s="11"/>
      <c r="AO50" s="11"/>
      <c r="AP50" s="11"/>
      <c r="AQ50" s="11"/>
      <c r="AR50" s="11"/>
      <c r="AS50" s="11"/>
      <c r="AT50" s="11"/>
      <c r="AU50" s="11"/>
      <c r="AV50" s="11"/>
      <c r="AW50" s="11"/>
      <c r="AX50" s="11"/>
    </row>
    <row r="51" spans="1:50" x14ac:dyDescent="0.35">
      <c r="A51" s="7"/>
      <c r="D51" s="11"/>
      <c r="E51" s="11"/>
      <c r="F51" s="11"/>
      <c r="G51" s="11"/>
      <c r="H51" s="11"/>
      <c r="I51" s="11"/>
      <c r="J51" s="11"/>
      <c r="K51" s="11"/>
      <c r="L51" s="11"/>
      <c r="M51" s="11"/>
      <c r="N51" s="11"/>
      <c r="O51" s="11"/>
      <c r="P51" s="11"/>
      <c r="Q51" s="11"/>
      <c r="R51" s="11"/>
      <c r="S51" s="11"/>
      <c r="T51" s="11"/>
      <c r="U51" s="11"/>
      <c r="V51" s="11"/>
      <c r="W51" s="11"/>
      <c r="X51" s="11"/>
      <c r="Y51" s="11"/>
      <c r="Z51" s="11"/>
      <c r="AA51" s="11"/>
      <c r="AB51" s="11"/>
      <c r="AC51" s="11"/>
      <c r="AD51" s="11"/>
      <c r="AE51" s="11"/>
      <c r="AF51" s="11"/>
      <c r="AG51" s="11"/>
      <c r="AH51" s="11"/>
      <c r="AI51" s="11"/>
      <c r="AJ51" s="11"/>
      <c r="AK51" s="11"/>
      <c r="AL51" s="11"/>
      <c r="AM51" s="11"/>
      <c r="AN51" s="11"/>
      <c r="AO51" s="11"/>
      <c r="AP51" s="11"/>
      <c r="AQ51" s="11"/>
      <c r="AR51" s="11"/>
      <c r="AS51" s="11"/>
      <c r="AT51" s="11"/>
      <c r="AU51" s="11"/>
      <c r="AV51" s="11"/>
      <c r="AW51" s="11"/>
      <c r="AX51" s="11"/>
    </row>
    <row r="52" spans="1:50" x14ac:dyDescent="0.35">
      <c r="A52" s="7"/>
      <c r="D52" s="11"/>
      <c r="E52" s="11"/>
      <c r="F52" s="11"/>
      <c r="G52" s="11"/>
      <c r="H52" s="11"/>
      <c r="I52" s="11"/>
      <c r="J52" s="11"/>
      <c r="K52" s="11"/>
      <c r="L52" s="11"/>
      <c r="M52" s="11"/>
      <c r="N52" s="11"/>
      <c r="O52" s="11"/>
      <c r="P52" s="11"/>
      <c r="Q52" s="11"/>
      <c r="R52" s="11"/>
      <c r="S52" s="11"/>
      <c r="T52" s="11"/>
      <c r="U52" s="11"/>
      <c r="V52" s="11"/>
      <c r="W52" s="11"/>
      <c r="X52" s="11"/>
      <c r="Y52" s="11"/>
      <c r="Z52" s="11"/>
      <c r="AA52" s="11"/>
      <c r="AB52" s="11"/>
      <c r="AC52" s="11"/>
      <c r="AD52" s="11"/>
      <c r="AE52" s="11"/>
      <c r="AF52" s="11"/>
      <c r="AG52" s="11"/>
      <c r="AH52" s="11"/>
      <c r="AI52" s="11"/>
      <c r="AJ52" s="11"/>
      <c r="AK52" s="11"/>
      <c r="AL52" s="11"/>
      <c r="AM52" s="11"/>
      <c r="AN52" s="11"/>
      <c r="AO52" s="11"/>
      <c r="AP52" s="11"/>
      <c r="AQ52" s="11"/>
      <c r="AR52" s="11"/>
      <c r="AS52" s="11"/>
      <c r="AT52" s="11"/>
      <c r="AU52" s="11"/>
      <c r="AV52" s="11"/>
      <c r="AW52" s="11"/>
      <c r="AX52" s="11"/>
    </row>
    <row r="53" spans="1:50" x14ac:dyDescent="0.35">
      <c r="A53" s="7"/>
      <c r="D53" s="11"/>
      <c r="E53" s="11"/>
      <c r="F53" s="11"/>
      <c r="G53" s="11"/>
      <c r="H53" s="11"/>
      <c r="I53" s="11"/>
      <c r="J53" s="11"/>
      <c r="K53" s="11"/>
      <c r="L53" s="11"/>
      <c r="M53" s="11"/>
      <c r="N53" s="11"/>
      <c r="O53" s="11"/>
      <c r="P53" s="11"/>
      <c r="Q53" s="11"/>
      <c r="R53" s="11"/>
      <c r="S53" s="11"/>
      <c r="T53" s="11"/>
      <c r="U53" s="11"/>
      <c r="V53" s="11"/>
      <c r="W53" s="11"/>
      <c r="X53" s="11"/>
      <c r="Y53" s="11"/>
      <c r="Z53" s="11"/>
      <c r="AA53" s="11"/>
      <c r="AB53" s="11"/>
      <c r="AC53" s="11"/>
      <c r="AD53" s="11"/>
      <c r="AE53" s="11"/>
      <c r="AF53" s="11"/>
      <c r="AG53" s="11"/>
      <c r="AH53" s="11"/>
      <c r="AI53" s="11"/>
      <c r="AJ53" s="11"/>
      <c r="AK53" s="11"/>
      <c r="AL53" s="11"/>
      <c r="AM53" s="11"/>
      <c r="AN53" s="11"/>
      <c r="AO53" s="11"/>
      <c r="AP53" s="11"/>
      <c r="AQ53" s="11"/>
      <c r="AR53" s="11"/>
      <c r="AS53" s="11"/>
      <c r="AT53" s="11"/>
      <c r="AU53" s="11"/>
      <c r="AV53" s="11"/>
      <c r="AW53" s="11"/>
      <c r="AX53" s="11"/>
    </row>
    <row r="54" spans="1:50" x14ac:dyDescent="0.35">
      <c r="A54" s="7"/>
      <c r="D54" s="11"/>
      <c r="E54" s="11"/>
      <c r="F54" s="11"/>
      <c r="G54" s="11"/>
      <c r="H54" s="11"/>
      <c r="I54" s="11"/>
      <c r="J54" s="11"/>
      <c r="K54" s="11"/>
      <c r="L54" s="11"/>
      <c r="M54" s="11"/>
      <c r="N54" s="11"/>
      <c r="O54" s="11"/>
      <c r="P54" s="11"/>
      <c r="Q54" s="11"/>
      <c r="R54" s="11"/>
      <c r="S54" s="11"/>
      <c r="T54" s="11"/>
      <c r="U54" s="11"/>
      <c r="V54" s="11"/>
      <c r="W54" s="11"/>
      <c r="X54" s="11"/>
      <c r="Y54" s="11"/>
      <c r="Z54" s="11"/>
      <c r="AA54" s="11"/>
      <c r="AB54" s="11"/>
      <c r="AC54" s="11"/>
      <c r="AD54" s="11"/>
      <c r="AE54" s="11"/>
      <c r="AF54" s="11"/>
      <c r="AG54" s="11"/>
      <c r="AH54" s="11"/>
      <c r="AI54" s="11"/>
      <c r="AJ54" s="11"/>
      <c r="AK54" s="11"/>
      <c r="AL54" s="11"/>
      <c r="AM54" s="11"/>
      <c r="AN54" s="11"/>
      <c r="AO54" s="11"/>
      <c r="AP54" s="11"/>
      <c r="AQ54" s="11"/>
      <c r="AR54" s="11"/>
      <c r="AS54" s="11"/>
      <c r="AT54" s="11"/>
      <c r="AU54" s="11"/>
      <c r="AV54" s="11"/>
      <c r="AW54" s="11"/>
      <c r="AX54" s="11"/>
    </row>
    <row r="55" spans="1:50" x14ac:dyDescent="0.35">
      <c r="A55" s="7"/>
      <c r="D55" s="11"/>
      <c r="E55" s="11"/>
      <c r="F55" s="11"/>
      <c r="G55" s="11"/>
      <c r="H55" s="11"/>
      <c r="I55" s="11"/>
      <c r="J55" s="11"/>
      <c r="K55" s="11"/>
      <c r="L55" s="11"/>
      <c r="M55" s="11"/>
      <c r="N55" s="11"/>
      <c r="O55" s="11"/>
      <c r="P55" s="11"/>
      <c r="Q55" s="11"/>
      <c r="R55" s="11"/>
      <c r="S55" s="11"/>
      <c r="T55" s="11"/>
      <c r="U55" s="11"/>
      <c r="V55" s="11"/>
      <c r="W55" s="11"/>
      <c r="X55" s="11"/>
      <c r="Y55" s="11"/>
      <c r="Z55" s="11"/>
      <c r="AA55" s="11"/>
      <c r="AB55" s="11"/>
      <c r="AC55" s="11"/>
      <c r="AD55" s="11"/>
      <c r="AE55" s="11"/>
      <c r="AF55" s="11"/>
      <c r="AG55" s="11"/>
      <c r="AH55" s="11"/>
      <c r="AI55" s="11"/>
      <c r="AJ55" s="11"/>
      <c r="AK55" s="11"/>
      <c r="AL55" s="11"/>
      <c r="AM55" s="11"/>
      <c r="AN55" s="11"/>
      <c r="AO55" s="11"/>
      <c r="AP55" s="11"/>
      <c r="AQ55" s="11"/>
      <c r="AR55" s="11"/>
      <c r="AS55" s="11"/>
      <c r="AT55" s="11"/>
      <c r="AU55" s="11"/>
      <c r="AV55" s="11"/>
      <c r="AW55" s="11"/>
      <c r="AX55" s="11"/>
    </row>
    <row r="56" spans="1:50" x14ac:dyDescent="0.35">
      <c r="A56" s="7"/>
      <c r="D56" s="11"/>
      <c r="E56" s="11"/>
      <c r="F56" s="11"/>
      <c r="G56" s="11"/>
      <c r="H56" s="11"/>
      <c r="I56" s="11"/>
      <c r="J56" s="11"/>
      <c r="K56" s="11"/>
      <c r="L56" s="11"/>
      <c r="M56" s="11"/>
      <c r="N56" s="11"/>
      <c r="O56" s="11"/>
      <c r="P56" s="11"/>
      <c r="Q56" s="11"/>
      <c r="R56" s="11"/>
      <c r="S56" s="11"/>
      <c r="T56" s="11"/>
      <c r="U56" s="11"/>
      <c r="V56" s="11"/>
      <c r="W56" s="11"/>
      <c r="X56" s="11"/>
      <c r="Y56" s="11"/>
      <c r="Z56" s="11"/>
      <c r="AA56" s="11"/>
      <c r="AB56" s="11"/>
      <c r="AC56" s="11"/>
      <c r="AD56" s="11"/>
      <c r="AE56" s="11"/>
      <c r="AF56" s="11"/>
      <c r="AG56" s="11"/>
      <c r="AH56" s="11"/>
      <c r="AI56" s="11"/>
      <c r="AJ56" s="11"/>
      <c r="AK56" s="11"/>
      <c r="AL56" s="11"/>
      <c r="AM56" s="11"/>
      <c r="AN56" s="11"/>
      <c r="AO56" s="11"/>
      <c r="AP56" s="11"/>
      <c r="AQ56" s="11"/>
      <c r="AR56" s="11"/>
      <c r="AS56" s="11"/>
      <c r="AT56" s="11"/>
      <c r="AU56" s="11"/>
      <c r="AV56" s="11"/>
      <c r="AW56" s="11"/>
      <c r="AX56" s="11"/>
    </row>
    <row r="57" spans="1:50" x14ac:dyDescent="0.35">
      <c r="A57" s="7"/>
      <c r="D57" s="11"/>
      <c r="E57" s="11"/>
      <c r="F57" s="11"/>
      <c r="G57" s="11"/>
      <c r="H57" s="11"/>
      <c r="I57" s="11"/>
      <c r="J57" s="11"/>
      <c r="K57" s="11"/>
      <c r="L57" s="11"/>
      <c r="M57" s="11"/>
      <c r="N57" s="11"/>
      <c r="O57" s="11"/>
      <c r="P57" s="11"/>
      <c r="Q57" s="11"/>
      <c r="R57" s="11"/>
      <c r="S57" s="11"/>
      <c r="T57" s="11"/>
      <c r="U57" s="11"/>
      <c r="V57" s="11"/>
      <c r="W57" s="11"/>
      <c r="X57" s="11"/>
      <c r="Y57" s="11"/>
      <c r="Z57" s="11"/>
      <c r="AA57" s="11"/>
      <c r="AB57" s="11"/>
      <c r="AC57" s="11"/>
      <c r="AD57" s="11"/>
      <c r="AE57" s="11"/>
      <c r="AF57" s="11"/>
      <c r="AG57" s="11"/>
      <c r="AH57" s="11"/>
      <c r="AI57" s="11"/>
      <c r="AJ57" s="11"/>
      <c r="AK57" s="11"/>
      <c r="AL57" s="11"/>
      <c r="AM57" s="11"/>
      <c r="AN57" s="11"/>
      <c r="AO57" s="11"/>
      <c r="AP57" s="11"/>
      <c r="AQ57" s="11"/>
      <c r="AR57" s="11"/>
      <c r="AS57" s="11"/>
      <c r="AT57" s="11"/>
      <c r="AU57" s="11"/>
      <c r="AV57" s="11"/>
      <c r="AW57" s="11"/>
      <c r="AX57" s="11"/>
    </row>
    <row r="58" spans="1:50" x14ac:dyDescent="0.35">
      <c r="A58" s="7"/>
      <c r="D58" s="11"/>
      <c r="E58" s="11"/>
      <c r="F58" s="11"/>
      <c r="G58" s="11"/>
      <c r="H58" s="11"/>
      <c r="I58" s="11"/>
      <c r="J58" s="11"/>
      <c r="K58" s="11"/>
      <c r="L58" s="11"/>
      <c r="M58" s="11"/>
      <c r="N58" s="11"/>
      <c r="O58" s="11"/>
      <c r="P58" s="11"/>
      <c r="Q58" s="11"/>
      <c r="R58" s="11"/>
      <c r="S58" s="11"/>
      <c r="T58" s="11"/>
      <c r="U58" s="11"/>
      <c r="V58" s="11"/>
      <c r="W58" s="11"/>
      <c r="X58" s="11"/>
      <c r="Y58" s="11"/>
      <c r="Z58" s="11"/>
      <c r="AA58" s="11"/>
      <c r="AB58" s="11"/>
      <c r="AC58" s="11"/>
      <c r="AD58" s="11"/>
      <c r="AE58" s="11"/>
      <c r="AF58" s="11"/>
      <c r="AG58" s="11"/>
      <c r="AH58" s="11"/>
      <c r="AI58" s="11"/>
      <c r="AJ58" s="11"/>
      <c r="AK58" s="11"/>
      <c r="AL58" s="11"/>
      <c r="AM58" s="11"/>
      <c r="AN58" s="11"/>
      <c r="AO58" s="11"/>
      <c r="AP58" s="11"/>
      <c r="AQ58" s="11"/>
      <c r="AR58" s="11"/>
      <c r="AS58" s="11"/>
      <c r="AT58" s="11"/>
      <c r="AU58" s="11"/>
      <c r="AV58" s="11"/>
      <c r="AW58" s="11"/>
      <c r="AX58" s="11"/>
    </row>
    <row r="59" spans="1:50" x14ac:dyDescent="0.35">
      <c r="A59" s="7"/>
      <c r="D59" s="11"/>
      <c r="E59" s="11"/>
      <c r="F59" s="11"/>
      <c r="G59" s="11"/>
      <c r="H59" s="11"/>
      <c r="I59" s="11"/>
      <c r="J59" s="11"/>
      <c r="K59" s="11"/>
      <c r="L59" s="11"/>
      <c r="M59" s="11"/>
      <c r="N59" s="11"/>
      <c r="O59" s="11"/>
      <c r="P59" s="11"/>
      <c r="Q59" s="11"/>
      <c r="R59" s="11"/>
      <c r="S59" s="11"/>
      <c r="T59" s="11"/>
      <c r="U59" s="11"/>
      <c r="V59" s="11"/>
      <c r="W59" s="11"/>
      <c r="X59" s="11"/>
      <c r="Y59" s="11"/>
      <c r="Z59" s="11"/>
      <c r="AA59" s="11"/>
      <c r="AB59" s="11"/>
      <c r="AC59" s="11"/>
      <c r="AD59" s="11"/>
      <c r="AE59" s="11"/>
      <c r="AF59" s="11"/>
      <c r="AG59" s="11"/>
      <c r="AH59" s="11"/>
      <c r="AI59" s="11"/>
      <c r="AJ59" s="11"/>
      <c r="AK59" s="11"/>
      <c r="AL59" s="11"/>
      <c r="AM59" s="11"/>
      <c r="AN59" s="11"/>
      <c r="AO59" s="11"/>
      <c r="AP59" s="11"/>
      <c r="AQ59" s="11"/>
      <c r="AR59" s="11"/>
      <c r="AS59" s="11"/>
      <c r="AT59" s="11"/>
      <c r="AU59" s="11"/>
      <c r="AV59" s="11"/>
      <c r="AW59" s="11"/>
      <c r="AX59" s="11"/>
    </row>
    <row r="60" spans="1:50" x14ac:dyDescent="0.35">
      <c r="A60" s="7"/>
      <c r="D60" s="11"/>
      <c r="E60" s="11"/>
      <c r="F60" s="11"/>
      <c r="G60" s="11"/>
      <c r="H60" s="11"/>
      <c r="I60" s="11"/>
      <c r="J60" s="11"/>
      <c r="K60" s="11"/>
      <c r="L60" s="11"/>
      <c r="M60" s="11"/>
      <c r="N60" s="11"/>
      <c r="O60" s="11"/>
      <c r="P60" s="11"/>
      <c r="Q60" s="11"/>
      <c r="R60" s="11"/>
      <c r="S60" s="11"/>
      <c r="T60" s="11"/>
      <c r="U60" s="11"/>
      <c r="V60" s="11"/>
      <c r="W60" s="11"/>
      <c r="X60" s="11"/>
      <c r="Y60" s="11"/>
      <c r="Z60" s="11"/>
      <c r="AA60" s="11"/>
      <c r="AB60" s="11"/>
      <c r="AC60" s="11"/>
      <c r="AD60" s="11"/>
      <c r="AE60" s="11"/>
      <c r="AF60" s="11"/>
      <c r="AG60" s="11"/>
      <c r="AH60" s="11"/>
      <c r="AI60" s="11"/>
      <c r="AJ60" s="11"/>
      <c r="AK60" s="11"/>
      <c r="AL60" s="11"/>
      <c r="AM60" s="11"/>
      <c r="AN60" s="11"/>
      <c r="AO60" s="11"/>
      <c r="AP60" s="11"/>
      <c r="AQ60" s="11"/>
      <c r="AR60" s="11"/>
      <c r="AS60" s="11"/>
      <c r="AT60" s="11"/>
      <c r="AU60" s="11"/>
      <c r="AV60" s="11"/>
      <c r="AW60" s="11"/>
      <c r="AX60" s="11"/>
    </row>
    <row r="61" spans="1:50" x14ac:dyDescent="0.35">
      <c r="A61" s="7"/>
      <c r="D61" s="11"/>
      <c r="E61" s="11"/>
      <c r="F61" s="11"/>
      <c r="G61" s="11"/>
      <c r="H61" s="11"/>
      <c r="I61" s="11"/>
      <c r="J61" s="11"/>
      <c r="K61" s="11"/>
      <c r="L61" s="11"/>
      <c r="M61" s="11"/>
      <c r="N61" s="11"/>
      <c r="O61" s="11"/>
      <c r="P61" s="11"/>
      <c r="Q61" s="11"/>
      <c r="R61" s="11"/>
      <c r="S61" s="11"/>
      <c r="T61" s="11"/>
      <c r="U61" s="11"/>
      <c r="V61" s="11"/>
      <c r="W61" s="11"/>
      <c r="X61" s="11"/>
      <c r="Y61" s="11"/>
      <c r="Z61" s="11"/>
      <c r="AA61" s="11"/>
      <c r="AB61" s="11"/>
      <c r="AC61" s="11"/>
      <c r="AD61" s="11"/>
      <c r="AE61" s="11"/>
      <c r="AF61" s="11"/>
      <c r="AG61" s="11"/>
      <c r="AH61" s="11"/>
      <c r="AI61" s="11"/>
      <c r="AJ61" s="11"/>
      <c r="AK61" s="11"/>
      <c r="AL61" s="11"/>
      <c r="AM61" s="11"/>
      <c r="AN61" s="11"/>
      <c r="AO61" s="11"/>
      <c r="AP61" s="11"/>
      <c r="AQ61" s="11"/>
      <c r="AR61" s="11"/>
      <c r="AS61" s="11"/>
      <c r="AT61" s="11"/>
      <c r="AU61" s="11"/>
      <c r="AV61" s="11"/>
      <c r="AW61" s="11"/>
      <c r="AX61" s="11"/>
    </row>
    <row r="62" spans="1:50" x14ac:dyDescent="0.35">
      <c r="A62" s="7"/>
      <c r="D62" s="11"/>
      <c r="E62" s="11"/>
      <c r="F62" s="11"/>
      <c r="G62" s="11"/>
      <c r="H62" s="11"/>
      <c r="I62" s="11"/>
      <c r="J62" s="11"/>
      <c r="K62" s="11"/>
      <c r="L62" s="11"/>
      <c r="M62" s="11"/>
      <c r="N62" s="11"/>
      <c r="O62" s="11"/>
      <c r="P62" s="11"/>
      <c r="Q62" s="11"/>
      <c r="R62" s="11"/>
      <c r="S62" s="11"/>
      <c r="T62" s="11"/>
      <c r="U62" s="11"/>
      <c r="V62" s="11"/>
      <c r="W62" s="11"/>
      <c r="X62" s="11"/>
      <c r="Y62" s="11"/>
      <c r="Z62" s="11"/>
      <c r="AA62" s="11"/>
      <c r="AB62" s="11"/>
      <c r="AC62" s="11"/>
      <c r="AD62" s="11"/>
      <c r="AE62" s="11"/>
      <c r="AF62" s="11"/>
      <c r="AG62" s="11"/>
      <c r="AH62" s="11"/>
      <c r="AI62" s="11"/>
      <c r="AJ62" s="11"/>
      <c r="AK62" s="11"/>
      <c r="AL62" s="11"/>
      <c r="AM62" s="11"/>
      <c r="AN62" s="11"/>
      <c r="AO62" s="11"/>
      <c r="AP62" s="11"/>
      <c r="AQ62" s="11"/>
      <c r="AR62" s="11"/>
      <c r="AS62" s="11"/>
      <c r="AT62" s="11"/>
      <c r="AU62" s="11"/>
      <c r="AV62" s="11"/>
      <c r="AW62" s="11"/>
      <c r="AX62" s="11"/>
    </row>
    <row r="63" spans="1:50" x14ac:dyDescent="0.35">
      <c r="A63" s="7"/>
      <c r="D63" s="11"/>
      <c r="E63" s="11"/>
      <c r="F63" s="11"/>
      <c r="G63" s="11"/>
      <c r="H63" s="11"/>
      <c r="I63" s="11"/>
      <c r="J63" s="11"/>
      <c r="K63" s="11"/>
      <c r="L63" s="11"/>
      <c r="M63" s="11"/>
      <c r="N63" s="11"/>
      <c r="O63" s="11"/>
      <c r="P63" s="11"/>
      <c r="Q63" s="11"/>
      <c r="R63" s="11"/>
      <c r="S63" s="11"/>
      <c r="T63" s="11"/>
      <c r="U63" s="11"/>
      <c r="V63" s="11"/>
      <c r="W63" s="11"/>
      <c r="X63" s="11"/>
      <c r="Y63" s="11"/>
      <c r="Z63" s="11"/>
      <c r="AA63" s="11"/>
      <c r="AB63" s="11"/>
      <c r="AC63" s="11"/>
      <c r="AD63" s="11"/>
      <c r="AE63" s="11"/>
      <c r="AF63" s="11"/>
      <c r="AG63" s="11"/>
      <c r="AH63" s="11"/>
      <c r="AI63" s="11"/>
      <c r="AJ63" s="11"/>
      <c r="AK63" s="11"/>
      <c r="AL63" s="11"/>
      <c r="AM63" s="11"/>
      <c r="AN63" s="11"/>
      <c r="AO63" s="11"/>
      <c r="AP63" s="11"/>
      <c r="AQ63" s="11"/>
      <c r="AR63" s="11"/>
      <c r="AS63" s="11"/>
      <c r="AT63" s="11"/>
      <c r="AU63" s="11"/>
      <c r="AV63" s="11"/>
      <c r="AW63" s="11"/>
      <c r="AX63" s="11"/>
    </row>
    <row r="64" spans="1:50" x14ac:dyDescent="0.35">
      <c r="A64" s="7"/>
      <c r="D64" s="11"/>
      <c r="E64" s="11"/>
      <c r="F64" s="11"/>
      <c r="G64" s="11"/>
      <c r="H64" s="11"/>
      <c r="I64" s="11"/>
      <c r="J64" s="11"/>
      <c r="K64" s="11"/>
      <c r="L64" s="11"/>
      <c r="M64" s="11"/>
      <c r="N64" s="11"/>
      <c r="O64" s="11"/>
      <c r="P64" s="11"/>
      <c r="Q64" s="11"/>
      <c r="R64" s="11"/>
      <c r="S64" s="11"/>
      <c r="T64" s="11"/>
      <c r="U64" s="11"/>
      <c r="V64" s="11"/>
      <c r="W64" s="11"/>
      <c r="X64" s="11"/>
      <c r="Y64" s="11"/>
      <c r="Z64" s="11"/>
      <c r="AA64" s="11"/>
      <c r="AB64" s="11"/>
      <c r="AC64" s="11"/>
      <c r="AD64" s="11"/>
      <c r="AE64" s="11"/>
      <c r="AF64" s="11"/>
      <c r="AG64" s="11"/>
      <c r="AH64" s="11"/>
      <c r="AI64" s="11"/>
      <c r="AJ64" s="11"/>
      <c r="AK64" s="11"/>
      <c r="AL64" s="11"/>
      <c r="AM64" s="11"/>
      <c r="AN64" s="11"/>
      <c r="AO64" s="11"/>
      <c r="AP64" s="11"/>
      <c r="AQ64" s="11"/>
      <c r="AR64" s="11"/>
      <c r="AS64" s="11"/>
      <c r="AT64" s="11"/>
      <c r="AU64" s="11"/>
      <c r="AV64" s="11"/>
      <c r="AW64" s="11"/>
      <c r="AX64" s="11"/>
    </row>
    <row r="65" spans="1:50" x14ac:dyDescent="0.35">
      <c r="A65" s="7"/>
      <c r="D65" s="11"/>
      <c r="E65" s="11"/>
      <c r="F65" s="11"/>
      <c r="G65" s="11"/>
      <c r="H65" s="11"/>
      <c r="I65" s="11"/>
      <c r="J65" s="11"/>
      <c r="K65" s="11"/>
      <c r="L65" s="11"/>
      <c r="M65" s="11"/>
      <c r="N65" s="11"/>
      <c r="O65" s="11"/>
      <c r="P65" s="11"/>
      <c r="Q65" s="11"/>
      <c r="R65" s="11"/>
      <c r="S65" s="11"/>
      <c r="T65" s="11"/>
      <c r="U65" s="11"/>
      <c r="V65" s="11"/>
      <c r="W65" s="11"/>
      <c r="X65" s="11"/>
      <c r="Y65" s="11"/>
      <c r="Z65" s="11"/>
      <c r="AA65" s="11"/>
      <c r="AB65" s="11"/>
      <c r="AC65" s="11"/>
      <c r="AD65" s="11"/>
      <c r="AE65" s="11"/>
      <c r="AF65" s="11"/>
      <c r="AG65" s="11"/>
      <c r="AH65" s="11"/>
      <c r="AI65" s="11"/>
      <c r="AJ65" s="11"/>
      <c r="AK65" s="11"/>
      <c r="AL65" s="11"/>
      <c r="AM65" s="11"/>
      <c r="AN65" s="11"/>
      <c r="AO65" s="11"/>
      <c r="AP65" s="11"/>
      <c r="AQ65" s="11"/>
      <c r="AR65" s="11"/>
      <c r="AS65" s="11"/>
      <c r="AT65" s="11"/>
      <c r="AU65" s="11"/>
      <c r="AV65" s="11"/>
      <c r="AW65" s="11"/>
      <c r="AX65" s="11"/>
    </row>
    <row r="66" spans="1:50" x14ac:dyDescent="0.35">
      <c r="A66" s="7"/>
      <c r="D66" s="11"/>
      <c r="E66" s="11"/>
      <c r="F66" s="11"/>
      <c r="G66" s="11"/>
      <c r="H66" s="11"/>
      <c r="I66" s="11"/>
      <c r="J66" s="11"/>
      <c r="K66" s="11"/>
      <c r="L66" s="11"/>
      <c r="M66" s="11"/>
      <c r="N66" s="11"/>
      <c r="O66" s="11"/>
      <c r="P66" s="11"/>
      <c r="Q66" s="11"/>
      <c r="R66" s="11"/>
      <c r="S66" s="11"/>
      <c r="T66" s="11"/>
      <c r="U66" s="11"/>
      <c r="V66" s="11"/>
      <c r="W66" s="11"/>
      <c r="X66" s="11"/>
      <c r="Y66" s="11"/>
      <c r="Z66" s="11"/>
      <c r="AA66" s="11"/>
      <c r="AB66" s="11"/>
      <c r="AC66" s="11"/>
      <c r="AD66" s="11"/>
      <c r="AE66" s="11"/>
      <c r="AF66" s="11"/>
      <c r="AG66" s="11"/>
      <c r="AH66" s="11"/>
      <c r="AI66" s="11"/>
      <c r="AJ66" s="11"/>
      <c r="AK66" s="11"/>
      <c r="AL66" s="11"/>
      <c r="AM66" s="11"/>
      <c r="AN66" s="11"/>
      <c r="AO66" s="11"/>
      <c r="AP66" s="11"/>
      <c r="AQ66" s="11"/>
      <c r="AR66" s="11"/>
      <c r="AS66" s="11"/>
      <c r="AT66" s="11"/>
      <c r="AU66" s="11"/>
      <c r="AV66" s="11"/>
      <c r="AW66" s="11"/>
      <c r="AX66" s="11"/>
    </row>
    <row r="67" spans="1:50" x14ac:dyDescent="0.35">
      <c r="A67" s="7"/>
      <c r="D67" s="11"/>
      <c r="E67" s="11"/>
      <c r="F67" s="11"/>
      <c r="G67" s="11"/>
      <c r="H67" s="11"/>
      <c r="I67" s="11"/>
      <c r="J67" s="11"/>
      <c r="K67" s="11"/>
      <c r="L67" s="11"/>
      <c r="M67" s="11"/>
      <c r="N67" s="11"/>
      <c r="O67" s="11"/>
      <c r="P67" s="11"/>
      <c r="Q67" s="11"/>
      <c r="R67" s="11"/>
      <c r="S67" s="11"/>
      <c r="T67" s="11"/>
      <c r="U67" s="11"/>
      <c r="V67" s="11"/>
      <c r="W67" s="11"/>
      <c r="X67" s="11"/>
      <c r="Y67" s="11"/>
      <c r="Z67" s="11"/>
      <c r="AA67" s="11"/>
      <c r="AB67" s="11"/>
      <c r="AC67" s="11"/>
      <c r="AD67" s="11"/>
      <c r="AE67" s="11"/>
      <c r="AF67" s="11"/>
      <c r="AG67" s="11"/>
      <c r="AH67" s="11"/>
      <c r="AI67" s="11"/>
      <c r="AJ67" s="11"/>
      <c r="AK67" s="11"/>
      <c r="AL67" s="11"/>
      <c r="AM67" s="11"/>
      <c r="AN67" s="11"/>
      <c r="AO67" s="11"/>
      <c r="AP67" s="11"/>
      <c r="AQ67" s="11"/>
      <c r="AR67" s="11"/>
      <c r="AS67" s="11"/>
      <c r="AT67" s="11"/>
      <c r="AU67" s="11"/>
      <c r="AV67" s="11"/>
      <c r="AW67" s="11"/>
      <c r="AX67" s="11"/>
    </row>
    <row r="68" spans="1:50" x14ac:dyDescent="0.35">
      <c r="A68" s="7"/>
      <c r="D68" s="11"/>
      <c r="E68" s="11"/>
      <c r="F68" s="11"/>
      <c r="G68" s="11"/>
      <c r="H68" s="11"/>
      <c r="I68" s="11"/>
      <c r="J68" s="11"/>
      <c r="K68" s="11"/>
      <c r="L68" s="11"/>
      <c r="M68" s="11"/>
      <c r="N68" s="11"/>
      <c r="O68" s="11"/>
      <c r="P68" s="11"/>
      <c r="Q68" s="11"/>
      <c r="R68" s="11"/>
      <c r="S68" s="11"/>
      <c r="T68" s="11"/>
      <c r="U68" s="11"/>
      <c r="V68" s="11"/>
      <c r="W68" s="11"/>
      <c r="X68" s="11"/>
      <c r="Y68" s="11"/>
      <c r="Z68" s="11"/>
      <c r="AA68" s="11"/>
      <c r="AB68" s="11"/>
      <c r="AC68" s="11"/>
      <c r="AD68" s="11"/>
      <c r="AE68" s="11"/>
      <c r="AF68" s="11"/>
      <c r="AG68" s="11"/>
      <c r="AH68" s="11"/>
      <c r="AI68" s="11"/>
      <c r="AJ68" s="11"/>
      <c r="AK68" s="11"/>
      <c r="AL68" s="11"/>
      <c r="AM68" s="11"/>
      <c r="AN68" s="11"/>
      <c r="AO68" s="11"/>
      <c r="AP68" s="11"/>
      <c r="AQ68" s="11"/>
      <c r="AR68" s="11"/>
      <c r="AS68" s="11"/>
      <c r="AT68" s="11"/>
      <c r="AU68" s="11"/>
      <c r="AV68" s="11"/>
      <c r="AW68" s="11"/>
      <c r="AX68" s="11"/>
    </row>
    <row r="69" spans="1:50" x14ac:dyDescent="0.35">
      <c r="A69" s="7"/>
      <c r="D69" s="11"/>
      <c r="E69" s="11"/>
      <c r="F69" s="11"/>
      <c r="G69" s="11"/>
      <c r="H69" s="11"/>
      <c r="I69" s="11"/>
      <c r="J69" s="11"/>
      <c r="K69" s="11"/>
      <c r="L69" s="11"/>
      <c r="M69" s="11"/>
      <c r="N69" s="11"/>
      <c r="O69" s="11"/>
      <c r="P69" s="11"/>
      <c r="Q69" s="11"/>
      <c r="R69" s="11"/>
      <c r="S69" s="11"/>
      <c r="T69" s="11"/>
      <c r="U69" s="11"/>
      <c r="V69" s="11"/>
      <c r="W69" s="11"/>
      <c r="X69" s="11"/>
      <c r="Y69" s="11"/>
      <c r="Z69" s="11"/>
      <c r="AA69" s="11"/>
      <c r="AB69" s="11"/>
      <c r="AC69" s="11"/>
      <c r="AD69" s="11"/>
      <c r="AE69" s="11"/>
      <c r="AF69" s="11"/>
      <c r="AG69" s="11"/>
      <c r="AH69" s="11"/>
      <c r="AI69" s="11"/>
      <c r="AJ69" s="11"/>
      <c r="AK69" s="11"/>
      <c r="AL69" s="11"/>
      <c r="AM69" s="11"/>
      <c r="AN69" s="11"/>
      <c r="AO69" s="11"/>
      <c r="AP69" s="11"/>
      <c r="AQ69" s="11"/>
      <c r="AR69" s="11"/>
      <c r="AS69" s="11"/>
      <c r="AT69" s="11"/>
      <c r="AU69" s="11"/>
      <c r="AV69" s="11"/>
      <c r="AW69" s="11"/>
      <c r="AX69" s="11"/>
    </row>
    <row r="70" spans="1:50" x14ac:dyDescent="0.35">
      <c r="A70" s="7"/>
      <c r="D70" s="11"/>
      <c r="E70" s="11"/>
      <c r="F70" s="11"/>
      <c r="G70" s="11"/>
      <c r="H70" s="11"/>
      <c r="I70" s="11"/>
      <c r="J70" s="11"/>
      <c r="K70" s="11"/>
      <c r="L70" s="11"/>
      <c r="M70" s="11"/>
      <c r="N70" s="11"/>
      <c r="O70" s="11"/>
      <c r="P70" s="11"/>
      <c r="Q70" s="11"/>
      <c r="R70" s="11"/>
      <c r="S70" s="11"/>
      <c r="T70" s="11"/>
      <c r="U70" s="11"/>
      <c r="V70" s="11"/>
      <c r="W70" s="11"/>
      <c r="X70" s="11"/>
      <c r="Y70" s="11"/>
      <c r="Z70" s="11"/>
      <c r="AA70" s="11"/>
      <c r="AB70" s="11"/>
      <c r="AC70" s="11"/>
      <c r="AD70" s="11"/>
      <c r="AE70" s="11"/>
      <c r="AF70" s="11"/>
      <c r="AG70" s="11"/>
      <c r="AH70" s="11"/>
      <c r="AI70" s="11"/>
      <c r="AJ70" s="11"/>
      <c r="AK70" s="11"/>
      <c r="AL70" s="11"/>
      <c r="AM70" s="11"/>
      <c r="AN70" s="11"/>
      <c r="AO70" s="11"/>
      <c r="AP70" s="11"/>
      <c r="AQ70" s="11"/>
      <c r="AR70" s="11"/>
      <c r="AS70" s="11"/>
      <c r="AT70" s="11"/>
      <c r="AU70" s="11"/>
      <c r="AV70" s="11"/>
      <c r="AW70" s="11"/>
      <c r="AX70" s="11"/>
    </row>
    <row r="71" spans="1:50" x14ac:dyDescent="0.35">
      <c r="A71" s="7"/>
      <c r="D71" s="11"/>
      <c r="E71" s="11"/>
      <c r="F71" s="11"/>
      <c r="G71" s="11"/>
      <c r="H71" s="11"/>
      <c r="I71" s="11"/>
      <c r="J71" s="11"/>
      <c r="K71" s="11"/>
      <c r="L71" s="11"/>
      <c r="M71" s="11"/>
      <c r="N71" s="11"/>
      <c r="O71" s="11"/>
      <c r="P71" s="11"/>
      <c r="Q71" s="11"/>
      <c r="R71" s="11"/>
      <c r="S71" s="11"/>
      <c r="T71" s="11"/>
      <c r="U71" s="11"/>
      <c r="V71" s="11"/>
      <c r="W71" s="11"/>
      <c r="X71" s="11"/>
      <c r="Y71" s="11"/>
      <c r="Z71" s="11"/>
      <c r="AA71" s="11"/>
      <c r="AB71" s="11"/>
      <c r="AC71" s="11"/>
      <c r="AD71" s="11"/>
      <c r="AE71" s="11"/>
      <c r="AF71" s="11"/>
      <c r="AG71" s="11"/>
      <c r="AH71" s="11"/>
      <c r="AI71" s="11"/>
      <c r="AJ71" s="11"/>
      <c r="AK71" s="11"/>
      <c r="AL71" s="11"/>
      <c r="AM71" s="11"/>
      <c r="AN71" s="11"/>
      <c r="AO71" s="11"/>
      <c r="AP71" s="11"/>
      <c r="AQ71" s="11"/>
      <c r="AR71" s="11"/>
      <c r="AS71" s="11"/>
      <c r="AT71" s="11"/>
      <c r="AU71" s="11"/>
      <c r="AV71" s="11"/>
      <c r="AW71" s="11"/>
      <c r="AX71" s="11"/>
    </row>
    <row r="72" spans="1:50" x14ac:dyDescent="0.35">
      <c r="A72" s="7"/>
      <c r="D72" s="11"/>
      <c r="E72" s="11"/>
      <c r="F72" s="11"/>
      <c r="G72" s="11"/>
      <c r="H72" s="11"/>
      <c r="I72" s="11"/>
      <c r="J72" s="11"/>
      <c r="K72" s="11"/>
      <c r="L72" s="11"/>
      <c r="M72" s="11"/>
      <c r="N72" s="11"/>
      <c r="O72" s="11"/>
      <c r="P72" s="11"/>
      <c r="Q72" s="11"/>
      <c r="R72" s="11"/>
      <c r="S72" s="11"/>
      <c r="T72" s="11"/>
      <c r="U72" s="11"/>
      <c r="V72" s="11"/>
      <c r="W72" s="11"/>
      <c r="X72" s="11"/>
      <c r="Y72" s="11"/>
      <c r="Z72" s="11"/>
      <c r="AA72" s="11"/>
      <c r="AB72" s="11"/>
      <c r="AC72" s="11"/>
      <c r="AD72" s="11"/>
      <c r="AE72" s="11"/>
      <c r="AF72" s="11"/>
      <c r="AG72" s="11"/>
      <c r="AH72" s="11"/>
      <c r="AI72" s="11"/>
      <c r="AJ72" s="11"/>
      <c r="AK72" s="11"/>
      <c r="AL72" s="11"/>
      <c r="AM72" s="11"/>
      <c r="AN72" s="11"/>
      <c r="AO72" s="11"/>
      <c r="AP72" s="11"/>
      <c r="AQ72" s="11"/>
      <c r="AR72" s="11"/>
      <c r="AS72" s="11"/>
      <c r="AT72" s="11"/>
      <c r="AU72" s="11"/>
      <c r="AV72" s="11"/>
      <c r="AW72" s="11"/>
      <c r="AX72" s="11"/>
    </row>
    <row r="73" spans="1:50" x14ac:dyDescent="0.35">
      <c r="A73" s="7"/>
      <c r="D73" s="11"/>
      <c r="E73" s="11"/>
      <c r="F73" s="11"/>
      <c r="G73" s="11"/>
      <c r="H73" s="11"/>
      <c r="I73" s="11"/>
      <c r="J73" s="11"/>
      <c r="K73" s="11"/>
      <c r="L73" s="11"/>
      <c r="M73" s="11"/>
      <c r="N73" s="11"/>
      <c r="O73" s="11"/>
      <c r="P73" s="11"/>
      <c r="Q73" s="11"/>
      <c r="R73" s="11"/>
      <c r="S73" s="11"/>
      <c r="T73" s="11"/>
      <c r="U73" s="11"/>
      <c r="V73" s="11"/>
      <c r="W73" s="11"/>
      <c r="X73" s="11"/>
      <c r="Y73" s="11"/>
      <c r="Z73" s="11"/>
      <c r="AA73" s="11"/>
      <c r="AB73" s="11"/>
      <c r="AC73" s="11"/>
      <c r="AD73" s="11"/>
      <c r="AE73" s="11"/>
      <c r="AF73" s="11"/>
      <c r="AG73" s="11"/>
      <c r="AH73" s="11"/>
      <c r="AI73" s="11"/>
      <c r="AJ73" s="11"/>
      <c r="AK73" s="11"/>
      <c r="AL73" s="11"/>
      <c r="AM73" s="11"/>
      <c r="AN73" s="11"/>
      <c r="AO73" s="11"/>
      <c r="AP73" s="11"/>
      <c r="AQ73" s="11"/>
      <c r="AR73" s="11"/>
      <c r="AS73" s="11"/>
      <c r="AT73" s="11"/>
      <c r="AU73" s="11"/>
      <c r="AV73" s="11"/>
      <c r="AW73" s="11"/>
      <c r="AX73" s="11"/>
    </row>
    <row r="74" spans="1:50" x14ac:dyDescent="0.35">
      <c r="A74" s="7"/>
      <c r="D74" s="11"/>
      <c r="E74" s="11"/>
      <c r="F74" s="11"/>
      <c r="G74" s="11"/>
      <c r="H74" s="11"/>
      <c r="I74" s="11"/>
      <c r="J74" s="11"/>
      <c r="K74" s="11"/>
      <c r="L74" s="11"/>
      <c r="M74" s="11"/>
      <c r="N74" s="11"/>
      <c r="O74" s="11"/>
      <c r="P74" s="11"/>
      <c r="Q74" s="11"/>
      <c r="R74" s="11"/>
      <c r="S74" s="11"/>
      <c r="T74" s="11"/>
      <c r="U74" s="11"/>
      <c r="V74" s="11"/>
      <c r="W74" s="11"/>
      <c r="X74" s="11"/>
      <c r="Y74" s="11"/>
      <c r="Z74" s="11"/>
      <c r="AA74" s="11"/>
      <c r="AB74" s="11"/>
      <c r="AC74" s="11"/>
      <c r="AD74" s="11"/>
      <c r="AE74" s="11"/>
      <c r="AF74" s="11"/>
      <c r="AG74" s="11"/>
      <c r="AH74" s="11"/>
      <c r="AI74" s="11"/>
      <c r="AJ74" s="11"/>
      <c r="AK74" s="11"/>
      <c r="AL74" s="11"/>
      <c r="AM74" s="11"/>
      <c r="AN74" s="11"/>
      <c r="AO74" s="11"/>
      <c r="AP74" s="11"/>
      <c r="AQ74" s="11"/>
      <c r="AR74" s="11"/>
      <c r="AS74" s="11"/>
      <c r="AT74" s="11"/>
      <c r="AU74" s="11"/>
      <c r="AV74" s="11"/>
      <c r="AW74" s="11"/>
      <c r="AX74" s="11"/>
    </row>
    <row r="75" spans="1:50" x14ac:dyDescent="0.35">
      <c r="A75" s="7"/>
      <c r="D75" s="11"/>
      <c r="E75" s="11"/>
      <c r="F75" s="11"/>
      <c r="G75" s="11"/>
      <c r="H75" s="11"/>
      <c r="I75" s="11"/>
      <c r="J75" s="11"/>
      <c r="K75" s="11"/>
      <c r="L75" s="11"/>
      <c r="M75" s="11"/>
      <c r="N75" s="11"/>
      <c r="O75" s="11"/>
      <c r="P75" s="11"/>
      <c r="Q75" s="11"/>
      <c r="R75" s="11"/>
      <c r="S75" s="11"/>
      <c r="T75" s="11"/>
      <c r="U75" s="11"/>
      <c r="V75" s="11"/>
      <c r="W75" s="11"/>
      <c r="X75" s="11"/>
      <c r="Y75" s="11"/>
      <c r="Z75" s="11"/>
      <c r="AA75" s="11"/>
      <c r="AB75" s="11"/>
      <c r="AC75" s="11"/>
      <c r="AD75" s="11"/>
      <c r="AE75" s="11"/>
      <c r="AF75" s="11"/>
      <c r="AG75" s="11"/>
      <c r="AH75" s="11"/>
      <c r="AI75" s="11"/>
      <c r="AJ75" s="11"/>
      <c r="AK75" s="11"/>
      <c r="AL75" s="11"/>
      <c r="AM75" s="11"/>
      <c r="AN75" s="11"/>
      <c r="AO75" s="11"/>
      <c r="AP75" s="11"/>
      <c r="AQ75" s="11"/>
      <c r="AR75" s="11"/>
      <c r="AS75" s="11"/>
      <c r="AT75" s="11"/>
      <c r="AU75" s="11"/>
      <c r="AV75" s="11"/>
      <c r="AW75" s="11"/>
      <c r="AX75" s="11"/>
    </row>
    <row r="76" spans="1:50" x14ac:dyDescent="0.35">
      <c r="A76" s="7"/>
      <c r="D76" s="11"/>
      <c r="E76" s="11"/>
      <c r="F76" s="11"/>
      <c r="G76" s="11"/>
      <c r="H76" s="11"/>
      <c r="I76" s="11"/>
      <c r="J76" s="11"/>
      <c r="K76" s="11"/>
      <c r="L76" s="11"/>
      <c r="M76" s="11"/>
      <c r="N76" s="11"/>
      <c r="O76" s="11"/>
      <c r="P76" s="11"/>
      <c r="Q76" s="11"/>
      <c r="R76" s="11"/>
      <c r="S76" s="11"/>
      <c r="T76" s="11"/>
      <c r="U76" s="11"/>
      <c r="V76" s="11"/>
      <c r="W76" s="11"/>
      <c r="X76" s="11"/>
      <c r="Y76" s="11"/>
      <c r="Z76" s="11"/>
      <c r="AA76" s="11"/>
      <c r="AB76" s="11"/>
      <c r="AC76" s="11"/>
      <c r="AD76" s="11"/>
      <c r="AE76" s="11"/>
      <c r="AF76" s="11"/>
      <c r="AG76" s="11"/>
      <c r="AH76" s="11"/>
      <c r="AI76" s="11"/>
      <c r="AJ76" s="11"/>
      <c r="AK76" s="11"/>
      <c r="AL76" s="11"/>
      <c r="AM76" s="11"/>
      <c r="AN76" s="11"/>
      <c r="AO76" s="11"/>
      <c r="AP76" s="11"/>
      <c r="AQ76" s="11"/>
      <c r="AR76" s="11"/>
      <c r="AS76" s="11"/>
      <c r="AT76" s="11"/>
      <c r="AU76" s="11"/>
      <c r="AV76" s="11"/>
      <c r="AW76" s="11"/>
      <c r="AX76" s="11"/>
    </row>
    <row r="77" spans="1:50" x14ac:dyDescent="0.35">
      <c r="A77" s="7"/>
      <c r="D77" s="11"/>
      <c r="E77" s="11"/>
      <c r="F77" s="11"/>
      <c r="G77" s="11"/>
      <c r="H77" s="11"/>
      <c r="I77" s="11"/>
      <c r="J77" s="11"/>
      <c r="K77" s="11"/>
      <c r="L77" s="11"/>
      <c r="M77" s="11"/>
      <c r="N77" s="11"/>
      <c r="O77" s="11"/>
      <c r="P77" s="11"/>
      <c r="Q77" s="11"/>
      <c r="R77" s="11"/>
      <c r="S77" s="11"/>
      <c r="T77" s="11"/>
      <c r="U77" s="11"/>
      <c r="V77" s="11"/>
      <c r="W77" s="11"/>
      <c r="X77" s="11"/>
      <c r="Y77" s="11"/>
      <c r="Z77" s="11"/>
      <c r="AA77" s="11"/>
      <c r="AB77" s="11"/>
      <c r="AC77" s="11"/>
      <c r="AD77" s="11"/>
      <c r="AE77" s="11"/>
      <c r="AF77" s="11"/>
      <c r="AG77" s="11"/>
      <c r="AH77" s="11"/>
      <c r="AI77" s="11"/>
      <c r="AJ77" s="11"/>
      <c r="AK77" s="11"/>
      <c r="AL77" s="11"/>
      <c r="AM77" s="11"/>
      <c r="AN77" s="11"/>
      <c r="AO77" s="11"/>
      <c r="AP77" s="11"/>
      <c r="AQ77" s="11"/>
      <c r="AR77" s="11"/>
      <c r="AS77" s="11"/>
      <c r="AT77" s="11"/>
      <c r="AU77" s="11"/>
      <c r="AV77" s="11"/>
      <c r="AW77" s="11"/>
      <c r="AX77" s="11"/>
    </row>
    <row r="78" spans="1:50" x14ac:dyDescent="0.35">
      <c r="A78" s="7"/>
      <c r="D78" s="11"/>
      <c r="E78" s="11"/>
      <c r="F78" s="11"/>
      <c r="G78" s="11"/>
      <c r="H78" s="11"/>
      <c r="I78" s="11"/>
      <c r="J78" s="11"/>
      <c r="K78" s="11"/>
      <c r="L78" s="11"/>
      <c r="M78" s="11"/>
      <c r="N78" s="11"/>
      <c r="O78" s="11"/>
      <c r="P78" s="11"/>
      <c r="Q78" s="11"/>
      <c r="R78" s="11"/>
      <c r="S78" s="11"/>
      <c r="T78" s="11"/>
      <c r="U78" s="11"/>
      <c r="V78" s="11"/>
      <c r="W78" s="11"/>
      <c r="X78" s="11"/>
      <c r="Y78" s="11"/>
      <c r="Z78" s="11"/>
      <c r="AA78" s="11"/>
      <c r="AB78" s="11"/>
      <c r="AC78" s="11"/>
      <c r="AD78" s="11"/>
      <c r="AE78" s="11"/>
      <c r="AF78" s="11"/>
      <c r="AG78" s="11"/>
      <c r="AH78" s="11"/>
      <c r="AI78" s="11"/>
      <c r="AJ78" s="11"/>
      <c r="AK78" s="11"/>
      <c r="AL78" s="11"/>
      <c r="AM78" s="11"/>
      <c r="AN78" s="11"/>
      <c r="AO78" s="11"/>
      <c r="AP78" s="11"/>
      <c r="AQ78" s="11"/>
      <c r="AR78" s="11"/>
      <c r="AS78" s="11"/>
      <c r="AT78" s="11"/>
      <c r="AU78" s="11"/>
      <c r="AV78" s="11"/>
      <c r="AW78" s="11"/>
      <c r="AX78" s="11"/>
    </row>
    <row r="79" spans="1:50" x14ac:dyDescent="0.35">
      <c r="A79" s="7"/>
      <c r="D79" s="11"/>
      <c r="E79" s="11"/>
      <c r="F79" s="11"/>
      <c r="G79" s="11"/>
      <c r="H79" s="11"/>
      <c r="I79" s="11"/>
      <c r="J79" s="11"/>
      <c r="K79" s="11"/>
      <c r="L79" s="11"/>
      <c r="M79" s="11"/>
      <c r="N79" s="11"/>
      <c r="O79" s="11"/>
      <c r="P79" s="11"/>
      <c r="Q79" s="11"/>
      <c r="R79" s="11"/>
      <c r="S79" s="11"/>
      <c r="T79" s="11"/>
      <c r="U79" s="11"/>
      <c r="V79" s="11"/>
      <c r="W79" s="11"/>
      <c r="X79" s="11"/>
      <c r="Y79" s="11"/>
      <c r="Z79" s="11"/>
      <c r="AA79" s="11"/>
      <c r="AB79" s="11"/>
      <c r="AC79" s="11"/>
      <c r="AD79" s="11"/>
      <c r="AE79" s="11"/>
      <c r="AF79" s="11"/>
      <c r="AG79" s="11"/>
      <c r="AH79" s="11"/>
      <c r="AI79" s="11"/>
      <c r="AJ79" s="11"/>
      <c r="AK79" s="11"/>
      <c r="AL79" s="11"/>
      <c r="AM79" s="11"/>
      <c r="AN79" s="11"/>
      <c r="AO79" s="11"/>
      <c r="AP79" s="11"/>
      <c r="AQ79" s="11"/>
      <c r="AR79" s="11"/>
      <c r="AS79" s="11"/>
      <c r="AT79" s="11"/>
      <c r="AU79" s="11"/>
      <c r="AV79" s="11"/>
      <c r="AW79" s="11"/>
      <c r="AX79" s="11"/>
    </row>
    <row r="80" spans="1:50" x14ac:dyDescent="0.35">
      <c r="A80" s="7"/>
      <c r="D80" s="11"/>
      <c r="E80" s="11"/>
      <c r="F80" s="11"/>
      <c r="G80" s="11"/>
      <c r="H80" s="11"/>
      <c r="I80" s="11"/>
      <c r="J80" s="11"/>
      <c r="K80" s="11"/>
      <c r="L80" s="11"/>
      <c r="M80" s="11"/>
      <c r="N80" s="11"/>
      <c r="O80" s="11"/>
      <c r="P80" s="11"/>
      <c r="Q80" s="11"/>
      <c r="R80" s="11"/>
      <c r="S80" s="11"/>
      <c r="T80" s="11"/>
      <c r="U80" s="11"/>
      <c r="V80" s="11"/>
      <c r="W80" s="11"/>
      <c r="X80" s="11"/>
      <c r="Y80" s="11"/>
      <c r="Z80" s="11"/>
      <c r="AA80" s="11"/>
      <c r="AB80" s="11"/>
      <c r="AC80" s="11"/>
      <c r="AD80" s="11"/>
      <c r="AE80" s="11"/>
      <c r="AF80" s="11"/>
      <c r="AG80" s="11"/>
      <c r="AH80" s="11"/>
      <c r="AI80" s="11"/>
      <c r="AJ80" s="11"/>
      <c r="AK80" s="11"/>
      <c r="AL80" s="11"/>
      <c r="AM80" s="11"/>
      <c r="AN80" s="11"/>
      <c r="AO80" s="11"/>
      <c r="AP80" s="11"/>
      <c r="AQ80" s="11"/>
      <c r="AR80" s="11"/>
      <c r="AS80" s="11"/>
      <c r="AT80" s="11"/>
      <c r="AU80" s="11"/>
      <c r="AV80" s="11"/>
      <c r="AW80" s="11"/>
      <c r="AX80" s="11"/>
    </row>
    <row r="81" spans="1:50" x14ac:dyDescent="0.35">
      <c r="A81" s="7"/>
      <c r="D81" s="11"/>
      <c r="E81" s="11"/>
      <c r="F81" s="11"/>
      <c r="G81" s="11"/>
      <c r="H81" s="11"/>
      <c r="I81" s="11"/>
      <c r="J81" s="11"/>
      <c r="K81" s="11"/>
      <c r="L81" s="11"/>
      <c r="M81" s="11"/>
      <c r="N81" s="11"/>
      <c r="O81" s="11"/>
      <c r="P81" s="11"/>
      <c r="Q81" s="11"/>
      <c r="R81" s="11"/>
      <c r="S81" s="11"/>
      <c r="T81" s="11"/>
      <c r="U81" s="11"/>
      <c r="V81" s="11"/>
      <c r="W81" s="11"/>
      <c r="X81" s="11"/>
      <c r="Y81" s="11"/>
      <c r="Z81" s="11"/>
      <c r="AA81" s="11"/>
      <c r="AB81" s="11"/>
      <c r="AC81" s="11"/>
      <c r="AD81" s="11"/>
      <c r="AE81" s="11"/>
      <c r="AF81" s="11"/>
      <c r="AG81" s="11"/>
      <c r="AH81" s="11"/>
      <c r="AI81" s="11"/>
      <c r="AJ81" s="11"/>
      <c r="AK81" s="11"/>
      <c r="AL81" s="11"/>
      <c r="AM81" s="11"/>
      <c r="AN81" s="11"/>
      <c r="AO81" s="11"/>
      <c r="AP81" s="11"/>
      <c r="AQ81" s="11"/>
      <c r="AR81" s="11"/>
      <c r="AS81" s="11"/>
      <c r="AT81" s="11"/>
      <c r="AU81" s="11"/>
      <c r="AV81" s="11"/>
      <c r="AW81" s="11"/>
      <c r="AX81" s="11"/>
    </row>
    <row r="82" spans="1:50" x14ac:dyDescent="0.35">
      <c r="A82" s="7"/>
      <c r="D82" s="11"/>
      <c r="E82" s="11"/>
      <c r="F82" s="11"/>
      <c r="G82" s="11"/>
      <c r="H82" s="11"/>
      <c r="I82" s="11"/>
      <c r="J82" s="11"/>
      <c r="K82" s="11"/>
      <c r="L82" s="11"/>
      <c r="M82" s="11"/>
      <c r="N82" s="11"/>
      <c r="O82" s="11"/>
      <c r="P82" s="11"/>
      <c r="Q82" s="11"/>
      <c r="R82" s="11"/>
      <c r="S82" s="11"/>
      <c r="T82" s="11"/>
      <c r="U82" s="11"/>
      <c r="V82" s="11"/>
      <c r="W82" s="11"/>
      <c r="X82" s="11"/>
      <c r="Y82" s="11"/>
      <c r="Z82" s="11"/>
      <c r="AA82" s="11"/>
      <c r="AB82" s="11"/>
      <c r="AC82" s="11"/>
      <c r="AD82" s="11"/>
      <c r="AE82" s="11"/>
      <c r="AF82" s="11"/>
      <c r="AG82" s="11"/>
      <c r="AH82" s="11"/>
      <c r="AI82" s="11"/>
      <c r="AJ82" s="11"/>
      <c r="AK82" s="11"/>
      <c r="AL82" s="11"/>
      <c r="AM82" s="11"/>
      <c r="AN82" s="11"/>
      <c r="AO82" s="11"/>
      <c r="AP82" s="11"/>
      <c r="AQ82" s="11"/>
      <c r="AR82" s="11"/>
      <c r="AS82" s="11"/>
      <c r="AT82" s="11"/>
      <c r="AU82" s="11"/>
      <c r="AV82" s="11"/>
      <c r="AW82" s="11"/>
      <c r="AX82" s="11"/>
    </row>
    <row r="83" spans="1:50" x14ac:dyDescent="0.35">
      <c r="A83" s="7"/>
      <c r="D83" s="11"/>
      <c r="E83" s="11"/>
      <c r="F83" s="11"/>
      <c r="G83" s="11"/>
      <c r="H83" s="11"/>
      <c r="I83" s="11"/>
      <c r="J83" s="11"/>
      <c r="K83" s="11"/>
      <c r="L83" s="11"/>
      <c r="M83" s="11"/>
      <c r="N83" s="11"/>
      <c r="O83" s="11"/>
      <c r="P83" s="11"/>
      <c r="Q83" s="11"/>
      <c r="R83" s="11"/>
      <c r="S83" s="11"/>
      <c r="T83" s="11"/>
      <c r="U83" s="11"/>
      <c r="V83" s="11"/>
      <c r="W83" s="11"/>
      <c r="X83" s="11"/>
      <c r="Y83" s="11"/>
      <c r="Z83" s="11"/>
      <c r="AA83" s="11"/>
      <c r="AB83" s="11"/>
      <c r="AC83" s="11"/>
      <c r="AD83" s="11"/>
      <c r="AE83" s="11"/>
      <c r="AF83" s="11"/>
      <c r="AG83" s="11"/>
      <c r="AH83" s="11"/>
      <c r="AI83" s="11"/>
      <c r="AJ83" s="11"/>
      <c r="AK83" s="11"/>
      <c r="AL83" s="11"/>
      <c r="AM83" s="11"/>
      <c r="AN83" s="11"/>
      <c r="AO83" s="11"/>
      <c r="AP83" s="11"/>
      <c r="AQ83" s="11"/>
      <c r="AR83" s="11"/>
      <c r="AS83" s="11"/>
      <c r="AT83" s="11"/>
      <c r="AU83" s="11"/>
      <c r="AV83" s="11"/>
      <c r="AW83" s="11"/>
      <c r="AX83" s="11"/>
    </row>
    <row r="84" spans="1:50" x14ac:dyDescent="0.35">
      <c r="A84" s="7"/>
      <c r="D84" s="11"/>
      <c r="E84" s="11"/>
      <c r="F84" s="11"/>
      <c r="G84" s="11"/>
      <c r="H84" s="11"/>
      <c r="I84" s="11"/>
      <c r="J84" s="11"/>
      <c r="K84" s="11"/>
      <c r="L84" s="11"/>
      <c r="M84" s="11"/>
      <c r="N84" s="11"/>
      <c r="O84" s="11"/>
      <c r="P84" s="11"/>
      <c r="Q84" s="11"/>
      <c r="R84" s="11"/>
      <c r="S84" s="11"/>
      <c r="T84" s="11"/>
      <c r="U84" s="11"/>
      <c r="V84" s="11"/>
      <c r="W84" s="11"/>
      <c r="X84" s="11"/>
      <c r="Y84" s="11"/>
      <c r="Z84" s="11"/>
      <c r="AA84" s="11"/>
      <c r="AB84" s="11"/>
      <c r="AC84" s="11"/>
      <c r="AD84" s="11"/>
      <c r="AE84" s="11"/>
      <c r="AF84" s="11"/>
      <c r="AG84" s="11"/>
      <c r="AH84" s="11"/>
      <c r="AI84" s="11"/>
      <c r="AJ84" s="11"/>
      <c r="AK84" s="11"/>
      <c r="AL84" s="11"/>
      <c r="AM84" s="11"/>
      <c r="AN84" s="11"/>
      <c r="AO84" s="11"/>
      <c r="AP84" s="11"/>
      <c r="AQ84" s="11"/>
      <c r="AR84" s="11"/>
      <c r="AS84" s="11"/>
      <c r="AT84" s="11"/>
      <c r="AU84" s="11"/>
      <c r="AV84" s="11"/>
      <c r="AW84" s="11"/>
      <c r="AX84" s="11"/>
    </row>
    <row r="85" spans="1:50" x14ac:dyDescent="0.35">
      <c r="A85" s="7"/>
      <c r="D85" s="11"/>
      <c r="E85" s="11"/>
      <c r="F85" s="11"/>
      <c r="G85" s="11"/>
      <c r="H85" s="11"/>
      <c r="I85" s="11"/>
      <c r="J85" s="11"/>
      <c r="K85" s="11"/>
      <c r="L85" s="11"/>
      <c r="M85" s="11"/>
      <c r="N85" s="11"/>
      <c r="O85" s="11"/>
      <c r="P85" s="11"/>
      <c r="Q85" s="11"/>
      <c r="R85" s="11"/>
      <c r="S85" s="11"/>
      <c r="T85" s="11"/>
      <c r="U85" s="11"/>
      <c r="V85" s="11"/>
      <c r="W85" s="11"/>
      <c r="X85" s="11"/>
      <c r="Y85" s="11"/>
      <c r="Z85" s="11"/>
      <c r="AA85" s="11"/>
      <c r="AB85" s="11"/>
      <c r="AC85" s="11"/>
      <c r="AD85" s="11"/>
      <c r="AE85" s="11"/>
      <c r="AF85" s="11"/>
      <c r="AG85" s="11"/>
      <c r="AH85" s="11"/>
      <c r="AI85" s="11"/>
      <c r="AJ85" s="11"/>
      <c r="AK85" s="11"/>
      <c r="AL85" s="11"/>
      <c r="AM85" s="11"/>
      <c r="AN85" s="11"/>
      <c r="AO85" s="11"/>
      <c r="AP85" s="11"/>
      <c r="AQ85" s="11"/>
      <c r="AR85" s="11"/>
      <c r="AS85" s="11"/>
      <c r="AT85" s="11"/>
      <c r="AU85" s="11"/>
      <c r="AV85" s="11"/>
      <c r="AW85" s="11"/>
      <c r="AX85" s="11"/>
    </row>
    <row r="86" spans="1:50" x14ac:dyDescent="0.35">
      <c r="A86" s="7"/>
      <c r="D86" s="11"/>
      <c r="E86" s="11"/>
      <c r="F86" s="11"/>
      <c r="G86" s="11"/>
      <c r="H86" s="11"/>
      <c r="I86" s="11"/>
      <c r="J86" s="11"/>
      <c r="K86" s="11"/>
      <c r="L86" s="11"/>
      <c r="M86" s="11"/>
      <c r="N86" s="11"/>
      <c r="O86" s="11"/>
      <c r="P86" s="11"/>
      <c r="Q86" s="11"/>
      <c r="R86" s="11"/>
      <c r="S86" s="11"/>
      <c r="T86" s="11"/>
      <c r="U86" s="11"/>
      <c r="V86" s="11"/>
      <c r="W86" s="11"/>
      <c r="X86" s="11"/>
      <c r="Y86" s="11"/>
      <c r="Z86" s="11"/>
      <c r="AA86" s="11"/>
      <c r="AB86" s="11"/>
      <c r="AC86" s="11"/>
      <c r="AD86" s="11"/>
      <c r="AE86" s="11"/>
      <c r="AF86" s="11"/>
      <c r="AG86" s="11"/>
      <c r="AH86" s="11"/>
      <c r="AI86" s="11"/>
      <c r="AJ86" s="11"/>
      <c r="AK86" s="11"/>
      <c r="AL86" s="11"/>
      <c r="AM86" s="11"/>
      <c r="AN86" s="11"/>
      <c r="AO86" s="11"/>
      <c r="AP86" s="11"/>
      <c r="AQ86" s="11"/>
      <c r="AR86" s="11"/>
      <c r="AS86" s="11"/>
      <c r="AT86" s="11"/>
      <c r="AU86" s="11"/>
      <c r="AV86" s="11"/>
      <c r="AW86" s="11"/>
      <c r="AX86" s="11"/>
    </row>
    <row r="87" spans="1:50" x14ac:dyDescent="0.35">
      <c r="A87" s="7"/>
      <c r="D87" s="11"/>
      <c r="E87" s="11"/>
      <c r="F87" s="11"/>
      <c r="G87" s="11"/>
      <c r="H87" s="11"/>
      <c r="I87" s="11"/>
      <c r="J87" s="11"/>
      <c r="K87" s="11"/>
      <c r="L87" s="11"/>
      <c r="M87" s="11"/>
      <c r="N87" s="11"/>
      <c r="O87" s="11"/>
      <c r="P87" s="11"/>
      <c r="Q87" s="11"/>
      <c r="R87" s="11"/>
      <c r="S87" s="11"/>
      <c r="T87" s="11"/>
      <c r="U87" s="11"/>
      <c r="V87" s="11"/>
      <c r="W87" s="11"/>
      <c r="X87" s="11"/>
      <c r="Y87" s="11"/>
      <c r="Z87" s="11"/>
      <c r="AA87" s="11"/>
      <c r="AB87" s="11"/>
      <c r="AC87" s="11"/>
      <c r="AD87" s="11"/>
      <c r="AE87" s="11"/>
      <c r="AF87" s="11"/>
      <c r="AG87" s="11"/>
      <c r="AH87" s="11"/>
      <c r="AI87" s="11"/>
      <c r="AJ87" s="11"/>
      <c r="AK87" s="11"/>
      <c r="AL87" s="11"/>
      <c r="AM87" s="11"/>
      <c r="AN87" s="11"/>
      <c r="AO87" s="11"/>
      <c r="AP87" s="11"/>
      <c r="AQ87" s="11"/>
      <c r="AR87" s="11"/>
      <c r="AS87" s="11"/>
      <c r="AT87" s="11"/>
      <c r="AU87" s="11"/>
      <c r="AV87" s="11"/>
      <c r="AW87" s="11"/>
      <c r="AX87" s="11"/>
    </row>
    <row r="88" spans="1:50" x14ac:dyDescent="0.35">
      <c r="A88" s="7"/>
      <c r="D88" s="11"/>
      <c r="E88" s="11"/>
      <c r="F88" s="11"/>
      <c r="G88" s="11"/>
      <c r="H88" s="11"/>
      <c r="I88" s="11"/>
      <c r="J88" s="11"/>
      <c r="K88" s="11"/>
      <c r="L88" s="11"/>
      <c r="M88" s="11"/>
      <c r="N88" s="11"/>
      <c r="O88" s="11"/>
      <c r="P88" s="11"/>
      <c r="Q88" s="11"/>
      <c r="R88" s="11"/>
      <c r="S88" s="11"/>
      <c r="T88" s="11"/>
      <c r="U88" s="11"/>
      <c r="V88" s="11"/>
      <c r="W88" s="11"/>
      <c r="X88" s="11"/>
      <c r="Y88" s="11"/>
      <c r="Z88" s="11"/>
      <c r="AA88" s="11"/>
      <c r="AB88" s="11"/>
      <c r="AC88" s="11"/>
      <c r="AD88" s="11"/>
      <c r="AE88" s="11"/>
      <c r="AF88" s="11"/>
      <c r="AG88" s="11"/>
      <c r="AH88" s="11"/>
      <c r="AI88" s="11"/>
      <c r="AJ88" s="11"/>
      <c r="AK88" s="11"/>
      <c r="AL88" s="11"/>
      <c r="AM88" s="11"/>
      <c r="AN88" s="11"/>
      <c r="AO88" s="11"/>
      <c r="AP88" s="11"/>
      <c r="AQ88" s="11"/>
      <c r="AR88" s="11"/>
      <c r="AS88" s="11"/>
      <c r="AT88" s="11"/>
      <c r="AU88" s="11"/>
      <c r="AV88" s="11"/>
      <c r="AW88" s="11"/>
      <c r="AX88" s="11"/>
    </row>
    <row r="89" spans="1:50" x14ac:dyDescent="0.35">
      <c r="A89" s="7"/>
      <c r="D89" s="11"/>
      <c r="E89" s="11"/>
      <c r="F89" s="11"/>
      <c r="G89" s="11"/>
      <c r="H89" s="11"/>
      <c r="I89" s="11"/>
      <c r="J89" s="11"/>
      <c r="K89" s="11"/>
      <c r="L89" s="11"/>
      <c r="M89" s="11"/>
      <c r="N89" s="11"/>
      <c r="O89" s="11"/>
      <c r="P89" s="11"/>
      <c r="Q89" s="11"/>
      <c r="R89" s="11"/>
      <c r="S89" s="11"/>
      <c r="T89" s="11"/>
      <c r="U89" s="11"/>
      <c r="V89" s="11"/>
      <c r="W89" s="11"/>
      <c r="X89" s="11"/>
      <c r="Y89" s="11"/>
      <c r="Z89" s="11"/>
      <c r="AA89" s="11"/>
      <c r="AB89" s="11"/>
      <c r="AC89" s="11"/>
      <c r="AD89" s="11"/>
      <c r="AE89" s="11"/>
      <c r="AF89" s="11"/>
      <c r="AG89" s="11"/>
      <c r="AH89" s="11"/>
      <c r="AI89" s="11"/>
      <c r="AJ89" s="11"/>
      <c r="AK89" s="11"/>
      <c r="AL89" s="11"/>
      <c r="AM89" s="11"/>
      <c r="AN89" s="11"/>
      <c r="AO89" s="11"/>
      <c r="AP89" s="11"/>
      <c r="AQ89" s="11"/>
      <c r="AR89" s="11"/>
      <c r="AS89" s="11"/>
      <c r="AT89" s="11"/>
      <c r="AU89" s="11"/>
      <c r="AV89" s="11"/>
      <c r="AW89" s="11"/>
      <c r="AX89" s="11"/>
    </row>
    <row r="90" spans="1:50" x14ac:dyDescent="0.35">
      <c r="A90" s="7"/>
      <c r="D90" s="11"/>
      <c r="E90" s="11"/>
      <c r="F90" s="11"/>
      <c r="G90" s="11"/>
      <c r="H90" s="11"/>
      <c r="I90" s="11"/>
      <c r="J90" s="11"/>
      <c r="K90" s="11"/>
      <c r="L90" s="11"/>
      <c r="M90" s="11"/>
      <c r="N90" s="11"/>
      <c r="O90" s="11"/>
      <c r="P90" s="11"/>
      <c r="Q90" s="11"/>
      <c r="R90" s="11"/>
      <c r="S90" s="11"/>
      <c r="T90" s="11"/>
      <c r="U90" s="11"/>
      <c r="V90" s="11"/>
      <c r="W90" s="11"/>
      <c r="X90" s="11"/>
      <c r="Y90" s="11"/>
      <c r="Z90" s="11"/>
      <c r="AA90" s="11"/>
      <c r="AB90" s="11"/>
      <c r="AC90" s="11"/>
      <c r="AD90" s="11"/>
      <c r="AE90" s="11"/>
      <c r="AF90" s="11"/>
      <c r="AG90" s="11"/>
      <c r="AH90" s="11"/>
      <c r="AI90" s="11"/>
      <c r="AJ90" s="11"/>
      <c r="AK90" s="11"/>
      <c r="AL90" s="11"/>
      <c r="AM90" s="11"/>
      <c r="AN90" s="11"/>
      <c r="AO90" s="11"/>
      <c r="AP90" s="11"/>
      <c r="AQ90" s="11"/>
      <c r="AR90" s="11"/>
      <c r="AS90" s="11"/>
      <c r="AT90" s="11"/>
      <c r="AU90" s="11"/>
      <c r="AV90" s="11"/>
      <c r="AW90" s="11"/>
      <c r="AX90" s="11"/>
    </row>
    <row r="91" spans="1:50" x14ac:dyDescent="0.35">
      <c r="A91" s="7"/>
      <c r="D91" s="11"/>
      <c r="E91" s="11"/>
      <c r="F91" s="11"/>
      <c r="G91" s="11"/>
      <c r="H91" s="11"/>
      <c r="I91" s="11"/>
      <c r="J91" s="11"/>
      <c r="K91" s="11"/>
      <c r="L91" s="11"/>
      <c r="M91" s="11"/>
      <c r="N91" s="11"/>
      <c r="O91" s="11"/>
      <c r="P91" s="11"/>
      <c r="Q91" s="11"/>
      <c r="R91" s="11"/>
      <c r="S91" s="11"/>
      <c r="T91" s="11"/>
      <c r="U91" s="11"/>
      <c r="V91" s="11"/>
      <c r="W91" s="11"/>
      <c r="X91" s="11"/>
      <c r="Y91" s="11"/>
      <c r="Z91" s="11"/>
      <c r="AA91" s="11"/>
      <c r="AB91" s="11"/>
      <c r="AC91" s="11"/>
      <c r="AD91" s="11"/>
      <c r="AE91" s="11"/>
      <c r="AF91" s="11"/>
      <c r="AG91" s="11"/>
      <c r="AH91" s="11"/>
      <c r="AI91" s="11"/>
      <c r="AJ91" s="11"/>
      <c r="AK91" s="11"/>
      <c r="AL91" s="11"/>
      <c r="AM91" s="11"/>
      <c r="AN91" s="11"/>
      <c r="AO91" s="11"/>
      <c r="AP91" s="11"/>
      <c r="AQ91" s="11"/>
      <c r="AR91" s="11"/>
      <c r="AS91" s="11"/>
      <c r="AT91" s="11"/>
      <c r="AU91" s="11"/>
      <c r="AV91" s="11"/>
      <c r="AW91" s="11"/>
      <c r="AX91" s="11"/>
    </row>
    <row r="92" spans="1:50" x14ac:dyDescent="0.35">
      <c r="A92" s="7"/>
      <c r="D92" s="11"/>
      <c r="E92" s="11"/>
      <c r="F92" s="11"/>
      <c r="G92" s="11"/>
      <c r="H92" s="11"/>
      <c r="I92" s="11"/>
      <c r="J92" s="11"/>
      <c r="K92" s="11"/>
      <c r="L92" s="11"/>
      <c r="M92" s="11"/>
      <c r="N92" s="11"/>
      <c r="O92" s="11"/>
      <c r="P92" s="11"/>
      <c r="Q92" s="11"/>
      <c r="R92" s="11"/>
      <c r="S92" s="11"/>
      <c r="T92" s="11"/>
      <c r="U92" s="11"/>
      <c r="V92" s="11"/>
      <c r="W92" s="11"/>
      <c r="X92" s="11"/>
      <c r="Y92" s="11"/>
      <c r="Z92" s="11"/>
      <c r="AA92" s="11"/>
      <c r="AB92" s="11"/>
      <c r="AC92" s="11"/>
      <c r="AD92" s="11"/>
      <c r="AE92" s="11"/>
      <c r="AF92" s="11"/>
      <c r="AG92" s="11"/>
      <c r="AH92" s="11"/>
      <c r="AI92" s="11"/>
      <c r="AJ92" s="11"/>
      <c r="AK92" s="11"/>
      <c r="AL92" s="11"/>
      <c r="AM92" s="11"/>
      <c r="AN92" s="11"/>
      <c r="AO92" s="11"/>
      <c r="AP92" s="11"/>
      <c r="AQ92" s="11"/>
      <c r="AR92" s="11"/>
      <c r="AS92" s="11"/>
      <c r="AT92" s="11"/>
      <c r="AU92" s="11"/>
      <c r="AV92" s="11"/>
      <c r="AW92" s="11"/>
      <c r="AX92" s="11"/>
    </row>
    <row r="93" spans="1:50" x14ac:dyDescent="0.35">
      <c r="A93" s="7"/>
      <c r="D93" s="11"/>
      <c r="E93" s="11"/>
      <c r="F93" s="11"/>
      <c r="G93" s="11"/>
      <c r="H93" s="11"/>
      <c r="I93" s="11"/>
      <c r="J93" s="11"/>
      <c r="K93" s="11"/>
      <c r="L93" s="11"/>
      <c r="M93" s="11"/>
      <c r="N93" s="11"/>
      <c r="O93" s="11"/>
      <c r="P93" s="11"/>
      <c r="Q93" s="11"/>
      <c r="R93" s="11"/>
      <c r="S93" s="11"/>
      <c r="T93" s="11"/>
      <c r="U93" s="11"/>
      <c r="V93" s="11"/>
      <c r="W93" s="11"/>
      <c r="X93" s="11"/>
      <c r="Y93" s="11"/>
      <c r="Z93" s="11"/>
      <c r="AA93" s="11"/>
      <c r="AB93" s="11"/>
      <c r="AC93" s="11"/>
      <c r="AD93" s="11"/>
      <c r="AE93" s="11"/>
      <c r="AF93" s="11"/>
      <c r="AG93" s="11"/>
      <c r="AH93" s="11"/>
      <c r="AI93" s="11"/>
      <c r="AJ93" s="11"/>
      <c r="AK93" s="11"/>
      <c r="AL93" s="11"/>
      <c r="AM93" s="11"/>
      <c r="AN93" s="11"/>
      <c r="AO93" s="11"/>
      <c r="AP93" s="11"/>
      <c r="AQ93" s="11"/>
      <c r="AR93" s="11"/>
      <c r="AS93" s="11"/>
      <c r="AT93" s="11"/>
      <c r="AU93" s="11"/>
      <c r="AV93" s="11"/>
      <c r="AW93" s="11"/>
      <c r="AX93" s="11"/>
    </row>
    <row r="94" spans="1:50" x14ac:dyDescent="0.35">
      <c r="A94" s="7"/>
      <c r="D94" s="11"/>
      <c r="E94" s="11"/>
      <c r="F94" s="11"/>
      <c r="G94" s="11"/>
      <c r="H94" s="11"/>
      <c r="I94" s="11"/>
      <c r="J94" s="11"/>
      <c r="K94" s="11"/>
      <c r="L94" s="11"/>
      <c r="M94" s="11"/>
      <c r="N94" s="11"/>
      <c r="O94" s="11"/>
      <c r="P94" s="11"/>
      <c r="Q94" s="11"/>
      <c r="R94" s="11"/>
      <c r="S94" s="11"/>
      <c r="T94" s="11"/>
      <c r="U94" s="11"/>
      <c r="V94" s="11"/>
      <c r="W94" s="11"/>
      <c r="X94" s="11"/>
      <c r="Y94" s="11"/>
      <c r="Z94" s="11"/>
      <c r="AA94" s="11"/>
      <c r="AB94" s="11"/>
      <c r="AC94" s="11"/>
      <c r="AD94" s="11"/>
      <c r="AE94" s="11"/>
      <c r="AF94" s="11"/>
      <c r="AG94" s="11"/>
      <c r="AH94" s="11"/>
      <c r="AI94" s="11"/>
      <c r="AJ94" s="11"/>
      <c r="AK94" s="11"/>
      <c r="AL94" s="11"/>
      <c r="AM94" s="11"/>
      <c r="AN94" s="11"/>
      <c r="AO94" s="11"/>
      <c r="AP94" s="11"/>
      <c r="AQ94" s="11"/>
      <c r="AR94" s="11"/>
      <c r="AS94" s="11"/>
      <c r="AT94" s="11"/>
      <c r="AU94" s="11"/>
      <c r="AV94" s="11"/>
      <c r="AW94" s="11"/>
      <c r="AX94" s="11"/>
    </row>
    <row r="95" spans="1:50" x14ac:dyDescent="0.35">
      <c r="A95" s="7"/>
      <c r="D95" s="11"/>
      <c r="E95" s="11"/>
      <c r="F95" s="11"/>
      <c r="G95" s="11"/>
      <c r="H95" s="11"/>
      <c r="I95" s="11"/>
      <c r="J95" s="11"/>
      <c r="K95" s="11"/>
      <c r="L95" s="11"/>
      <c r="M95" s="11"/>
      <c r="N95" s="11"/>
      <c r="O95" s="11"/>
      <c r="P95" s="11"/>
      <c r="Q95" s="11"/>
      <c r="R95" s="11"/>
      <c r="S95" s="11"/>
      <c r="T95" s="11"/>
      <c r="U95" s="11"/>
      <c r="V95" s="11"/>
      <c r="W95" s="11"/>
      <c r="X95" s="11"/>
      <c r="Y95" s="11"/>
      <c r="Z95" s="11"/>
      <c r="AA95" s="11"/>
      <c r="AB95" s="11"/>
      <c r="AC95" s="11"/>
      <c r="AD95" s="11"/>
      <c r="AE95" s="11"/>
      <c r="AF95" s="11"/>
      <c r="AG95" s="11"/>
      <c r="AH95" s="11"/>
      <c r="AI95" s="11"/>
      <c r="AJ95" s="11"/>
      <c r="AK95" s="11"/>
      <c r="AL95" s="11"/>
      <c r="AM95" s="11"/>
      <c r="AN95" s="11"/>
      <c r="AO95" s="11"/>
      <c r="AP95" s="11"/>
      <c r="AQ95" s="11"/>
      <c r="AR95" s="11"/>
      <c r="AS95" s="11"/>
      <c r="AT95" s="11"/>
      <c r="AU95" s="11"/>
      <c r="AV95" s="11"/>
      <c r="AW95" s="11"/>
      <c r="AX95" s="11"/>
    </row>
    <row r="96" spans="1:50" x14ac:dyDescent="0.35">
      <c r="A96" s="7"/>
      <c r="D96" s="11"/>
      <c r="E96" s="11"/>
      <c r="F96" s="11"/>
      <c r="G96" s="11"/>
      <c r="H96" s="11"/>
      <c r="I96" s="11"/>
      <c r="J96" s="11"/>
      <c r="K96" s="11"/>
      <c r="L96" s="11"/>
      <c r="M96" s="11"/>
      <c r="N96" s="11"/>
      <c r="O96" s="11"/>
      <c r="P96" s="11"/>
      <c r="Q96" s="11"/>
      <c r="R96" s="11"/>
      <c r="S96" s="11"/>
      <c r="T96" s="11"/>
      <c r="U96" s="11"/>
      <c r="V96" s="11"/>
      <c r="W96" s="11"/>
      <c r="X96" s="11"/>
      <c r="Y96" s="11"/>
      <c r="Z96" s="11"/>
      <c r="AA96" s="11"/>
      <c r="AB96" s="11"/>
      <c r="AC96" s="11"/>
      <c r="AD96" s="11"/>
      <c r="AE96" s="11"/>
      <c r="AF96" s="11"/>
      <c r="AG96" s="11"/>
      <c r="AH96" s="11"/>
      <c r="AI96" s="11"/>
      <c r="AJ96" s="11"/>
      <c r="AK96" s="11"/>
      <c r="AL96" s="11"/>
      <c r="AM96" s="11"/>
      <c r="AN96" s="11"/>
      <c r="AO96" s="11"/>
      <c r="AP96" s="11"/>
      <c r="AQ96" s="11"/>
      <c r="AR96" s="11"/>
      <c r="AS96" s="11"/>
      <c r="AT96" s="11"/>
      <c r="AU96" s="11"/>
      <c r="AV96" s="11"/>
      <c r="AW96" s="11"/>
      <c r="AX96" s="11"/>
    </row>
    <row r="97" spans="1:50" x14ac:dyDescent="0.35">
      <c r="A97" s="7"/>
      <c r="D97" s="11"/>
      <c r="E97" s="11"/>
      <c r="F97" s="11"/>
      <c r="G97" s="11"/>
      <c r="H97" s="11"/>
      <c r="I97" s="11"/>
      <c r="J97" s="11"/>
      <c r="K97" s="11"/>
      <c r="L97" s="11"/>
      <c r="M97" s="11"/>
      <c r="N97" s="11"/>
      <c r="O97" s="11"/>
      <c r="P97" s="11"/>
      <c r="Q97" s="11"/>
      <c r="R97" s="11"/>
      <c r="S97" s="11"/>
      <c r="T97" s="11"/>
      <c r="U97" s="11"/>
      <c r="V97" s="11"/>
      <c r="W97" s="11"/>
      <c r="X97" s="11"/>
      <c r="Y97" s="11"/>
      <c r="Z97" s="11"/>
      <c r="AA97" s="11"/>
      <c r="AB97" s="11"/>
      <c r="AC97" s="11"/>
      <c r="AD97" s="11"/>
      <c r="AE97" s="11"/>
      <c r="AF97" s="11"/>
      <c r="AG97" s="11"/>
      <c r="AH97" s="11"/>
      <c r="AI97" s="11"/>
      <c r="AJ97" s="11"/>
      <c r="AK97" s="11"/>
      <c r="AL97" s="11"/>
      <c r="AM97" s="11"/>
      <c r="AN97" s="11"/>
      <c r="AO97" s="11"/>
      <c r="AP97" s="11"/>
      <c r="AQ97" s="11"/>
      <c r="AR97" s="11"/>
      <c r="AS97" s="11"/>
      <c r="AT97" s="11"/>
      <c r="AU97" s="11"/>
      <c r="AV97" s="11"/>
      <c r="AW97" s="11"/>
      <c r="AX97" s="11"/>
    </row>
    <row r="98" spans="1:50" x14ac:dyDescent="0.35">
      <c r="A98" s="7"/>
      <c r="D98" s="11"/>
      <c r="E98" s="11"/>
      <c r="F98" s="11"/>
      <c r="G98" s="11"/>
      <c r="H98" s="11"/>
      <c r="I98" s="11"/>
      <c r="J98" s="11"/>
      <c r="K98" s="11"/>
      <c r="L98" s="11"/>
      <c r="M98" s="11"/>
      <c r="N98" s="11"/>
      <c r="O98" s="11"/>
      <c r="P98" s="11"/>
      <c r="Q98" s="11"/>
      <c r="R98" s="11"/>
      <c r="S98" s="11"/>
      <c r="T98" s="11"/>
      <c r="U98" s="11"/>
      <c r="V98" s="11"/>
      <c r="W98" s="11"/>
      <c r="X98" s="11"/>
      <c r="Y98" s="11"/>
      <c r="Z98" s="11"/>
      <c r="AA98" s="11"/>
      <c r="AB98" s="11"/>
      <c r="AC98" s="11"/>
      <c r="AD98" s="11"/>
      <c r="AE98" s="11"/>
      <c r="AF98" s="11"/>
      <c r="AG98" s="11"/>
      <c r="AH98" s="11"/>
      <c r="AI98" s="11"/>
      <c r="AJ98" s="11"/>
      <c r="AK98" s="11"/>
      <c r="AL98" s="11"/>
      <c r="AM98" s="11"/>
      <c r="AN98" s="11"/>
      <c r="AO98" s="11"/>
      <c r="AP98" s="11"/>
      <c r="AQ98" s="11"/>
      <c r="AR98" s="11"/>
      <c r="AS98" s="11"/>
      <c r="AT98" s="11"/>
      <c r="AU98" s="11"/>
      <c r="AV98" s="11"/>
      <c r="AW98" s="11"/>
      <c r="AX98" s="11"/>
    </row>
    <row r="99" spans="1:50" x14ac:dyDescent="0.35">
      <c r="A99" s="7"/>
      <c r="D99" s="11"/>
      <c r="E99" s="11"/>
      <c r="F99" s="11"/>
      <c r="G99" s="11"/>
      <c r="H99" s="11"/>
      <c r="I99" s="11"/>
      <c r="J99" s="11"/>
      <c r="K99" s="11"/>
      <c r="L99" s="11"/>
      <c r="M99" s="11"/>
      <c r="N99" s="11"/>
      <c r="O99" s="11"/>
      <c r="P99" s="11"/>
      <c r="Q99" s="11"/>
      <c r="R99" s="11"/>
      <c r="S99" s="11"/>
      <c r="T99" s="11"/>
      <c r="U99" s="11"/>
      <c r="V99" s="11"/>
      <c r="W99" s="11"/>
      <c r="X99" s="11"/>
      <c r="Y99" s="11"/>
      <c r="Z99" s="11"/>
      <c r="AA99" s="11"/>
      <c r="AB99" s="11"/>
      <c r="AC99" s="11"/>
      <c r="AD99" s="11"/>
      <c r="AE99" s="11"/>
      <c r="AF99" s="11"/>
      <c r="AG99" s="11"/>
      <c r="AH99" s="11"/>
      <c r="AI99" s="11"/>
      <c r="AJ99" s="11"/>
      <c r="AK99" s="11"/>
      <c r="AL99" s="11"/>
      <c r="AM99" s="11"/>
      <c r="AN99" s="11"/>
      <c r="AO99" s="11"/>
      <c r="AP99" s="11"/>
      <c r="AQ99" s="11"/>
      <c r="AR99" s="11"/>
      <c r="AS99" s="11"/>
      <c r="AT99" s="11"/>
      <c r="AU99" s="11"/>
      <c r="AV99" s="11"/>
      <c r="AW99" s="11"/>
      <c r="AX99" s="11"/>
    </row>
    <row r="100" spans="1:50" x14ac:dyDescent="0.35">
      <c r="A100" s="7"/>
      <c r="D100" s="11"/>
      <c r="E100" s="11"/>
      <c r="F100" s="11"/>
      <c r="G100" s="11"/>
      <c r="H100" s="11"/>
      <c r="I100" s="11"/>
      <c r="J100" s="11"/>
      <c r="K100" s="11"/>
      <c r="L100" s="11"/>
      <c r="M100" s="11"/>
      <c r="N100" s="11"/>
      <c r="O100" s="11"/>
      <c r="P100" s="11"/>
      <c r="Q100" s="11"/>
      <c r="R100" s="11"/>
      <c r="S100" s="11"/>
      <c r="T100" s="11"/>
      <c r="U100" s="11"/>
      <c r="V100" s="11"/>
      <c r="W100" s="11"/>
      <c r="X100" s="11"/>
      <c r="Y100" s="11"/>
      <c r="Z100" s="11"/>
      <c r="AA100" s="11"/>
      <c r="AB100" s="11"/>
      <c r="AC100" s="11"/>
      <c r="AD100" s="11"/>
      <c r="AE100" s="11"/>
      <c r="AF100" s="11"/>
      <c r="AG100" s="11"/>
      <c r="AH100" s="11"/>
      <c r="AI100" s="11"/>
      <c r="AJ100" s="11"/>
      <c r="AK100" s="11"/>
      <c r="AL100" s="11"/>
      <c r="AM100" s="11"/>
      <c r="AN100" s="11"/>
      <c r="AO100" s="11"/>
      <c r="AP100" s="11"/>
      <c r="AQ100" s="11"/>
      <c r="AR100" s="11"/>
      <c r="AS100" s="11"/>
      <c r="AT100" s="11"/>
      <c r="AU100" s="11"/>
      <c r="AV100" s="11"/>
      <c r="AW100" s="11"/>
      <c r="AX100" s="11"/>
    </row>
    <row r="101" spans="1:50" x14ac:dyDescent="0.35">
      <c r="A101" s="7"/>
    </row>
    <row r="102" spans="1:50" x14ac:dyDescent="0.35">
      <c r="A102" s="7"/>
    </row>
    <row r="103" spans="1:50" x14ac:dyDescent="0.35">
      <c r="A103" s="7"/>
    </row>
    <row r="104" spans="1:50" x14ac:dyDescent="0.35">
      <c r="A104" s="7"/>
    </row>
    <row r="105" spans="1:50" x14ac:dyDescent="0.35">
      <c r="A105" s="7"/>
    </row>
    <row r="106" spans="1:50" x14ac:dyDescent="0.35">
      <c r="A106" s="7"/>
    </row>
    <row r="107" spans="1:50" x14ac:dyDescent="0.35">
      <c r="A107" s="7"/>
    </row>
    <row r="108" spans="1:50" x14ac:dyDescent="0.35">
      <c r="A108" s="7"/>
    </row>
    <row r="109" spans="1:50" x14ac:dyDescent="0.35">
      <c r="A109" s="7"/>
    </row>
    <row r="110" spans="1:50" x14ac:dyDescent="0.35">
      <c r="A110" s="7"/>
    </row>
    <row r="111" spans="1:50" x14ac:dyDescent="0.35">
      <c r="A111" s="7"/>
    </row>
    <row r="112" spans="1:50" x14ac:dyDescent="0.35">
      <c r="A112" s="7"/>
    </row>
    <row r="113" spans="1:1" x14ac:dyDescent="0.35">
      <c r="A113" s="7"/>
    </row>
    <row r="114" spans="1:1" x14ac:dyDescent="0.35">
      <c r="A114" s="7"/>
    </row>
    <row r="115" spans="1:1" x14ac:dyDescent="0.35">
      <c r="A115" s="7"/>
    </row>
    <row r="116" spans="1:1" x14ac:dyDescent="0.35">
      <c r="A116" s="7"/>
    </row>
    <row r="117" spans="1:1" x14ac:dyDescent="0.35">
      <c r="A117" s="7"/>
    </row>
    <row r="118" spans="1:1" x14ac:dyDescent="0.35">
      <c r="A118" s="7"/>
    </row>
    <row r="119" spans="1:1" x14ac:dyDescent="0.35">
      <c r="A119" s="7"/>
    </row>
    <row r="120" spans="1:1" x14ac:dyDescent="0.35">
      <c r="A120" s="7"/>
    </row>
    <row r="121" spans="1:1" x14ac:dyDescent="0.35">
      <c r="A121" s="7"/>
    </row>
    <row r="122" spans="1:1" x14ac:dyDescent="0.35">
      <c r="A122" s="7"/>
    </row>
    <row r="123" spans="1:1" x14ac:dyDescent="0.35">
      <c r="A123" s="7"/>
    </row>
    <row r="124" spans="1:1" x14ac:dyDescent="0.35">
      <c r="A124" s="7"/>
    </row>
    <row r="125" spans="1:1" x14ac:dyDescent="0.35">
      <c r="A125" s="7"/>
    </row>
    <row r="126" spans="1:1" x14ac:dyDescent="0.35">
      <c r="A126" s="7"/>
    </row>
    <row r="127" spans="1:1" x14ac:dyDescent="0.35">
      <c r="A127" s="7"/>
    </row>
    <row r="128" spans="1:1" x14ac:dyDescent="0.35">
      <c r="A128" s="7"/>
    </row>
    <row r="129" spans="1:1" x14ac:dyDescent="0.35">
      <c r="A129" s="7"/>
    </row>
    <row r="130" spans="1:1" x14ac:dyDescent="0.35">
      <c r="A130" s="7"/>
    </row>
    <row r="131" spans="1:1" x14ac:dyDescent="0.35">
      <c r="A131" s="7"/>
    </row>
    <row r="132" spans="1:1" x14ac:dyDescent="0.35">
      <c r="A132" s="7"/>
    </row>
    <row r="133" spans="1:1" x14ac:dyDescent="0.35">
      <c r="A133" s="7"/>
    </row>
    <row r="134" spans="1:1" x14ac:dyDescent="0.35">
      <c r="A134" s="7"/>
    </row>
    <row r="135" spans="1:1" x14ac:dyDescent="0.35">
      <c r="A135" s="7"/>
    </row>
    <row r="136" spans="1:1" x14ac:dyDescent="0.35">
      <c r="A136" s="7"/>
    </row>
    <row r="137" spans="1:1" x14ac:dyDescent="0.35">
      <c r="A137" s="7"/>
    </row>
    <row r="138" spans="1:1" x14ac:dyDescent="0.35">
      <c r="A138" s="7"/>
    </row>
    <row r="139" spans="1:1" x14ac:dyDescent="0.35">
      <c r="A139" s="7"/>
    </row>
    <row r="140" spans="1:1" x14ac:dyDescent="0.35">
      <c r="A140" s="7"/>
    </row>
    <row r="141" spans="1:1" x14ac:dyDescent="0.35">
      <c r="A141" s="7"/>
    </row>
    <row r="142" spans="1:1" x14ac:dyDescent="0.35">
      <c r="A142" s="7"/>
    </row>
    <row r="143" spans="1:1" x14ac:dyDescent="0.35">
      <c r="A143" s="7"/>
    </row>
    <row r="144" spans="1:1" x14ac:dyDescent="0.35">
      <c r="A144" s="7"/>
    </row>
    <row r="145" spans="1:1" x14ac:dyDescent="0.35">
      <c r="A145" s="7"/>
    </row>
    <row r="146" spans="1:1" x14ac:dyDescent="0.35">
      <c r="A146" s="7"/>
    </row>
    <row r="147" spans="1:1" x14ac:dyDescent="0.35">
      <c r="A147" s="7"/>
    </row>
    <row r="148" spans="1:1" x14ac:dyDescent="0.35">
      <c r="A148" s="7"/>
    </row>
    <row r="149" spans="1:1" x14ac:dyDescent="0.35">
      <c r="A149" s="7"/>
    </row>
    <row r="150" spans="1:1" x14ac:dyDescent="0.35">
      <c r="A150" s="7"/>
    </row>
    <row r="151" spans="1:1" x14ac:dyDescent="0.35">
      <c r="A151" s="7"/>
    </row>
    <row r="152" spans="1:1" x14ac:dyDescent="0.35">
      <c r="A152" s="7"/>
    </row>
    <row r="153" spans="1:1" x14ac:dyDescent="0.35">
      <c r="A153" s="7"/>
    </row>
    <row r="154" spans="1:1" x14ac:dyDescent="0.35">
      <c r="A154" s="7"/>
    </row>
    <row r="155" spans="1:1" x14ac:dyDescent="0.35">
      <c r="A155" s="7"/>
    </row>
    <row r="156" spans="1:1" x14ac:dyDescent="0.35">
      <c r="A156" s="7"/>
    </row>
    <row r="157" spans="1:1" x14ac:dyDescent="0.35">
      <c r="A157" s="7"/>
    </row>
    <row r="158" spans="1:1" x14ac:dyDescent="0.35">
      <c r="A158" s="7"/>
    </row>
    <row r="159" spans="1:1" x14ac:dyDescent="0.35">
      <c r="A159" s="7"/>
    </row>
    <row r="160" spans="1:1" x14ac:dyDescent="0.35">
      <c r="A160" s="7"/>
    </row>
    <row r="161" spans="1:1" x14ac:dyDescent="0.35">
      <c r="A161" s="7"/>
    </row>
    <row r="162" spans="1:1" x14ac:dyDescent="0.35">
      <c r="A162" s="7"/>
    </row>
    <row r="163" spans="1:1" x14ac:dyDescent="0.35">
      <c r="A163" s="7"/>
    </row>
    <row r="164" spans="1:1" x14ac:dyDescent="0.35">
      <c r="A164" s="7"/>
    </row>
    <row r="165" spans="1:1" x14ac:dyDescent="0.35">
      <c r="A165" s="7"/>
    </row>
    <row r="166" spans="1:1" x14ac:dyDescent="0.35">
      <c r="A166" s="7"/>
    </row>
    <row r="167" spans="1:1" x14ac:dyDescent="0.35">
      <c r="A167" s="7"/>
    </row>
    <row r="168" spans="1:1" x14ac:dyDescent="0.35">
      <c r="A168" s="7"/>
    </row>
    <row r="169" spans="1:1" x14ac:dyDescent="0.35">
      <c r="A169" s="7"/>
    </row>
    <row r="170" spans="1:1" x14ac:dyDescent="0.35">
      <c r="A170" s="7"/>
    </row>
    <row r="171" spans="1:1" x14ac:dyDescent="0.35">
      <c r="A171" s="7"/>
    </row>
    <row r="172" spans="1:1" x14ac:dyDescent="0.35">
      <c r="A172" s="7"/>
    </row>
    <row r="173" spans="1:1" x14ac:dyDescent="0.35">
      <c r="A173" s="7"/>
    </row>
    <row r="174" spans="1:1" x14ac:dyDescent="0.35">
      <c r="A174" s="7"/>
    </row>
    <row r="175" spans="1:1" x14ac:dyDescent="0.35">
      <c r="A175" s="7"/>
    </row>
    <row r="176" spans="1:1" x14ac:dyDescent="0.35">
      <c r="A176" s="7"/>
    </row>
    <row r="177" spans="1:1" x14ac:dyDescent="0.35">
      <c r="A177" s="7"/>
    </row>
    <row r="178" spans="1:1" x14ac:dyDescent="0.35">
      <c r="A178" s="7"/>
    </row>
    <row r="179" spans="1:1" x14ac:dyDescent="0.35">
      <c r="A179" s="7"/>
    </row>
    <row r="180" spans="1:1" x14ac:dyDescent="0.35">
      <c r="A180" s="7"/>
    </row>
    <row r="181" spans="1:1" x14ac:dyDescent="0.35">
      <c r="A181" s="7"/>
    </row>
    <row r="182" spans="1:1" x14ac:dyDescent="0.35">
      <c r="A182" s="7"/>
    </row>
    <row r="183" spans="1:1" x14ac:dyDescent="0.35">
      <c r="A183" s="7"/>
    </row>
    <row r="184" spans="1:1" x14ac:dyDescent="0.35">
      <c r="A184" s="7"/>
    </row>
    <row r="185" spans="1:1" x14ac:dyDescent="0.35">
      <c r="A185" s="7"/>
    </row>
    <row r="186" spans="1:1" x14ac:dyDescent="0.35">
      <c r="A186" s="7"/>
    </row>
    <row r="187" spans="1:1" x14ac:dyDescent="0.35">
      <c r="A187" s="7"/>
    </row>
    <row r="188" spans="1:1" x14ac:dyDescent="0.35">
      <c r="A188" s="7"/>
    </row>
    <row r="189" spans="1:1" x14ac:dyDescent="0.35">
      <c r="A189" s="7"/>
    </row>
    <row r="190" spans="1:1" x14ac:dyDescent="0.35">
      <c r="A190" s="7"/>
    </row>
    <row r="191" spans="1:1" x14ac:dyDescent="0.35">
      <c r="A191" s="7"/>
    </row>
    <row r="192" spans="1:1" x14ac:dyDescent="0.35">
      <c r="A192" s="7"/>
    </row>
    <row r="193" spans="1:1" x14ac:dyDescent="0.35">
      <c r="A193" s="7"/>
    </row>
    <row r="194" spans="1:1" x14ac:dyDescent="0.35">
      <c r="A194" s="7"/>
    </row>
    <row r="195" spans="1:1" x14ac:dyDescent="0.35">
      <c r="A195" s="7"/>
    </row>
    <row r="196" spans="1:1" x14ac:dyDescent="0.35">
      <c r="A196" s="7"/>
    </row>
    <row r="197" spans="1:1" x14ac:dyDescent="0.35">
      <c r="A197" s="7"/>
    </row>
    <row r="198" spans="1:1" x14ac:dyDescent="0.35">
      <c r="A198" s="7"/>
    </row>
    <row r="199" spans="1:1" x14ac:dyDescent="0.35">
      <c r="A199" s="7"/>
    </row>
    <row r="200" spans="1:1" x14ac:dyDescent="0.35">
      <c r="A200" s="7"/>
    </row>
    <row r="201" spans="1:1" x14ac:dyDescent="0.35">
      <c r="A201" s="7"/>
    </row>
    <row r="202" spans="1:1" x14ac:dyDescent="0.35">
      <c r="A202" s="7"/>
    </row>
    <row r="203" spans="1:1" x14ac:dyDescent="0.35">
      <c r="A203" s="7"/>
    </row>
    <row r="204" spans="1:1" x14ac:dyDescent="0.35">
      <c r="A204" s="7"/>
    </row>
    <row r="205" spans="1:1" x14ac:dyDescent="0.35">
      <c r="A205" s="7"/>
    </row>
    <row r="206" spans="1:1" x14ac:dyDescent="0.35">
      <c r="A206" s="7"/>
    </row>
    <row r="207" spans="1:1" x14ac:dyDescent="0.35">
      <c r="A207" s="7"/>
    </row>
    <row r="208" spans="1:1" x14ac:dyDescent="0.35">
      <c r="A208" s="7"/>
    </row>
    <row r="209" spans="1:1" x14ac:dyDescent="0.35">
      <c r="A209" s="7"/>
    </row>
    <row r="210" spans="1:1" x14ac:dyDescent="0.35">
      <c r="A210" s="7"/>
    </row>
    <row r="211" spans="1:1" x14ac:dyDescent="0.35">
      <c r="A211" s="7"/>
    </row>
    <row r="212" spans="1:1" x14ac:dyDescent="0.35">
      <c r="A212" s="7"/>
    </row>
    <row r="213" spans="1:1" x14ac:dyDescent="0.35">
      <c r="A213" s="7"/>
    </row>
    <row r="214" spans="1:1" x14ac:dyDescent="0.35">
      <c r="A214" s="7"/>
    </row>
    <row r="215" spans="1:1" x14ac:dyDescent="0.35">
      <c r="A215" s="7"/>
    </row>
    <row r="216" spans="1:1" x14ac:dyDescent="0.35">
      <c r="A216" s="7"/>
    </row>
    <row r="217" spans="1:1" x14ac:dyDescent="0.35">
      <c r="A217" s="7"/>
    </row>
    <row r="218" spans="1:1" x14ac:dyDescent="0.35">
      <c r="A218" s="7"/>
    </row>
    <row r="219" spans="1:1" x14ac:dyDescent="0.35">
      <c r="A219" s="7"/>
    </row>
    <row r="220" spans="1:1" x14ac:dyDescent="0.35">
      <c r="A220" s="7"/>
    </row>
    <row r="221" spans="1:1" x14ac:dyDescent="0.35">
      <c r="A221" s="7"/>
    </row>
    <row r="222" spans="1:1" x14ac:dyDescent="0.35">
      <c r="A222" s="7"/>
    </row>
    <row r="223" spans="1:1" x14ac:dyDescent="0.35">
      <c r="A223" s="7"/>
    </row>
    <row r="224" spans="1:1" x14ac:dyDescent="0.35">
      <c r="A224" s="7"/>
    </row>
    <row r="225" spans="1:1" x14ac:dyDescent="0.35">
      <c r="A225" s="7"/>
    </row>
    <row r="226" spans="1:1" x14ac:dyDescent="0.35">
      <c r="A226" s="7"/>
    </row>
    <row r="227" spans="1:1" x14ac:dyDescent="0.35">
      <c r="A227" s="7"/>
    </row>
    <row r="228" spans="1:1" x14ac:dyDescent="0.35">
      <c r="A228" s="7"/>
    </row>
    <row r="229" spans="1:1" x14ac:dyDescent="0.35">
      <c r="A229" s="7"/>
    </row>
    <row r="230" spans="1:1" x14ac:dyDescent="0.35">
      <c r="A230" s="7"/>
    </row>
    <row r="231" spans="1:1" x14ac:dyDescent="0.35">
      <c r="A231" s="7"/>
    </row>
    <row r="232" spans="1:1" x14ac:dyDescent="0.35">
      <c r="A232" s="7"/>
    </row>
    <row r="233" spans="1:1" x14ac:dyDescent="0.35">
      <c r="A233" s="7"/>
    </row>
    <row r="234" spans="1:1" x14ac:dyDescent="0.35">
      <c r="A234" s="7"/>
    </row>
    <row r="235" spans="1:1" x14ac:dyDescent="0.35">
      <c r="A235" s="7"/>
    </row>
    <row r="236" spans="1:1" x14ac:dyDescent="0.35">
      <c r="A236" s="7"/>
    </row>
    <row r="237" spans="1:1" x14ac:dyDescent="0.35">
      <c r="A237" s="7"/>
    </row>
    <row r="238" spans="1:1" x14ac:dyDescent="0.35">
      <c r="A238" s="7"/>
    </row>
    <row r="239" spans="1:1" x14ac:dyDescent="0.35">
      <c r="A239" s="7"/>
    </row>
    <row r="240" spans="1:1" x14ac:dyDescent="0.35">
      <c r="A240" s="7"/>
    </row>
    <row r="241" spans="1:1" x14ac:dyDescent="0.35">
      <c r="A241" s="7"/>
    </row>
    <row r="242" spans="1:1" x14ac:dyDescent="0.35">
      <c r="A242" s="7"/>
    </row>
    <row r="243" spans="1:1" x14ac:dyDescent="0.35">
      <c r="A243" s="7"/>
    </row>
    <row r="244" spans="1:1" x14ac:dyDescent="0.35">
      <c r="A244" s="7"/>
    </row>
    <row r="245" spans="1:1" x14ac:dyDescent="0.35">
      <c r="A245" s="7"/>
    </row>
    <row r="246" spans="1:1" x14ac:dyDescent="0.35">
      <c r="A246" s="7"/>
    </row>
    <row r="247" spans="1:1" x14ac:dyDescent="0.35">
      <c r="A247" s="7"/>
    </row>
    <row r="248" spans="1:1" x14ac:dyDescent="0.35">
      <c r="A248" s="7"/>
    </row>
    <row r="249" spans="1:1" x14ac:dyDescent="0.35">
      <c r="A249" s="7"/>
    </row>
    <row r="250" spans="1:1" x14ac:dyDescent="0.35">
      <c r="A250" s="7"/>
    </row>
    <row r="251" spans="1:1" x14ac:dyDescent="0.35">
      <c r="A251" s="7"/>
    </row>
    <row r="252" spans="1:1" x14ac:dyDescent="0.35">
      <c r="A252" s="7"/>
    </row>
    <row r="253" spans="1:1" x14ac:dyDescent="0.35">
      <c r="A253" s="7"/>
    </row>
    <row r="254" spans="1:1" x14ac:dyDescent="0.35">
      <c r="A254" s="7"/>
    </row>
    <row r="255" spans="1:1" x14ac:dyDescent="0.35">
      <c r="A255" s="7"/>
    </row>
    <row r="256" spans="1:1" x14ac:dyDescent="0.35">
      <c r="A256" s="7"/>
    </row>
    <row r="257" spans="1:1" x14ac:dyDescent="0.35">
      <c r="A257" s="7"/>
    </row>
    <row r="258" spans="1:1" x14ac:dyDescent="0.35">
      <c r="A258" s="7"/>
    </row>
    <row r="259" spans="1:1" x14ac:dyDescent="0.35">
      <c r="A259" s="7"/>
    </row>
    <row r="260" spans="1:1" x14ac:dyDescent="0.35">
      <c r="A260" s="7"/>
    </row>
    <row r="261" spans="1:1" x14ac:dyDescent="0.35">
      <c r="A261" s="7"/>
    </row>
    <row r="262" spans="1:1" x14ac:dyDescent="0.35">
      <c r="A262" s="7"/>
    </row>
    <row r="263" spans="1:1" x14ac:dyDescent="0.35">
      <c r="A263" s="7"/>
    </row>
    <row r="264" spans="1:1" x14ac:dyDescent="0.35">
      <c r="A264" s="7"/>
    </row>
    <row r="265" spans="1:1" x14ac:dyDescent="0.35">
      <c r="A265" s="7"/>
    </row>
    <row r="266" spans="1:1" x14ac:dyDescent="0.35">
      <c r="A266" s="7"/>
    </row>
    <row r="267" spans="1:1" x14ac:dyDescent="0.35">
      <c r="A267" s="7"/>
    </row>
    <row r="268" spans="1:1" x14ac:dyDescent="0.35">
      <c r="A268" s="7"/>
    </row>
    <row r="269" spans="1:1" x14ac:dyDescent="0.35">
      <c r="A269" s="7"/>
    </row>
    <row r="270" spans="1:1" x14ac:dyDescent="0.35">
      <c r="A270" s="7"/>
    </row>
    <row r="271" spans="1:1" x14ac:dyDescent="0.35">
      <c r="A271" s="7"/>
    </row>
    <row r="272" spans="1:1" x14ac:dyDescent="0.35">
      <c r="A272" s="7"/>
    </row>
    <row r="273" spans="1:1" x14ac:dyDescent="0.35">
      <c r="A273" s="7"/>
    </row>
    <row r="274" spans="1:1" x14ac:dyDescent="0.35">
      <c r="A274" s="7"/>
    </row>
    <row r="275" spans="1:1" x14ac:dyDescent="0.35">
      <c r="A275" s="7"/>
    </row>
    <row r="276" spans="1:1" x14ac:dyDescent="0.35">
      <c r="A276" s="7"/>
    </row>
    <row r="277" spans="1:1" x14ac:dyDescent="0.35">
      <c r="A277" s="7"/>
    </row>
    <row r="278" spans="1:1" x14ac:dyDescent="0.35">
      <c r="A278" s="7"/>
    </row>
    <row r="279" spans="1:1" x14ac:dyDescent="0.35">
      <c r="A279" s="7"/>
    </row>
    <row r="280" spans="1:1" x14ac:dyDescent="0.35">
      <c r="A280" s="7"/>
    </row>
    <row r="281" spans="1:1" x14ac:dyDescent="0.35">
      <c r="A281" s="7"/>
    </row>
    <row r="282" spans="1:1" x14ac:dyDescent="0.35">
      <c r="A282" s="7"/>
    </row>
    <row r="283" spans="1:1" x14ac:dyDescent="0.35">
      <c r="A283" s="7"/>
    </row>
    <row r="284" spans="1:1" x14ac:dyDescent="0.35">
      <c r="A284" s="7"/>
    </row>
    <row r="285" spans="1:1" x14ac:dyDescent="0.35">
      <c r="A285" s="7"/>
    </row>
    <row r="286" spans="1:1" x14ac:dyDescent="0.35">
      <c r="A286" s="7"/>
    </row>
    <row r="287" spans="1:1" x14ac:dyDescent="0.35">
      <c r="A287" s="7"/>
    </row>
    <row r="288" spans="1:1" x14ac:dyDescent="0.35">
      <c r="A288" s="7"/>
    </row>
    <row r="289" spans="1:1" x14ac:dyDescent="0.35">
      <c r="A289" s="7"/>
    </row>
    <row r="290" spans="1:1" x14ac:dyDescent="0.35">
      <c r="A290" s="7"/>
    </row>
    <row r="291" spans="1:1" x14ac:dyDescent="0.35">
      <c r="A291" s="7"/>
    </row>
    <row r="292" spans="1:1" x14ac:dyDescent="0.35">
      <c r="A292" s="7"/>
    </row>
    <row r="293" spans="1:1" x14ac:dyDescent="0.35">
      <c r="A293" s="7"/>
    </row>
    <row r="294" spans="1:1" x14ac:dyDescent="0.35">
      <c r="A294" s="7"/>
    </row>
    <row r="295" spans="1:1" x14ac:dyDescent="0.35">
      <c r="A295" s="7"/>
    </row>
    <row r="296" spans="1:1" x14ac:dyDescent="0.35">
      <c r="A296" s="7"/>
    </row>
    <row r="297" spans="1:1" x14ac:dyDescent="0.35">
      <c r="A297" s="7"/>
    </row>
    <row r="298" spans="1:1" x14ac:dyDescent="0.35">
      <c r="A298" s="7"/>
    </row>
    <row r="299" spans="1:1" x14ac:dyDescent="0.35">
      <c r="A299" s="7"/>
    </row>
    <row r="300" spans="1:1" x14ac:dyDescent="0.35">
      <c r="A300" s="7"/>
    </row>
    <row r="301" spans="1:1" x14ac:dyDescent="0.35">
      <c r="A301" s="7"/>
    </row>
    <row r="302" spans="1:1" x14ac:dyDescent="0.35">
      <c r="A302" s="7"/>
    </row>
    <row r="303" spans="1:1" x14ac:dyDescent="0.35">
      <c r="A303" s="7"/>
    </row>
    <row r="304" spans="1:1" x14ac:dyDescent="0.35">
      <c r="A304" s="7"/>
    </row>
    <row r="305" spans="1:1" x14ac:dyDescent="0.35">
      <c r="A305" s="7"/>
    </row>
    <row r="306" spans="1:1" x14ac:dyDescent="0.35">
      <c r="A306" s="7"/>
    </row>
    <row r="307" spans="1:1" x14ac:dyDescent="0.35">
      <c r="A307" s="7"/>
    </row>
    <row r="308" spans="1:1" x14ac:dyDescent="0.35">
      <c r="A308" s="7"/>
    </row>
    <row r="309" spans="1:1" x14ac:dyDescent="0.35">
      <c r="A309" s="7"/>
    </row>
    <row r="310" spans="1:1" x14ac:dyDescent="0.35">
      <c r="A310" s="7"/>
    </row>
    <row r="311" spans="1:1" x14ac:dyDescent="0.35">
      <c r="A311" s="7"/>
    </row>
    <row r="312" spans="1:1" x14ac:dyDescent="0.35">
      <c r="A312" s="7"/>
    </row>
    <row r="313" spans="1:1" x14ac:dyDescent="0.35">
      <c r="A313" s="7"/>
    </row>
    <row r="314" spans="1:1" x14ac:dyDescent="0.35">
      <c r="A314" s="7"/>
    </row>
    <row r="315" spans="1:1" x14ac:dyDescent="0.35">
      <c r="A315" s="7"/>
    </row>
    <row r="316" spans="1:1" x14ac:dyDescent="0.35">
      <c r="A316" s="7"/>
    </row>
    <row r="317" spans="1:1" x14ac:dyDescent="0.35">
      <c r="A317" s="7"/>
    </row>
    <row r="318" spans="1:1" x14ac:dyDescent="0.35">
      <c r="A318" s="7"/>
    </row>
    <row r="319" spans="1:1" x14ac:dyDescent="0.35">
      <c r="A319" s="7"/>
    </row>
    <row r="320" spans="1:1" x14ac:dyDescent="0.35">
      <c r="A320" s="7"/>
    </row>
    <row r="321" spans="1:1" x14ac:dyDescent="0.35">
      <c r="A321" s="7"/>
    </row>
    <row r="322" spans="1:1" x14ac:dyDescent="0.35">
      <c r="A322" s="7"/>
    </row>
    <row r="323" spans="1:1" x14ac:dyDescent="0.35">
      <c r="A323" s="7"/>
    </row>
    <row r="324" spans="1:1" x14ac:dyDescent="0.35">
      <c r="A324" s="7"/>
    </row>
    <row r="325" spans="1:1" x14ac:dyDescent="0.35">
      <c r="A325" s="7"/>
    </row>
    <row r="326" spans="1:1" x14ac:dyDescent="0.35">
      <c r="A326" s="7"/>
    </row>
    <row r="327" spans="1:1" x14ac:dyDescent="0.35">
      <c r="A327" s="7"/>
    </row>
    <row r="328" spans="1:1" x14ac:dyDescent="0.35">
      <c r="A328" s="7"/>
    </row>
    <row r="329" spans="1:1" x14ac:dyDescent="0.35">
      <c r="A329" s="7"/>
    </row>
    <row r="330" spans="1:1" x14ac:dyDescent="0.35">
      <c r="A330" s="7"/>
    </row>
    <row r="331" spans="1:1" x14ac:dyDescent="0.35">
      <c r="A331" s="7"/>
    </row>
    <row r="332" spans="1:1" x14ac:dyDescent="0.35">
      <c r="A332" s="7"/>
    </row>
    <row r="333" spans="1:1" x14ac:dyDescent="0.35">
      <c r="A333" s="7"/>
    </row>
    <row r="334" spans="1:1" x14ac:dyDescent="0.35">
      <c r="A334" s="7"/>
    </row>
    <row r="335" spans="1:1" x14ac:dyDescent="0.35">
      <c r="A335" s="7"/>
    </row>
    <row r="336" spans="1:1" x14ac:dyDescent="0.35">
      <c r="A336" s="7"/>
    </row>
    <row r="337" spans="1:1" x14ac:dyDescent="0.35">
      <c r="A337" s="7"/>
    </row>
    <row r="338" spans="1:1" x14ac:dyDescent="0.35">
      <c r="A338" s="7"/>
    </row>
    <row r="339" spans="1:1" x14ac:dyDescent="0.35">
      <c r="A339" s="7"/>
    </row>
    <row r="340" spans="1:1" x14ac:dyDescent="0.35">
      <c r="A340" s="7"/>
    </row>
    <row r="341" spans="1:1" x14ac:dyDescent="0.35">
      <c r="A341" s="7"/>
    </row>
    <row r="342" spans="1:1" x14ac:dyDescent="0.35">
      <c r="A342" s="7"/>
    </row>
    <row r="343" spans="1:1" x14ac:dyDescent="0.35">
      <c r="A343" s="7"/>
    </row>
    <row r="344" spans="1:1" x14ac:dyDescent="0.35">
      <c r="A344" s="7"/>
    </row>
    <row r="345" spans="1:1" x14ac:dyDescent="0.35">
      <c r="A345" s="7"/>
    </row>
    <row r="346" spans="1:1" x14ac:dyDescent="0.35">
      <c r="A346" s="7"/>
    </row>
    <row r="347" spans="1:1" x14ac:dyDescent="0.35">
      <c r="A347" s="7"/>
    </row>
    <row r="348" spans="1:1" x14ac:dyDescent="0.35">
      <c r="A348" s="7"/>
    </row>
    <row r="349" spans="1:1" x14ac:dyDescent="0.35">
      <c r="A349" s="7"/>
    </row>
    <row r="350" spans="1:1" x14ac:dyDescent="0.35">
      <c r="A350" s="7"/>
    </row>
    <row r="351" spans="1:1" x14ac:dyDescent="0.35">
      <c r="A351" s="7"/>
    </row>
    <row r="352" spans="1:1" x14ac:dyDescent="0.35">
      <c r="A352" s="7"/>
    </row>
    <row r="353" spans="1:1" x14ac:dyDescent="0.35">
      <c r="A353" s="7"/>
    </row>
    <row r="354" spans="1:1" x14ac:dyDescent="0.35">
      <c r="A354" s="7"/>
    </row>
    <row r="355" spans="1:1" x14ac:dyDescent="0.35">
      <c r="A355" s="7"/>
    </row>
    <row r="356" spans="1:1" x14ac:dyDescent="0.35">
      <c r="A356" s="7"/>
    </row>
    <row r="357" spans="1:1" x14ac:dyDescent="0.35">
      <c r="A357" s="7"/>
    </row>
    <row r="358" spans="1:1" x14ac:dyDescent="0.35">
      <c r="A358" s="7"/>
    </row>
    <row r="359" spans="1:1" x14ac:dyDescent="0.35">
      <c r="A359" s="7"/>
    </row>
    <row r="360" spans="1:1" x14ac:dyDescent="0.35">
      <c r="A360" s="7"/>
    </row>
    <row r="361" spans="1:1" x14ac:dyDescent="0.35">
      <c r="A361" s="7"/>
    </row>
    <row r="362" spans="1:1" x14ac:dyDescent="0.35">
      <c r="A362" s="7"/>
    </row>
    <row r="363" spans="1:1" x14ac:dyDescent="0.35">
      <c r="A363" s="7"/>
    </row>
    <row r="364" spans="1:1" x14ac:dyDescent="0.35">
      <c r="A364" s="7"/>
    </row>
    <row r="365" spans="1:1" x14ac:dyDescent="0.35">
      <c r="A365" s="7"/>
    </row>
    <row r="366" spans="1:1" x14ac:dyDescent="0.35">
      <c r="A366" s="7"/>
    </row>
    <row r="367" spans="1:1" x14ac:dyDescent="0.35">
      <c r="A367" s="7"/>
    </row>
    <row r="368" spans="1:1" x14ac:dyDescent="0.35">
      <c r="A368" s="7"/>
    </row>
    <row r="369" spans="1:1" x14ac:dyDescent="0.35">
      <c r="A369" s="7"/>
    </row>
    <row r="370" spans="1:1" x14ac:dyDescent="0.35">
      <c r="A370" s="7"/>
    </row>
    <row r="371" spans="1:1" x14ac:dyDescent="0.35">
      <c r="A371" s="7"/>
    </row>
    <row r="372" spans="1:1" x14ac:dyDescent="0.35">
      <c r="A372" s="7"/>
    </row>
    <row r="373" spans="1:1" x14ac:dyDescent="0.35">
      <c r="A373" s="7"/>
    </row>
    <row r="374" spans="1:1" x14ac:dyDescent="0.35">
      <c r="A374" s="7"/>
    </row>
    <row r="375" spans="1:1" x14ac:dyDescent="0.35">
      <c r="A375" s="7"/>
    </row>
    <row r="376" spans="1:1" x14ac:dyDescent="0.35">
      <c r="A376" s="7"/>
    </row>
    <row r="377" spans="1:1" x14ac:dyDescent="0.35">
      <c r="A377" s="7"/>
    </row>
    <row r="378" spans="1:1" x14ac:dyDescent="0.35">
      <c r="A378" s="7"/>
    </row>
    <row r="379" spans="1:1" x14ac:dyDescent="0.35">
      <c r="A379" s="7"/>
    </row>
    <row r="380" spans="1:1" x14ac:dyDescent="0.35">
      <c r="A380" s="7"/>
    </row>
    <row r="381" spans="1:1" x14ac:dyDescent="0.35">
      <c r="A381" s="7"/>
    </row>
    <row r="382" spans="1:1" x14ac:dyDescent="0.35">
      <c r="A382" s="7"/>
    </row>
    <row r="383" spans="1:1" x14ac:dyDescent="0.35">
      <c r="A383" s="7"/>
    </row>
    <row r="384" spans="1:1" x14ac:dyDescent="0.35">
      <c r="A384" s="7"/>
    </row>
    <row r="385" spans="1:1" x14ac:dyDescent="0.35">
      <c r="A385" s="7"/>
    </row>
    <row r="386" spans="1:1" x14ac:dyDescent="0.35">
      <c r="A386" s="7"/>
    </row>
    <row r="387" spans="1:1" x14ac:dyDescent="0.35">
      <c r="A387" s="7"/>
    </row>
    <row r="388" spans="1:1" x14ac:dyDescent="0.35">
      <c r="A388" s="7"/>
    </row>
    <row r="389" spans="1:1" x14ac:dyDescent="0.35">
      <c r="A389" s="7"/>
    </row>
    <row r="390" spans="1:1" x14ac:dyDescent="0.35">
      <c r="A390" s="7"/>
    </row>
    <row r="391" spans="1:1" x14ac:dyDescent="0.35">
      <c r="A391" s="7"/>
    </row>
    <row r="392" spans="1:1" x14ac:dyDescent="0.35">
      <c r="A392" s="7"/>
    </row>
    <row r="393" spans="1:1" x14ac:dyDescent="0.35">
      <c r="A393" s="7"/>
    </row>
    <row r="394" spans="1:1" x14ac:dyDescent="0.35">
      <c r="A394" s="7"/>
    </row>
    <row r="395" spans="1:1" x14ac:dyDescent="0.35">
      <c r="A395" s="7"/>
    </row>
    <row r="396" spans="1:1" x14ac:dyDescent="0.35">
      <c r="A396" s="7"/>
    </row>
    <row r="397" spans="1:1" x14ac:dyDescent="0.35">
      <c r="A397" s="7"/>
    </row>
    <row r="398" spans="1:1" x14ac:dyDescent="0.35">
      <c r="A398" s="7"/>
    </row>
    <row r="399" spans="1:1" x14ac:dyDescent="0.35">
      <c r="A399" s="7"/>
    </row>
    <row r="400" spans="1:1" x14ac:dyDescent="0.35">
      <c r="A400" s="7"/>
    </row>
    <row r="401" spans="1:1" x14ac:dyDescent="0.35">
      <c r="A401" s="7"/>
    </row>
    <row r="402" spans="1:1" x14ac:dyDescent="0.35">
      <c r="A402" s="7"/>
    </row>
    <row r="403" spans="1:1" x14ac:dyDescent="0.35">
      <c r="A403" s="7"/>
    </row>
    <row r="404" spans="1:1" x14ac:dyDescent="0.35">
      <c r="A404" s="7"/>
    </row>
    <row r="405" spans="1:1" x14ac:dyDescent="0.35">
      <c r="A405" s="7"/>
    </row>
    <row r="406" spans="1:1" x14ac:dyDescent="0.35">
      <c r="A406" s="7"/>
    </row>
    <row r="407" spans="1:1" x14ac:dyDescent="0.35">
      <c r="A407" s="7"/>
    </row>
    <row r="408" spans="1:1" x14ac:dyDescent="0.35">
      <c r="A408" s="7"/>
    </row>
    <row r="409" spans="1:1" x14ac:dyDescent="0.35">
      <c r="A409" s="7"/>
    </row>
    <row r="410" spans="1:1" x14ac:dyDescent="0.35">
      <c r="A410" s="7"/>
    </row>
    <row r="411" spans="1:1" x14ac:dyDescent="0.35">
      <c r="A411" s="7"/>
    </row>
    <row r="412" spans="1:1" x14ac:dyDescent="0.35">
      <c r="A412" s="7"/>
    </row>
    <row r="413" spans="1:1" x14ac:dyDescent="0.35">
      <c r="A413" s="7"/>
    </row>
    <row r="414" spans="1:1" x14ac:dyDescent="0.35">
      <c r="A414" s="7"/>
    </row>
    <row r="415" spans="1:1" x14ac:dyDescent="0.35">
      <c r="A415" s="7"/>
    </row>
    <row r="416" spans="1:1" x14ac:dyDescent="0.35">
      <c r="A416" s="7"/>
    </row>
    <row r="417" spans="1:1" x14ac:dyDescent="0.35">
      <c r="A417" s="7"/>
    </row>
    <row r="418" spans="1:1" x14ac:dyDescent="0.35">
      <c r="A418" s="7"/>
    </row>
    <row r="419" spans="1:1" x14ac:dyDescent="0.35">
      <c r="A419" s="7"/>
    </row>
    <row r="420" spans="1:1" x14ac:dyDescent="0.35">
      <c r="A420" s="7"/>
    </row>
    <row r="421" spans="1:1" x14ac:dyDescent="0.35">
      <c r="A421" s="7"/>
    </row>
    <row r="422" spans="1:1" x14ac:dyDescent="0.35">
      <c r="A422" s="7"/>
    </row>
    <row r="423" spans="1:1" x14ac:dyDescent="0.35">
      <c r="A423" s="7"/>
    </row>
    <row r="424" spans="1:1" x14ac:dyDescent="0.35">
      <c r="A424" s="7"/>
    </row>
    <row r="425" spans="1:1" x14ac:dyDescent="0.35">
      <c r="A425" s="7"/>
    </row>
    <row r="426" spans="1:1" x14ac:dyDescent="0.35">
      <c r="A426" s="7"/>
    </row>
    <row r="427" spans="1:1" x14ac:dyDescent="0.35">
      <c r="A427" s="7"/>
    </row>
    <row r="428" spans="1:1" x14ac:dyDescent="0.35">
      <c r="A428" s="7"/>
    </row>
    <row r="429" spans="1:1" x14ac:dyDescent="0.35">
      <c r="A429" s="7"/>
    </row>
    <row r="430" spans="1:1" x14ac:dyDescent="0.35">
      <c r="A430" s="7"/>
    </row>
    <row r="431" spans="1:1" x14ac:dyDescent="0.35">
      <c r="A431" s="7"/>
    </row>
    <row r="432" spans="1:1" x14ac:dyDescent="0.35">
      <c r="A432" s="7"/>
    </row>
    <row r="433" spans="1:1" x14ac:dyDescent="0.35">
      <c r="A433" s="7"/>
    </row>
    <row r="434" spans="1:1" x14ac:dyDescent="0.35">
      <c r="A434" s="7"/>
    </row>
    <row r="435" spans="1:1" x14ac:dyDescent="0.35">
      <c r="A435" s="7"/>
    </row>
    <row r="436" spans="1:1" x14ac:dyDescent="0.35">
      <c r="A436" s="7"/>
    </row>
    <row r="437" spans="1:1" x14ac:dyDescent="0.35">
      <c r="A437" s="7"/>
    </row>
    <row r="438" spans="1:1" x14ac:dyDescent="0.35">
      <c r="A438" s="7"/>
    </row>
    <row r="439" spans="1:1" x14ac:dyDescent="0.35">
      <c r="A439" s="7"/>
    </row>
    <row r="440" spans="1:1" x14ac:dyDescent="0.35">
      <c r="A440" s="7"/>
    </row>
    <row r="441" spans="1:1" x14ac:dyDescent="0.35">
      <c r="A441" s="7"/>
    </row>
    <row r="442" spans="1:1" x14ac:dyDescent="0.35">
      <c r="A442" s="7"/>
    </row>
    <row r="443" spans="1:1" x14ac:dyDescent="0.35">
      <c r="A443" s="7"/>
    </row>
    <row r="444" spans="1:1" x14ac:dyDescent="0.35">
      <c r="A444" s="7"/>
    </row>
    <row r="445" spans="1:1" x14ac:dyDescent="0.35">
      <c r="A445" s="7"/>
    </row>
    <row r="446" spans="1:1" x14ac:dyDescent="0.35">
      <c r="A446" s="7"/>
    </row>
    <row r="447" spans="1:1" x14ac:dyDescent="0.35">
      <c r="A447" s="7"/>
    </row>
    <row r="448" spans="1:1" x14ac:dyDescent="0.35">
      <c r="A448" s="7"/>
    </row>
    <row r="449" spans="1:1" x14ac:dyDescent="0.35">
      <c r="A449" s="7"/>
    </row>
    <row r="450" spans="1:1" x14ac:dyDescent="0.35">
      <c r="A450" s="7"/>
    </row>
    <row r="451" spans="1:1" x14ac:dyDescent="0.35">
      <c r="A451" s="7"/>
    </row>
    <row r="452" spans="1:1" x14ac:dyDescent="0.35">
      <c r="A452" s="7"/>
    </row>
    <row r="453" spans="1:1" x14ac:dyDescent="0.35">
      <c r="A453" s="7"/>
    </row>
    <row r="454" spans="1:1" x14ac:dyDescent="0.35">
      <c r="A454" s="7"/>
    </row>
    <row r="455" spans="1:1" x14ac:dyDescent="0.35">
      <c r="A455" s="7"/>
    </row>
    <row r="456" spans="1:1" x14ac:dyDescent="0.35">
      <c r="A456" s="7"/>
    </row>
    <row r="457" spans="1:1" x14ac:dyDescent="0.35">
      <c r="A457" s="7"/>
    </row>
    <row r="458" spans="1:1" x14ac:dyDescent="0.35">
      <c r="A458" s="7"/>
    </row>
    <row r="459" spans="1:1" x14ac:dyDescent="0.35">
      <c r="A459" s="7"/>
    </row>
    <row r="460" spans="1:1" x14ac:dyDescent="0.35">
      <c r="A460" s="7"/>
    </row>
    <row r="461" spans="1:1" x14ac:dyDescent="0.35">
      <c r="A461" s="7"/>
    </row>
    <row r="462" spans="1:1" x14ac:dyDescent="0.35">
      <c r="A462" s="7"/>
    </row>
    <row r="463" spans="1:1" x14ac:dyDescent="0.35">
      <c r="A463" s="7"/>
    </row>
    <row r="464" spans="1:1" x14ac:dyDescent="0.35">
      <c r="A464" s="7"/>
    </row>
    <row r="465" spans="1:1" x14ac:dyDescent="0.35">
      <c r="A465" s="7"/>
    </row>
    <row r="466" spans="1:1" x14ac:dyDescent="0.35">
      <c r="A466" s="7"/>
    </row>
    <row r="467" spans="1:1" x14ac:dyDescent="0.35">
      <c r="A467" s="7"/>
    </row>
    <row r="468" spans="1:1" x14ac:dyDescent="0.35">
      <c r="A468" s="7"/>
    </row>
    <row r="469" spans="1:1" x14ac:dyDescent="0.35">
      <c r="A469" s="7"/>
    </row>
    <row r="470" spans="1:1" x14ac:dyDescent="0.35">
      <c r="A470" s="7"/>
    </row>
    <row r="471" spans="1:1" x14ac:dyDescent="0.35">
      <c r="A471" s="7"/>
    </row>
    <row r="472" spans="1:1" x14ac:dyDescent="0.35">
      <c r="A472" s="7"/>
    </row>
    <row r="473" spans="1:1" x14ac:dyDescent="0.35">
      <c r="A473" s="7"/>
    </row>
    <row r="474" spans="1:1" x14ac:dyDescent="0.35">
      <c r="A474" s="7"/>
    </row>
    <row r="475" spans="1:1" x14ac:dyDescent="0.35">
      <c r="A475" s="7"/>
    </row>
    <row r="476" spans="1:1" x14ac:dyDescent="0.35">
      <c r="A476" s="7"/>
    </row>
    <row r="477" spans="1:1" x14ac:dyDescent="0.35">
      <c r="A477" s="7"/>
    </row>
    <row r="478" spans="1:1" x14ac:dyDescent="0.35">
      <c r="A478" s="7"/>
    </row>
    <row r="479" spans="1:1" x14ac:dyDescent="0.35">
      <c r="A479" s="7"/>
    </row>
    <row r="480" spans="1:1" x14ac:dyDescent="0.35">
      <c r="A480" s="7"/>
    </row>
    <row r="481" spans="1:1" x14ac:dyDescent="0.35">
      <c r="A481" s="7"/>
    </row>
    <row r="482" spans="1:1" x14ac:dyDescent="0.35">
      <c r="A482" s="7"/>
    </row>
    <row r="483" spans="1:1" x14ac:dyDescent="0.35">
      <c r="A483" s="7"/>
    </row>
    <row r="484" spans="1:1" x14ac:dyDescent="0.35">
      <c r="A484" s="7"/>
    </row>
    <row r="485" spans="1:1" x14ac:dyDescent="0.35">
      <c r="A485" s="7"/>
    </row>
    <row r="486" spans="1:1" x14ac:dyDescent="0.35">
      <c r="A486" s="7"/>
    </row>
    <row r="487" spans="1:1" x14ac:dyDescent="0.35">
      <c r="A487" s="7"/>
    </row>
    <row r="488" spans="1:1" x14ac:dyDescent="0.35">
      <c r="A488" s="7"/>
    </row>
    <row r="489" spans="1:1" x14ac:dyDescent="0.35">
      <c r="A489" s="7"/>
    </row>
    <row r="490" spans="1:1" x14ac:dyDescent="0.35">
      <c r="A490" s="7"/>
    </row>
    <row r="491" spans="1:1" x14ac:dyDescent="0.35">
      <c r="A491" s="7"/>
    </row>
    <row r="492" spans="1:1" x14ac:dyDescent="0.35">
      <c r="A492" s="7"/>
    </row>
    <row r="493" spans="1:1" x14ac:dyDescent="0.35">
      <c r="A493" s="7"/>
    </row>
    <row r="494" spans="1:1" x14ac:dyDescent="0.35">
      <c r="A494" s="7"/>
    </row>
    <row r="495" spans="1:1" x14ac:dyDescent="0.35">
      <c r="A495" s="7"/>
    </row>
    <row r="496" spans="1:1" x14ac:dyDescent="0.35">
      <c r="A496" s="7"/>
    </row>
    <row r="497" spans="1:1" x14ac:dyDescent="0.35">
      <c r="A497" s="7"/>
    </row>
    <row r="498" spans="1:1" x14ac:dyDescent="0.35">
      <c r="A498" s="7"/>
    </row>
    <row r="499" spans="1:1" x14ac:dyDescent="0.35">
      <c r="A499" s="7"/>
    </row>
    <row r="500" spans="1:1" x14ac:dyDescent="0.35">
      <c r="A500" s="7"/>
    </row>
    <row r="501" spans="1:1" x14ac:dyDescent="0.35">
      <c r="A501" s="7"/>
    </row>
    <row r="502" spans="1:1" x14ac:dyDescent="0.35">
      <c r="A502" s="7"/>
    </row>
    <row r="503" spans="1:1" x14ac:dyDescent="0.35">
      <c r="A503" s="7"/>
    </row>
    <row r="504" spans="1:1" x14ac:dyDescent="0.35">
      <c r="A504" s="7"/>
    </row>
    <row r="505" spans="1:1" x14ac:dyDescent="0.35">
      <c r="A505" s="7"/>
    </row>
    <row r="506" spans="1:1" x14ac:dyDescent="0.35">
      <c r="A506" s="7"/>
    </row>
    <row r="507" spans="1:1" x14ac:dyDescent="0.35">
      <c r="A507" s="7"/>
    </row>
    <row r="508" spans="1:1" x14ac:dyDescent="0.35">
      <c r="A508" s="7"/>
    </row>
    <row r="509" spans="1:1" x14ac:dyDescent="0.35">
      <c r="A509" s="7"/>
    </row>
    <row r="510" spans="1:1" x14ac:dyDescent="0.35">
      <c r="A510" s="7"/>
    </row>
    <row r="511" spans="1:1" x14ac:dyDescent="0.35">
      <c r="A511" s="7"/>
    </row>
    <row r="512" spans="1:1" x14ac:dyDescent="0.35">
      <c r="A512" s="7"/>
    </row>
    <row r="513" spans="1:1" x14ac:dyDescent="0.35">
      <c r="A513" s="7"/>
    </row>
    <row r="514" spans="1:1" x14ac:dyDescent="0.35">
      <c r="A514" s="7"/>
    </row>
    <row r="515" spans="1:1" x14ac:dyDescent="0.35">
      <c r="A515" s="7"/>
    </row>
    <row r="516" spans="1:1" x14ac:dyDescent="0.35">
      <c r="A516" s="7"/>
    </row>
    <row r="517" spans="1:1" x14ac:dyDescent="0.35">
      <c r="A517" s="7"/>
    </row>
    <row r="518" spans="1:1" x14ac:dyDescent="0.35">
      <c r="A518" s="7"/>
    </row>
    <row r="519" spans="1:1" x14ac:dyDescent="0.35">
      <c r="A519" s="7"/>
    </row>
    <row r="520" spans="1:1" x14ac:dyDescent="0.35">
      <c r="A520" s="7"/>
    </row>
    <row r="521" spans="1:1" x14ac:dyDescent="0.35">
      <c r="A521" s="7"/>
    </row>
    <row r="522" spans="1:1" x14ac:dyDescent="0.35">
      <c r="A522" s="7"/>
    </row>
    <row r="523" spans="1:1" x14ac:dyDescent="0.35">
      <c r="A523" s="7"/>
    </row>
    <row r="524" spans="1:1" x14ac:dyDescent="0.35">
      <c r="A524" s="7"/>
    </row>
    <row r="525" spans="1:1" x14ac:dyDescent="0.35">
      <c r="A525" s="7"/>
    </row>
    <row r="526" spans="1:1" x14ac:dyDescent="0.35">
      <c r="A526" s="7"/>
    </row>
    <row r="527" spans="1:1" x14ac:dyDescent="0.35">
      <c r="A527" s="7"/>
    </row>
    <row r="528" spans="1:1" x14ac:dyDescent="0.35">
      <c r="A528" s="7"/>
    </row>
    <row r="529" spans="1:1" x14ac:dyDescent="0.35">
      <c r="A529" s="7"/>
    </row>
    <row r="530" spans="1:1" x14ac:dyDescent="0.35">
      <c r="A530" s="7"/>
    </row>
    <row r="531" spans="1:1" x14ac:dyDescent="0.35">
      <c r="A531" s="7"/>
    </row>
    <row r="532" spans="1:1" x14ac:dyDescent="0.35">
      <c r="A532" s="7"/>
    </row>
    <row r="533" spans="1:1" x14ac:dyDescent="0.35">
      <c r="A533" s="7"/>
    </row>
    <row r="534" spans="1:1" x14ac:dyDescent="0.35">
      <c r="A534" s="7"/>
    </row>
    <row r="535" spans="1:1" x14ac:dyDescent="0.35">
      <c r="A535" s="7"/>
    </row>
    <row r="536" spans="1:1" x14ac:dyDescent="0.35">
      <c r="A536" s="7"/>
    </row>
    <row r="537" spans="1:1" x14ac:dyDescent="0.35">
      <c r="A537" s="7"/>
    </row>
    <row r="538" spans="1:1" x14ac:dyDescent="0.35">
      <c r="A538" s="7"/>
    </row>
    <row r="539" spans="1:1" x14ac:dyDescent="0.35">
      <c r="A539" s="7"/>
    </row>
    <row r="540" spans="1:1" x14ac:dyDescent="0.35">
      <c r="A540" s="7"/>
    </row>
    <row r="541" spans="1:1" x14ac:dyDescent="0.35">
      <c r="A541" s="7"/>
    </row>
    <row r="542" spans="1:1" x14ac:dyDescent="0.35">
      <c r="A542" s="7"/>
    </row>
    <row r="543" spans="1:1" x14ac:dyDescent="0.35">
      <c r="A543" s="7"/>
    </row>
    <row r="544" spans="1:1" x14ac:dyDescent="0.35">
      <c r="A544" s="7"/>
    </row>
    <row r="545" spans="1:1" x14ac:dyDescent="0.35">
      <c r="A545" s="7"/>
    </row>
    <row r="546" spans="1:1" x14ac:dyDescent="0.35">
      <c r="A546" s="7"/>
    </row>
    <row r="547" spans="1:1" x14ac:dyDescent="0.35">
      <c r="A547" s="7"/>
    </row>
    <row r="548" spans="1:1" x14ac:dyDescent="0.35">
      <c r="A548" s="7"/>
    </row>
    <row r="549" spans="1:1" x14ac:dyDescent="0.35">
      <c r="A549" s="7"/>
    </row>
    <row r="550" spans="1:1" x14ac:dyDescent="0.35">
      <c r="A550" s="7"/>
    </row>
    <row r="551" spans="1:1" x14ac:dyDescent="0.35">
      <c r="A551" s="7"/>
    </row>
    <row r="552" spans="1:1" x14ac:dyDescent="0.35">
      <c r="A552" s="7"/>
    </row>
    <row r="553" spans="1:1" x14ac:dyDescent="0.35">
      <c r="A553" s="7"/>
    </row>
    <row r="554" spans="1:1" x14ac:dyDescent="0.35">
      <c r="A554" s="7"/>
    </row>
    <row r="555" spans="1:1" x14ac:dyDescent="0.35">
      <c r="A555" s="7"/>
    </row>
    <row r="556" spans="1:1" x14ac:dyDescent="0.35">
      <c r="A556" s="7"/>
    </row>
    <row r="557" spans="1:1" x14ac:dyDescent="0.35">
      <c r="A557" s="7"/>
    </row>
    <row r="558" spans="1:1" x14ac:dyDescent="0.35">
      <c r="A558" s="7"/>
    </row>
    <row r="559" spans="1:1" x14ac:dyDescent="0.35">
      <c r="A559" s="7"/>
    </row>
    <row r="560" spans="1:1" x14ac:dyDescent="0.35">
      <c r="A560" s="7"/>
    </row>
    <row r="561" spans="1:1" x14ac:dyDescent="0.35">
      <c r="A561" s="7"/>
    </row>
    <row r="562" spans="1:1" x14ac:dyDescent="0.35">
      <c r="A562" s="7"/>
    </row>
    <row r="563" spans="1:1" x14ac:dyDescent="0.35">
      <c r="A563" s="7"/>
    </row>
    <row r="564" spans="1:1" x14ac:dyDescent="0.35">
      <c r="A564" s="7"/>
    </row>
    <row r="565" spans="1:1" x14ac:dyDescent="0.35">
      <c r="A565" s="7"/>
    </row>
    <row r="566" spans="1:1" x14ac:dyDescent="0.35">
      <c r="A566" s="7"/>
    </row>
    <row r="567" spans="1:1" x14ac:dyDescent="0.35">
      <c r="A567" s="7"/>
    </row>
    <row r="568" spans="1:1" x14ac:dyDescent="0.35">
      <c r="A568" s="7"/>
    </row>
    <row r="569" spans="1:1" x14ac:dyDescent="0.35">
      <c r="A569" s="7"/>
    </row>
    <row r="570" spans="1:1" x14ac:dyDescent="0.35">
      <c r="A570" s="7"/>
    </row>
    <row r="571" spans="1:1" x14ac:dyDescent="0.35">
      <c r="A571" s="7"/>
    </row>
    <row r="572" spans="1:1" x14ac:dyDescent="0.35">
      <c r="A572" s="7"/>
    </row>
    <row r="573" spans="1:1" x14ac:dyDescent="0.35">
      <c r="A573" s="7"/>
    </row>
    <row r="574" spans="1:1" x14ac:dyDescent="0.35">
      <c r="A574" s="7"/>
    </row>
    <row r="575" spans="1:1" x14ac:dyDescent="0.35">
      <c r="A575" s="7"/>
    </row>
    <row r="576" spans="1:1" x14ac:dyDescent="0.35">
      <c r="A576" s="7"/>
    </row>
    <row r="577" spans="1:1" x14ac:dyDescent="0.35">
      <c r="A577" s="7"/>
    </row>
    <row r="578" spans="1:1" x14ac:dyDescent="0.35">
      <c r="A578" s="7"/>
    </row>
    <row r="579" spans="1:1" x14ac:dyDescent="0.35">
      <c r="A579" s="7"/>
    </row>
    <row r="580" spans="1:1" x14ac:dyDescent="0.35">
      <c r="A580" s="7"/>
    </row>
    <row r="581" spans="1:1" x14ac:dyDescent="0.35">
      <c r="A581" s="7"/>
    </row>
    <row r="582" spans="1:1" x14ac:dyDescent="0.35">
      <c r="A582" s="7"/>
    </row>
    <row r="583" spans="1:1" x14ac:dyDescent="0.35">
      <c r="A583" s="7"/>
    </row>
    <row r="584" spans="1:1" x14ac:dyDescent="0.35">
      <c r="A584" s="7"/>
    </row>
    <row r="585" spans="1:1" x14ac:dyDescent="0.35">
      <c r="A585" s="7"/>
    </row>
    <row r="586" spans="1:1" x14ac:dyDescent="0.35">
      <c r="A586" s="7"/>
    </row>
    <row r="587" spans="1:1" x14ac:dyDescent="0.35">
      <c r="A587" s="7"/>
    </row>
    <row r="588" spans="1:1" x14ac:dyDescent="0.35">
      <c r="A588" s="7"/>
    </row>
    <row r="589" spans="1:1" x14ac:dyDescent="0.35">
      <c r="A589" s="7"/>
    </row>
    <row r="590" spans="1:1" x14ac:dyDescent="0.35">
      <c r="A590" s="7"/>
    </row>
    <row r="591" spans="1:1" x14ac:dyDescent="0.35">
      <c r="A591" s="7"/>
    </row>
    <row r="592" spans="1:1" x14ac:dyDescent="0.35">
      <c r="A592" s="7"/>
    </row>
    <row r="593" spans="1:1" x14ac:dyDescent="0.35">
      <c r="A593" s="7"/>
    </row>
    <row r="594" spans="1:1" x14ac:dyDescent="0.35">
      <c r="A594" s="7"/>
    </row>
    <row r="595" spans="1:1" x14ac:dyDescent="0.35">
      <c r="A595" s="7"/>
    </row>
    <row r="596" spans="1:1" x14ac:dyDescent="0.35">
      <c r="A596" s="7"/>
    </row>
    <row r="597" spans="1:1" x14ac:dyDescent="0.35">
      <c r="A597" s="7"/>
    </row>
    <row r="598" spans="1:1" x14ac:dyDescent="0.35">
      <c r="A598" s="7"/>
    </row>
    <row r="599" spans="1:1" x14ac:dyDescent="0.35">
      <c r="A599" s="7"/>
    </row>
    <row r="600" spans="1:1" x14ac:dyDescent="0.35">
      <c r="A600" s="7"/>
    </row>
    <row r="601" spans="1:1" x14ac:dyDescent="0.35">
      <c r="A601" s="7"/>
    </row>
    <row r="602" spans="1:1" x14ac:dyDescent="0.35">
      <c r="A602" s="7"/>
    </row>
    <row r="603" spans="1:1" x14ac:dyDescent="0.35">
      <c r="A603" s="7"/>
    </row>
    <row r="604" spans="1:1" x14ac:dyDescent="0.35">
      <c r="A604" s="7"/>
    </row>
    <row r="605" spans="1:1" x14ac:dyDescent="0.35">
      <c r="A605" s="7"/>
    </row>
    <row r="606" spans="1:1" x14ac:dyDescent="0.35">
      <c r="A606" s="7"/>
    </row>
    <row r="607" spans="1:1" x14ac:dyDescent="0.35">
      <c r="A607" s="7"/>
    </row>
    <row r="608" spans="1:1" x14ac:dyDescent="0.35">
      <c r="A608" s="7"/>
    </row>
    <row r="609" spans="1:1" x14ac:dyDescent="0.35">
      <c r="A609" s="7"/>
    </row>
    <row r="610" spans="1:1" x14ac:dyDescent="0.35">
      <c r="A610" s="7"/>
    </row>
    <row r="611" spans="1:1" x14ac:dyDescent="0.35">
      <c r="A611" s="7"/>
    </row>
    <row r="612" spans="1:1" x14ac:dyDescent="0.35">
      <c r="A612" s="7"/>
    </row>
    <row r="613" spans="1:1" x14ac:dyDescent="0.35">
      <c r="A613" s="7"/>
    </row>
    <row r="614" spans="1:1" x14ac:dyDescent="0.35">
      <c r="A614" s="7"/>
    </row>
    <row r="615" spans="1:1" x14ac:dyDescent="0.35">
      <c r="A615" s="7"/>
    </row>
    <row r="616" spans="1:1" x14ac:dyDescent="0.35">
      <c r="A616" s="7"/>
    </row>
    <row r="617" spans="1:1" x14ac:dyDescent="0.35">
      <c r="A617" s="7"/>
    </row>
    <row r="618" spans="1:1" x14ac:dyDescent="0.35">
      <c r="A618" s="7"/>
    </row>
    <row r="619" spans="1:1" x14ac:dyDescent="0.35">
      <c r="A619" s="7"/>
    </row>
    <row r="620" spans="1:1" x14ac:dyDescent="0.35">
      <c r="A620" s="7"/>
    </row>
    <row r="621" spans="1:1" x14ac:dyDescent="0.35">
      <c r="A621" s="7"/>
    </row>
    <row r="622" spans="1:1" x14ac:dyDescent="0.35">
      <c r="A622" s="7"/>
    </row>
    <row r="623" spans="1:1" x14ac:dyDescent="0.35">
      <c r="A623" s="7"/>
    </row>
    <row r="624" spans="1:1" x14ac:dyDescent="0.35">
      <c r="A624" s="7"/>
    </row>
    <row r="625" spans="1:1" x14ac:dyDescent="0.35">
      <c r="A625" s="7"/>
    </row>
    <row r="626" spans="1:1" x14ac:dyDescent="0.35">
      <c r="A626" s="7"/>
    </row>
    <row r="627" spans="1:1" x14ac:dyDescent="0.35">
      <c r="A627" s="7"/>
    </row>
    <row r="628" spans="1:1" x14ac:dyDescent="0.35">
      <c r="A628" s="7"/>
    </row>
    <row r="629" spans="1:1" x14ac:dyDescent="0.35">
      <c r="A629" s="7"/>
    </row>
    <row r="630" spans="1:1" x14ac:dyDescent="0.35">
      <c r="A630" s="7"/>
    </row>
    <row r="631" spans="1:1" x14ac:dyDescent="0.35">
      <c r="A631" s="7"/>
    </row>
    <row r="632" spans="1:1" x14ac:dyDescent="0.35">
      <c r="A632" s="7"/>
    </row>
    <row r="633" spans="1:1" x14ac:dyDescent="0.35">
      <c r="A633" s="7"/>
    </row>
    <row r="634" spans="1:1" x14ac:dyDescent="0.35">
      <c r="A634" s="7"/>
    </row>
    <row r="635" spans="1:1" x14ac:dyDescent="0.35">
      <c r="A635" s="7"/>
    </row>
    <row r="636" spans="1:1" x14ac:dyDescent="0.35">
      <c r="A636" s="7"/>
    </row>
    <row r="637" spans="1:1" x14ac:dyDescent="0.35">
      <c r="A637" s="7"/>
    </row>
    <row r="638" spans="1:1" x14ac:dyDescent="0.35">
      <c r="A638" s="7"/>
    </row>
    <row r="639" spans="1:1" x14ac:dyDescent="0.35">
      <c r="A639" s="7"/>
    </row>
    <row r="640" spans="1:1" x14ac:dyDescent="0.35">
      <c r="A640" s="7"/>
    </row>
    <row r="641" spans="1:1" x14ac:dyDescent="0.35">
      <c r="A641" s="7"/>
    </row>
    <row r="642" spans="1:1" x14ac:dyDescent="0.35">
      <c r="A642" s="7"/>
    </row>
    <row r="643" spans="1:1" x14ac:dyDescent="0.35">
      <c r="A643" s="7"/>
    </row>
    <row r="644" spans="1:1" x14ac:dyDescent="0.35">
      <c r="A644" s="7"/>
    </row>
    <row r="645" spans="1:1" x14ac:dyDescent="0.35">
      <c r="A645" s="7"/>
    </row>
    <row r="646" spans="1:1" x14ac:dyDescent="0.35">
      <c r="A646" s="7"/>
    </row>
    <row r="647" spans="1:1" x14ac:dyDescent="0.35">
      <c r="A647" s="7"/>
    </row>
    <row r="648" spans="1:1" x14ac:dyDescent="0.35">
      <c r="A648" s="7"/>
    </row>
    <row r="649" spans="1:1" x14ac:dyDescent="0.35">
      <c r="A649" s="7"/>
    </row>
    <row r="650" spans="1:1" x14ac:dyDescent="0.35">
      <c r="A650" s="7"/>
    </row>
    <row r="651" spans="1:1" x14ac:dyDescent="0.35">
      <c r="A651" s="7"/>
    </row>
    <row r="652" spans="1:1" x14ac:dyDescent="0.35">
      <c r="A652" s="7"/>
    </row>
    <row r="653" spans="1:1" x14ac:dyDescent="0.35">
      <c r="A653" s="7"/>
    </row>
    <row r="654" spans="1:1" x14ac:dyDescent="0.35">
      <c r="A654" s="7"/>
    </row>
    <row r="655" spans="1:1" x14ac:dyDescent="0.35">
      <c r="A655" s="7"/>
    </row>
    <row r="656" spans="1:1" x14ac:dyDescent="0.35">
      <c r="A656" s="7"/>
    </row>
    <row r="657" spans="1:1" x14ac:dyDescent="0.35">
      <c r="A657" s="7"/>
    </row>
    <row r="658" spans="1:1" x14ac:dyDescent="0.35">
      <c r="A658" s="7"/>
    </row>
    <row r="659" spans="1:1" x14ac:dyDescent="0.35">
      <c r="A659" s="7"/>
    </row>
    <row r="660" spans="1:1" x14ac:dyDescent="0.35">
      <c r="A660" s="7"/>
    </row>
    <row r="661" spans="1:1" x14ac:dyDescent="0.35">
      <c r="A661" s="7"/>
    </row>
    <row r="662" spans="1:1" x14ac:dyDescent="0.35">
      <c r="A662" s="7"/>
    </row>
    <row r="663" spans="1:1" x14ac:dyDescent="0.35">
      <c r="A663" s="7"/>
    </row>
    <row r="664" spans="1:1" x14ac:dyDescent="0.35">
      <c r="A664" s="7"/>
    </row>
    <row r="665" spans="1:1" x14ac:dyDescent="0.35">
      <c r="A665" s="7"/>
    </row>
    <row r="666" spans="1:1" x14ac:dyDescent="0.35">
      <c r="A666" s="7"/>
    </row>
    <row r="667" spans="1:1" x14ac:dyDescent="0.35">
      <c r="A667" s="7"/>
    </row>
    <row r="668" spans="1:1" x14ac:dyDescent="0.35">
      <c r="A668" s="7"/>
    </row>
    <row r="669" spans="1:1" x14ac:dyDescent="0.35">
      <c r="A669" s="7"/>
    </row>
    <row r="670" spans="1:1" x14ac:dyDescent="0.35">
      <c r="A670" s="7"/>
    </row>
    <row r="671" spans="1:1" x14ac:dyDescent="0.35">
      <c r="A671" s="7"/>
    </row>
    <row r="672" spans="1:1" x14ac:dyDescent="0.35">
      <c r="A672" s="7"/>
    </row>
    <row r="673" spans="1:1" x14ac:dyDescent="0.35">
      <c r="A673" s="7"/>
    </row>
    <row r="674" spans="1:1" x14ac:dyDescent="0.35">
      <c r="A674" s="7"/>
    </row>
    <row r="675" spans="1:1" x14ac:dyDescent="0.35">
      <c r="A675" s="7"/>
    </row>
    <row r="676" spans="1:1" x14ac:dyDescent="0.35">
      <c r="A676" s="7"/>
    </row>
    <row r="677" spans="1:1" x14ac:dyDescent="0.35">
      <c r="A677" s="7"/>
    </row>
    <row r="678" spans="1:1" x14ac:dyDescent="0.35">
      <c r="A678" s="7"/>
    </row>
    <row r="679" spans="1:1" x14ac:dyDescent="0.35">
      <c r="A679" s="7"/>
    </row>
    <row r="680" spans="1:1" x14ac:dyDescent="0.35">
      <c r="A680" s="7"/>
    </row>
    <row r="681" spans="1:1" x14ac:dyDescent="0.35">
      <c r="A681" s="7"/>
    </row>
    <row r="682" spans="1:1" x14ac:dyDescent="0.35">
      <c r="A682" s="7"/>
    </row>
    <row r="683" spans="1:1" x14ac:dyDescent="0.35">
      <c r="A683" s="7"/>
    </row>
    <row r="684" spans="1:1" x14ac:dyDescent="0.35">
      <c r="A684" s="7"/>
    </row>
    <row r="685" spans="1:1" x14ac:dyDescent="0.35">
      <c r="A685" s="7"/>
    </row>
    <row r="686" spans="1:1" x14ac:dyDescent="0.35">
      <c r="A686" s="7"/>
    </row>
    <row r="687" spans="1:1" x14ac:dyDescent="0.35">
      <c r="A687" s="7"/>
    </row>
    <row r="688" spans="1:1" x14ac:dyDescent="0.35">
      <c r="A688" s="7"/>
    </row>
    <row r="689" spans="1:1" x14ac:dyDescent="0.35">
      <c r="A689" s="7"/>
    </row>
    <row r="690" spans="1:1" x14ac:dyDescent="0.35">
      <c r="A690" s="7"/>
    </row>
    <row r="691" spans="1:1" x14ac:dyDescent="0.35">
      <c r="A691" s="7"/>
    </row>
    <row r="692" spans="1:1" x14ac:dyDescent="0.35">
      <c r="A692" s="7"/>
    </row>
    <row r="693" spans="1:1" x14ac:dyDescent="0.35">
      <c r="A693" s="7"/>
    </row>
    <row r="694" spans="1:1" x14ac:dyDescent="0.35">
      <c r="A694" s="7"/>
    </row>
    <row r="695" spans="1:1" x14ac:dyDescent="0.35">
      <c r="A695" s="7"/>
    </row>
    <row r="696" spans="1:1" x14ac:dyDescent="0.35">
      <c r="A696" s="7"/>
    </row>
    <row r="697" spans="1:1" x14ac:dyDescent="0.35">
      <c r="A697" s="7"/>
    </row>
    <row r="698" spans="1:1" x14ac:dyDescent="0.35">
      <c r="A698" s="7"/>
    </row>
    <row r="699" spans="1:1" x14ac:dyDescent="0.35">
      <c r="A699" s="7"/>
    </row>
    <row r="700" spans="1:1" x14ac:dyDescent="0.35">
      <c r="A700" s="7"/>
    </row>
    <row r="701" spans="1:1" x14ac:dyDescent="0.35">
      <c r="A701" s="7"/>
    </row>
    <row r="702" spans="1:1" x14ac:dyDescent="0.35">
      <c r="A702" s="7"/>
    </row>
    <row r="703" spans="1:1" x14ac:dyDescent="0.35">
      <c r="A703" s="7"/>
    </row>
    <row r="704" spans="1:1" x14ac:dyDescent="0.35">
      <c r="A704" s="7"/>
    </row>
    <row r="705" spans="1:1" x14ac:dyDescent="0.35">
      <c r="A705" s="7"/>
    </row>
    <row r="706" spans="1:1" x14ac:dyDescent="0.35">
      <c r="A706" s="7"/>
    </row>
    <row r="707" spans="1:1" x14ac:dyDescent="0.35">
      <c r="A707" s="7"/>
    </row>
    <row r="708" spans="1:1" x14ac:dyDescent="0.35">
      <c r="A708" s="7"/>
    </row>
    <row r="709" spans="1:1" x14ac:dyDescent="0.35">
      <c r="A709" s="7"/>
    </row>
    <row r="710" spans="1:1" x14ac:dyDescent="0.35">
      <c r="A710" s="7"/>
    </row>
    <row r="711" spans="1:1" x14ac:dyDescent="0.35">
      <c r="A711" s="7"/>
    </row>
    <row r="712" spans="1:1" x14ac:dyDescent="0.35">
      <c r="A712" s="7"/>
    </row>
    <row r="713" spans="1:1" x14ac:dyDescent="0.35">
      <c r="A713" s="7"/>
    </row>
    <row r="714" spans="1:1" x14ac:dyDescent="0.35">
      <c r="A714" s="7"/>
    </row>
    <row r="715" spans="1:1" x14ac:dyDescent="0.35">
      <c r="A715" s="7"/>
    </row>
    <row r="716" spans="1:1" x14ac:dyDescent="0.35">
      <c r="A716" s="7"/>
    </row>
    <row r="717" spans="1:1" x14ac:dyDescent="0.35">
      <c r="A717" s="7"/>
    </row>
    <row r="718" spans="1:1" x14ac:dyDescent="0.35">
      <c r="A718" s="7"/>
    </row>
    <row r="719" spans="1:1" x14ac:dyDescent="0.35">
      <c r="A719" s="7"/>
    </row>
    <row r="720" spans="1:1" x14ac:dyDescent="0.35">
      <c r="A720" s="7"/>
    </row>
    <row r="721" spans="1:1" x14ac:dyDescent="0.35">
      <c r="A721" s="7"/>
    </row>
    <row r="722" spans="1:1" x14ac:dyDescent="0.35">
      <c r="A722" s="7"/>
    </row>
    <row r="723" spans="1:1" x14ac:dyDescent="0.35">
      <c r="A723" s="7"/>
    </row>
    <row r="724" spans="1:1" x14ac:dyDescent="0.35">
      <c r="A724" s="7"/>
    </row>
    <row r="725" spans="1:1" x14ac:dyDescent="0.35">
      <c r="A725" s="7"/>
    </row>
    <row r="726" spans="1:1" x14ac:dyDescent="0.35">
      <c r="A726" s="7"/>
    </row>
    <row r="727" spans="1:1" x14ac:dyDescent="0.35">
      <c r="A727" s="7"/>
    </row>
    <row r="728" spans="1:1" x14ac:dyDescent="0.35">
      <c r="A728" s="7"/>
    </row>
    <row r="729" spans="1:1" x14ac:dyDescent="0.35">
      <c r="A729" s="7"/>
    </row>
    <row r="730" spans="1:1" x14ac:dyDescent="0.35">
      <c r="A730" s="7"/>
    </row>
    <row r="731" spans="1:1" x14ac:dyDescent="0.35">
      <c r="A731" s="7"/>
    </row>
    <row r="732" spans="1:1" x14ac:dyDescent="0.35">
      <c r="A732" s="7"/>
    </row>
    <row r="733" spans="1:1" x14ac:dyDescent="0.35">
      <c r="A733" s="7"/>
    </row>
    <row r="734" spans="1:1" x14ac:dyDescent="0.35">
      <c r="A734" s="7"/>
    </row>
    <row r="735" spans="1:1" x14ac:dyDescent="0.35">
      <c r="A735" s="7"/>
    </row>
    <row r="736" spans="1:1" x14ac:dyDescent="0.35">
      <c r="A736" s="7"/>
    </row>
    <row r="737" spans="1:1" x14ac:dyDescent="0.35">
      <c r="A737" s="7"/>
    </row>
    <row r="738" spans="1:1" x14ac:dyDescent="0.35">
      <c r="A738" s="7"/>
    </row>
    <row r="739" spans="1:1" x14ac:dyDescent="0.35">
      <c r="A739" s="7"/>
    </row>
    <row r="740" spans="1:1" x14ac:dyDescent="0.35">
      <c r="A740" s="7"/>
    </row>
    <row r="741" spans="1:1" x14ac:dyDescent="0.35">
      <c r="A741" s="7"/>
    </row>
    <row r="742" spans="1:1" x14ac:dyDescent="0.35">
      <c r="A742" s="7"/>
    </row>
    <row r="743" spans="1:1" x14ac:dyDescent="0.35">
      <c r="A743" s="7"/>
    </row>
    <row r="744" spans="1:1" x14ac:dyDescent="0.35">
      <c r="A744" s="7"/>
    </row>
    <row r="745" spans="1:1" x14ac:dyDescent="0.35">
      <c r="A745" s="7"/>
    </row>
    <row r="746" spans="1:1" x14ac:dyDescent="0.35">
      <c r="A746" s="7"/>
    </row>
    <row r="747" spans="1:1" x14ac:dyDescent="0.35">
      <c r="A747" s="7"/>
    </row>
    <row r="748" spans="1:1" x14ac:dyDescent="0.35">
      <c r="A748" s="7"/>
    </row>
    <row r="749" spans="1:1" x14ac:dyDescent="0.35">
      <c r="A749" s="7"/>
    </row>
    <row r="750" spans="1:1" x14ac:dyDescent="0.35">
      <c r="A750" s="7"/>
    </row>
    <row r="751" spans="1:1" x14ac:dyDescent="0.35">
      <c r="A751" s="7"/>
    </row>
    <row r="752" spans="1:1" x14ac:dyDescent="0.35">
      <c r="A752" s="7"/>
    </row>
    <row r="753" spans="1:1" x14ac:dyDescent="0.35">
      <c r="A753" s="7"/>
    </row>
    <row r="754" spans="1:1" x14ac:dyDescent="0.35">
      <c r="A754" s="7"/>
    </row>
    <row r="755" spans="1:1" x14ac:dyDescent="0.35">
      <c r="A755" s="7"/>
    </row>
    <row r="756" spans="1:1" x14ac:dyDescent="0.35">
      <c r="A756" s="7"/>
    </row>
    <row r="757" spans="1:1" x14ac:dyDescent="0.35">
      <c r="A757" s="7"/>
    </row>
    <row r="758" spans="1:1" x14ac:dyDescent="0.35">
      <c r="A758" s="7"/>
    </row>
    <row r="759" spans="1:1" x14ac:dyDescent="0.35">
      <c r="A759" s="7"/>
    </row>
    <row r="760" spans="1:1" x14ac:dyDescent="0.35">
      <c r="A760" s="7"/>
    </row>
    <row r="761" spans="1:1" x14ac:dyDescent="0.35">
      <c r="A761" s="7"/>
    </row>
    <row r="762" spans="1:1" x14ac:dyDescent="0.35">
      <c r="A762" s="7"/>
    </row>
    <row r="763" spans="1:1" x14ac:dyDescent="0.35">
      <c r="A763" s="7"/>
    </row>
    <row r="764" spans="1:1" x14ac:dyDescent="0.35">
      <c r="A764" s="7"/>
    </row>
    <row r="765" spans="1:1" x14ac:dyDescent="0.35">
      <c r="A765" s="7"/>
    </row>
    <row r="766" spans="1:1" x14ac:dyDescent="0.35">
      <c r="A766" s="7"/>
    </row>
    <row r="767" spans="1:1" x14ac:dyDescent="0.35">
      <c r="A767" s="7"/>
    </row>
    <row r="768" spans="1:1" x14ac:dyDescent="0.35">
      <c r="A768" s="7"/>
    </row>
    <row r="769" spans="1:1" x14ac:dyDescent="0.35">
      <c r="A769" s="7"/>
    </row>
    <row r="770" spans="1:1" x14ac:dyDescent="0.35">
      <c r="A770" s="7"/>
    </row>
    <row r="771" spans="1:1" x14ac:dyDescent="0.35">
      <c r="A771" s="7"/>
    </row>
    <row r="772" spans="1:1" x14ac:dyDescent="0.35">
      <c r="A772" s="7"/>
    </row>
    <row r="773" spans="1:1" x14ac:dyDescent="0.35">
      <c r="A773" s="7"/>
    </row>
    <row r="774" spans="1:1" x14ac:dyDescent="0.35">
      <c r="A774" s="7"/>
    </row>
    <row r="775" spans="1:1" x14ac:dyDescent="0.35">
      <c r="A775" s="7"/>
    </row>
    <row r="776" spans="1:1" x14ac:dyDescent="0.35">
      <c r="A776" s="7"/>
    </row>
    <row r="777" spans="1:1" x14ac:dyDescent="0.35">
      <c r="A777" s="7"/>
    </row>
    <row r="778" spans="1:1" x14ac:dyDescent="0.35">
      <c r="A778" s="7"/>
    </row>
    <row r="779" spans="1:1" x14ac:dyDescent="0.35">
      <c r="A779" s="7"/>
    </row>
    <row r="780" spans="1:1" x14ac:dyDescent="0.35">
      <c r="A780" s="7"/>
    </row>
    <row r="781" spans="1:1" x14ac:dyDescent="0.35">
      <c r="A781" s="7"/>
    </row>
    <row r="782" spans="1:1" x14ac:dyDescent="0.35">
      <c r="A782" s="7"/>
    </row>
    <row r="783" spans="1:1" x14ac:dyDescent="0.35">
      <c r="A783" s="7"/>
    </row>
    <row r="784" spans="1:1" x14ac:dyDescent="0.35">
      <c r="A784" s="7"/>
    </row>
    <row r="785" spans="1:1" x14ac:dyDescent="0.35">
      <c r="A785" s="7"/>
    </row>
    <row r="786" spans="1:1" x14ac:dyDescent="0.35">
      <c r="A786" s="7"/>
    </row>
    <row r="787" spans="1:1" x14ac:dyDescent="0.35">
      <c r="A787" s="7"/>
    </row>
    <row r="788" spans="1:1" x14ac:dyDescent="0.35">
      <c r="A788" s="7"/>
    </row>
    <row r="789" spans="1:1" x14ac:dyDescent="0.35">
      <c r="A789" s="7"/>
    </row>
    <row r="790" spans="1:1" x14ac:dyDescent="0.35">
      <c r="A790" s="7"/>
    </row>
    <row r="791" spans="1:1" x14ac:dyDescent="0.35">
      <c r="A791" s="7"/>
    </row>
    <row r="792" spans="1:1" x14ac:dyDescent="0.35">
      <c r="A792" s="7"/>
    </row>
    <row r="793" spans="1:1" x14ac:dyDescent="0.35">
      <c r="A793" s="7"/>
    </row>
    <row r="794" spans="1:1" x14ac:dyDescent="0.35">
      <c r="A794" s="7"/>
    </row>
    <row r="795" spans="1:1" x14ac:dyDescent="0.35">
      <c r="A795" s="7"/>
    </row>
    <row r="796" spans="1:1" x14ac:dyDescent="0.35">
      <c r="A796" s="7"/>
    </row>
    <row r="797" spans="1:1" x14ac:dyDescent="0.35">
      <c r="A797" s="7"/>
    </row>
    <row r="798" spans="1:1" x14ac:dyDescent="0.35">
      <c r="A798" s="7"/>
    </row>
    <row r="799" spans="1:1" x14ac:dyDescent="0.35">
      <c r="A799" s="7"/>
    </row>
    <row r="800" spans="1:1" x14ac:dyDescent="0.35">
      <c r="A800" s="7"/>
    </row>
    <row r="801" spans="1:1" x14ac:dyDescent="0.35">
      <c r="A801" s="7"/>
    </row>
    <row r="802" spans="1:1" x14ac:dyDescent="0.35">
      <c r="A802" s="7"/>
    </row>
    <row r="803" spans="1:1" x14ac:dyDescent="0.35">
      <c r="A803" s="7"/>
    </row>
    <row r="804" spans="1:1" x14ac:dyDescent="0.35">
      <c r="A804" s="7"/>
    </row>
    <row r="805" spans="1:1" x14ac:dyDescent="0.35">
      <c r="A805" s="7"/>
    </row>
    <row r="806" spans="1:1" x14ac:dyDescent="0.35">
      <c r="A806" s="7"/>
    </row>
    <row r="807" spans="1:1" x14ac:dyDescent="0.35">
      <c r="A807" s="7"/>
    </row>
    <row r="808" spans="1:1" x14ac:dyDescent="0.35">
      <c r="A808" s="7"/>
    </row>
    <row r="809" spans="1:1" x14ac:dyDescent="0.35">
      <c r="A809" s="7"/>
    </row>
    <row r="810" spans="1:1" x14ac:dyDescent="0.35">
      <c r="A810" s="7"/>
    </row>
    <row r="811" spans="1:1" x14ac:dyDescent="0.35">
      <c r="A811" s="7"/>
    </row>
    <row r="812" spans="1:1" x14ac:dyDescent="0.35">
      <c r="A812" s="7"/>
    </row>
    <row r="813" spans="1:1" x14ac:dyDescent="0.35">
      <c r="A813" s="7"/>
    </row>
    <row r="814" spans="1:1" x14ac:dyDescent="0.35">
      <c r="A814" s="7"/>
    </row>
    <row r="815" spans="1:1" x14ac:dyDescent="0.35">
      <c r="A815" s="7"/>
    </row>
    <row r="816" spans="1:1" x14ac:dyDescent="0.35">
      <c r="A816" s="7"/>
    </row>
    <row r="817" spans="1:1" x14ac:dyDescent="0.35">
      <c r="A817" s="7"/>
    </row>
    <row r="818" spans="1:1" x14ac:dyDescent="0.35">
      <c r="A818" s="7"/>
    </row>
    <row r="819" spans="1:1" x14ac:dyDescent="0.35">
      <c r="A819" s="7"/>
    </row>
    <row r="820" spans="1:1" x14ac:dyDescent="0.35">
      <c r="A820" s="7"/>
    </row>
    <row r="821" spans="1:1" x14ac:dyDescent="0.35">
      <c r="A821" s="7"/>
    </row>
    <row r="822" spans="1:1" x14ac:dyDescent="0.35">
      <c r="A822" s="7"/>
    </row>
    <row r="823" spans="1:1" x14ac:dyDescent="0.35">
      <c r="A823" s="7"/>
    </row>
    <row r="824" spans="1:1" x14ac:dyDescent="0.35">
      <c r="A824" s="7"/>
    </row>
    <row r="825" spans="1:1" x14ac:dyDescent="0.35">
      <c r="A825" s="7"/>
    </row>
    <row r="826" spans="1:1" x14ac:dyDescent="0.35">
      <c r="A826" s="7"/>
    </row>
    <row r="827" spans="1:1" x14ac:dyDescent="0.35">
      <c r="A827" s="7"/>
    </row>
    <row r="828" spans="1:1" x14ac:dyDescent="0.35">
      <c r="A828" s="7"/>
    </row>
    <row r="829" spans="1:1" x14ac:dyDescent="0.35">
      <c r="A829" s="7"/>
    </row>
    <row r="830" spans="1:1" x14ac:dyDescent="0.35">
      <c r="A830" s="7"/>
    </row>
    <row r="831" spans="1:1" x14ac:dyDescent="0.35">
      <c r="A831" s="7"/>
    </row>
    <row r="832" spans="1:1" x14ac:dyDescent="0.35">
      <c r="A832" s="7"/>
    </row>
    <row r="833" spans="1:1" x14ac:dyDescent="0.35">
      <c r="A833" s="7"/>
    </row>
    <row r="834" spans="1:1" x14ac:dyDescent="0.35">
      <c r="A834" s="7"/>
    </row>
    <row r="835" spans="1:1" x14ac:dyDescent="0.35">
      <c r="A835" s="7"/>
    </row>
    <row r="836" spans="1:1" x14ac:dyDescent="0.35">
      <c r="A836" s="7"/>
    </row>
    <row r="837" spans="1:1" x14ac:dyDescent="0.35">
      <c r="A837" s="7"/>
    </row>
    <row r="838" spans="1:1" x14ac:dyDescent="0.35">
      <c r="A838" s="7"/>
    </row>
    <row r="839" spans="1:1" x14ac:dyDescent="0.35">
      <c r="A839" s="7"/>
    </row>
    <row r="840" spans="1:1" x14ac:dyDescent="0.35">
      <c r="A840" s="7"/>
    </row>
    <row r="841" spans="1:1" x14ac:dyDescent="0.35">
      <c r="A841" s="7"/>
    </row>
    <row r="842" spans="1:1" x14ac:dyDescent="0.35">
      <c r="A842" s="7"/>
    </row>
    <row r="843" spans="1:1" x14ac:dyDescent="0.35">
      <c r="A843" s="7"/>
    </row>
    <row r="844" spans="1:1" x14ac:dyDescent="0.35">
      <c r="A844" s="7"/>
    </row>
    <row r="845" spans="1:1" x14ac:dyDescent="0.35">
      <c r="A845" s="7"/>
    </row>
    <row r="846" spans="1:1" x14ac:dyDescent="0.35">
      <c r="A846" s="7"/>
    </row>
    <row r="847" spans="1:1" x14ac:dyDescent="0.35">
      <c r="A847" s="7"/>
    </row>
    <row r="848" spans="1:1" x14ac:dyDescent="0.35">
      <c r="A848" s="7"/>
    </row>
    <row r="849" spans="1:1" x14ac:dyDescent="0.35">
      <c r="A849" s="7"/>
    </row>
    <row r="850" spans="1:1" x14ac:dyDescent="0.35">
      <c r="A850" s="7"/>
    </row>
    <row r="851" spans="1:1" x14ac:dyDescent="0.35">
      <c r="A851" s="7"/>
    </row>
    <row r="852" spans="1:1" x14ac:dyDescent="0.35">
      <c r="A852" s="7"/>
    </row>
    <row r="853" spans="1:1" x14ac:dyDescent="0.35">
      <c r="A853" s="7"/>
    </row>
    <row r="854" spans="1:1" x14ac:dyDescent="0.35">
      <c r="A854" s="7"/>
    </row>
    <row r="855" spans="1:1" x14ac:dyDescent="0.35">
      <c r="A855" s="7"/>
    </row>
    <row r="856" spans="1:1" x14ac:dyDescent="0.35">
      <c r="A856" s="7"/>
    </row>
    <row r="857" spans="1:1" x14ac:dyDescent="0.35">
      <c r="A857" s="7"/>
    </row>
    <row r="858" spans="1:1" x14ac:dyDescent="0.35">
      <c r="A858" s="7"/>
    </row>
    <row r="859" spans="1:1" x14ac:dyDescent="0.35">
      <c r="A859" s="7"/>
    </row>
    <row r="860" spans="1:1" x14ac:dyDescent="0.35">
      <c r="A860" s="7"/>
    </row>
    <row r="861" spans="1:1" x14ac:dyDescent="0.35">
      <c r="A861" s="7"/>
    </row>
    <row r="862" spans="1:1" x14ac:dyDescent="0.35">
      <c r="A862" s="7"/>
    </row>
    <row r="863" spans="1:1" x14ac:dyDescent="0.35">
      <c r="A863" s="7"/>
    </row>
    <row r="864" spans="1:1" x14ac:dyDescent="0.35">
      <c r="A864" s="7"/>
    </row>
    <row r="865" spans="1:1" x14ac:dyDescent="0.35">
      <c r="A865" s="7"/>
    </row>
    <row r="866" spans="1:1" x14ac:dyDescent="0.35">
      <c r="A866" s="7"/>
    </row>
    <row r="867" spans="1:1" x14ac:dyDescent="0.35">
      <c r="A867" s="7"/>
    </row>
    <row r="868" spans="1:1" x14ac:dyDescent="0.35">
      <c r="A868" s="7"/>
    </row>
    <row r="869" spans="1:1" x14ac:dyDescent="0.35">
      <c r="A869" s="7"/>
    </row>
    <row r="870" spans="1:1" x14ac:dyDescent="0.35">
      <c r="A870" s="7"/>
    </row>
    <row r="871" spans="1:1" x14ac:dyDescent="0.35">
      <c r="A871" s="7"/>
    </row>
    <row r="872" spans="1:1" x14ac:dyDescent="0.35">
      <c r="A872" s="7"/>
    </row>
    <row r="873" spans="1:1" x14ac:dyDescent="0.35">
      <c r="A873" s="7"/>
    </row>
    <row r="874" spans="1:1" x14ac:dyDescent="0.35">
      <c r="A874" s="7"/>
    </row>
    <row r="875" spans="1:1" x14ac:dyDescent="0.35">
      <c r="A875" s="7"/>
    </row>
    <row r="876" spans="1:1" x14ac:dyDescent="0.35">
      <c r="A876" s="7"/>
    </row>
    <row r="877" spans="1:1" x14ac:dyDescent="0.35">
      <c r="A877" s="7"/>
    </row>
    <row r="878" spans="1:1" x14ac:dyDescent="0.35">
      <c r="A878" s="7"/>
    </row>
    <row r="879" spans="1:1" x14ac:dyDescent="0.35">
      <c r="A879" s="7"/>
    </row>
    <row r="880" spans="1:1" x14ac:dyDescent="0.35">
      <c r="A880" s="7"/>
    </row>
    <row r="881" spans="1:1" x14ac:dyDescent="0.35">
      <c r="A881" s="7"/>
    </row>
    <row r="882" spans="1:1" x14ac:dyDescent="0.35">
      <c r="A882" s="7"/>
    </row>
    <row r="883" spans="1:1" x14ac:dyDescent="0.35">
      <c r="A883" s="7"/>
    </row>
    <row r="884" spans="1:1" x14ac:dyDescent="0.35">
      <c r="A884" s="7"/>
    </row>
    <row r="885" spans="1:1" x14ac:dyDescent="0.35">
      <c r="A885" s="7"/>
    </row>
    <row r="886" spans="1:1" x14ac:dyDescent="0.35">
      <c r="A886" s="7"/>
    </row>
    <row r="887" spans="1:1" x14ac:dyDescent="0.35">
      <c r="A887" s="7"/>
    </row>
    <row r="888" spans="1:1" x14ac:dyDescent="0.35">
      <c r="A888" s="7"/>
    </row>
    <row r="889" spans="1:1" x14ac:dyDescent="0.35">
      <c r="A889" s="7"/>
    </row>
    <row r="890" spans="1:1" x14ac:dyDescent="0.35">
      <c r="A890" s="7"/>
    </row>
    <row r="891" spans="1:1" x14ac:dyDescent="0.35">
      <c r="A891" s="7"/>
    </row>
    <row r="892" spans="1:1" x14ac:dyDescent="0.35">
      <c r="A892" s="7"/>
    </row>
    <row r="893" spans="1:1" x14ac:dyDescent="0.35">
      <c r="A893" s="7"/>
    </row>
    <row r="894" spans="1:1" x14ac:dyDescent="0.35">
      <c r="A894" s="7"/>
    </row>
    <row r="895" spans="1:1" x14ac:dyDescent="0.35">
      <c r="A895" s="7"/>
    </row>
    <row r="896" spans="1:1" x14ac:dyDescent="0.35">
      <c r="A896" s="7"/>
    </row>
    <row r="897" spans="1:1" x14ac:dyDescent="0.35">
      <c r="A897" s="7"/>
    </row>
    <row r="898" spans="1:1" x14ac:dyDescent="0.35">
      <c r="A898" s="7"/>
    </row>
    <row r="899" spans="1:1" x14ac:dyDescent="0.35">
      <c r="A899" s="7"/>
    </row>
    <row r="900" spans="1:1" x14ac:dyDescent="0.35">
      <c r="A900" s="7"/>
    </row>
    <row r="901" spans="1:1" x14ac:dyDescent="0.35">
      <c r="A901" s="7"/>
    </row>
    <row r="902" spans="1:1" x14ac:dyDescent="0.35">
      <c r="A902" s="7"/>
    </row>
    <row r="903" spans="1:1" x14ac:dyDescent="0.35">
      <c r="A903" s="7"/>
    </row>
    <row r="904" spans="1:1" x14ac:dyDescent="0.35">
      <c r="A904" s="7"/>
    </row>
    <row r="905" spans="1:1" x14ac:dyDescent="0.35">
      <c r="A905" s="7"/>
    </row>
    <row r="906" spans="1:1" x14ac:dyDescent="0.35">
      <c r="A906" s="7"/>
    </row>
    <row r="907" spans="1:1" x14ac:dyDescent="0.35">
      <c r="A907" s="7"/>
    </row>
    <row r="908" spans="1:1" x14ac:dyDescent="0.35">
      <c r="A908" s="7"/>
    </row>
    <row r="909" spans="1:1" x14ac:dyDescent="0.35">
      <c r="A909" s="7"/>
    </row>
    <row r="910" spans="1:1" x14ac:dyDescent="0.35">
      <c r="A910" s="7"/>
    </row>
    <row r="911" spans="1:1" x14ac:dyDescent="0.35">
      <c r="A911" s="7"/>
    </row>
    <row r="912" spans="1:1" x14ac:dyDescent="0.35">
      <c r="A912" s="7"/>
    </row>
    <row r="913" spans="1:1" x14ac:dyDescent="0.35">
      <c r="A913" s="7"/>
    </row>
    <row r="914" spans="1:1" x14ac:dyDescent="0.35">
      <c r="A914" s="7"/>
    </row>
    <row r="915" spans="1:1" x14ac:dyDescent="0.35">
      <c r="A915" s="7"/>
    </row>
    <row r="916" spans="1:1" x14ac:dyDescent="0.35">
      <c r="A916" s="7"/>
    </row>
    <row r="917" spans="1:1" x14ac:dyDescent="0.35">
      <c r="A917" s="7"/>
    </row>
    <row r="918" spans="1:1" x14ac:dyDescent="0.35">
      <c r="A918" s="7"/>
    </row>
    <row r="919" spans="1:1" x14ac:dyDescent="0.35">
      <c r="A919" s="7"/>
    </row>
    <row r="920" spans="1:1" x14ac:dyDescent="0.35">
      <c r="A920" s="7"/>
    </row>
    <row r="921" spans="1:1" x14ac:dyDescent="0.35">
      <c r="A921" s="7"/>
    </row>
    <row r="922" spans="1:1" x14ac:dyDescent="0.35">
      <c r="A922" s="7"/>
    </row>
    <row r="923" spans="1:1" x14ac:dyDescent="0.35">
      <c r="A923" s="7"/>
    </row>
    <row r="924" spans="1:1" x14ac:dyDescent="0.35">
      <c r="A924" s="7"/>
    </row>
    <row r="925" spans="1:1" x14ac:dyDescent="0.35">
      <c r="A925" s="7"/>
    </row>
    <row r="926" spans="1:1" x14ac:dyDescent="0.35">
      <c r="A926" s="7"/>
    </row>
    <row r="927" spans="1:1" x14ac:dyDescent="0.35">
      <c r="A927" s="7"/>
    </row>
    <row r="928" spans="1:1" x14ac:dyDescent="0.35">
      <c r="A928" s="7"/>
    </row>
    <row r="929" spans="1:1" x14ac:dyDescent="0.35">
      <c r="A929" s="7"/>
    </row>
    <row r="930" spans="1:1" x14ac:dyDescent="0.35">
      <c r="A930" s="7"/>
    </row>
    <row r="931" spans="1:1" x14ac:dyDescent="0.35">
      <c r="A931" s="7"/>
    </row>
    <row r="932" spans="1:1" x14ac:dyDescent="0.35">
      <c r="A932" s="7"/>
    </row>
    <row r="933" spans="1:1" x14ac:dyDescent="0.35">
      <c r="A933" s="7"/>
    </row>
    <row r="934" spans="1:1" x14ac:dyDescent="0.35">
      <c r="A934" s="7"/>
    </row>
    <row r="935" spans="1:1" x14ac:dyDescent="0.35">
      <c r="A935" s="7"/>
    </row>
    <row r="936" spans="1:1" x14ac:dyDescent="0.35">
      <c r="A936" s="7"/>
    </row>
    <row r="937" spans="1:1" x14ac:dyDescent="0.35">
      <c r="A937" s="7"/>
    </row>
    <row r="938" spans="1:1" x14ac:dyDescent="0.35">
      <c r="A938" s="7"/>
    </row>
    <row r="939" spans="1:1" x14ac:dyDescent="0.35">
      <c r="A939" s="7"/>
    </row>
    <row r="940" spans="1:1" x14ac:dyDescent="0.35">
      <c r="A940" s="7"/>
    </row>
    <row r="941" spans="1:1" x14ac:dyDescent="0.35">
      <c r="A941" s="7"/>
    </row>
    <row r="942" spans="1:1" x14ac:dyDescent="0.35">
      <c r="A942" s="7"/>
    </row>
    <row r="943" spans="1:1" x14ac:dyDescent="0.35">
      <c r="A943" s="7"/>
    </row>
    <row r="944" spans="1:1" x14ac:dyDescent="0.35">
      <c r="A944" s="7"/>
    </row>
    <row r="945" spans="1:1" x14ac:dyDescent="0.35">
      <c r="A945" s="7"/>
    </row>
    <row r="946" spans="1:1" x14ac:dyDescent="0.35">
      <c r="A946" s="7"/>
    </row>
    <row r="947" spans="1:1" x14ac:dyDescent="0.35">
      <c r="A947" s="7"/>
    </row>
    <row r="948" spans="1:1" x14ac:dyDescent="0.35">
      <c r="A948" s="7"/>
    </row>
    <row r="949" spans="1:1" x14ac:dyDescent="0.35">
      <c r="A949" s="7"/>
    </row>
    <row r="950" spans="1:1" x14ac:dyDescent="0.35">
      <c r="A950" s="7"/>
    </row>
    <row r="951" spans="1:1" x14ac:dyDescent="0.35">
      <c r="A951" s="7"/>
    </row>
    <row r="952" spans="1:1" x14ac:dyDescent="0.35">
      <c r="A952" s="7"/>
    </row>
    <row r="953" spans="1:1" x14ac:dyDescent="0.35">
      <c r="A953" s="7"/>
    </row>
    <row r="954" spans="1:1" x14ac:dyDescent="0.35">
      <c r="A954" s="7"/>
    </row>
    <row r="955" spans="1:1" x14ac:dyDescent="0.35">
      <c r="A955" s="7"/>
    </row>
    <row r="956" spans="1:1" x14ac:dyDescent="0.35">
      <c r="A956" s="7"/>
    </row>
    <row r="957" spans="1:1" x14ac:dyDescent="0.35">
      <c r="A957" s="7"/>
    </row>
    <row r="958" spans="1:1" x14ac:dyDescent="0.35">
      <c r="A958" s="7"/>
    </row>
    <row r="959" spans="1:1" x14ac:dyDescent="0.35">
      <c r="A959" s="7"/>
    </row>
    <row r="960" spans="1:1" x14ac:dyDescent="0.35">
      <c r="A960" s="7"/>
    </row>
    <row r="961" spans="1:1" x14ac:dyDescent="0.35">
      <c r="A961" s="7"/>
    </row>
    <row r="962" spans="1:1" x14ac:dyDescent="0.35">
      <c r="A962" s="7"/>
    </row>
    <row r="963" spans="1:1" x14ac:dyDescent="0.35">
      <c r="A963" s="7"/>
    </row>
    <row r="964" spans="1:1" x14ac:dyDescent="0.35">
      <c r="A964" s="7"/>
    </row>
    <row r="965" spans="1:1" x14ac:dyDescent="0.35">
      <c r="A965" s="7"/>
    </row>
    <row r="966" spans="1:1" x14ac:dyDescent="0.35">
      <c r="A966" s="7"/>
    </row>
    <row r="967" spans="1:1" x14ac:dyDescent="0.35">
      <c r="A967" s="7"/>
    </row>
    <row r="968" spans="1:1" x14ac:dyDescent="0.35">
      <c r="A968" s="7"/>
    </row>
    <row r="969" spans="1:1" x14ac:dyDescent="0.35">
      <c r="A969" s="7"/>
    </row>
    <row r="970" spans="1:1" x14ac:dyDescent="0.35">
      <c r="A970" s="7"/>
    </row>
    <row r="971" spans="1:1" x14ac:dyDescent="0.35">
      <c r="A971" s="7"/>
    </row>
    <row r="972" spans="1:1" x14ac:dyDescent="0.35">
      <c r="A972" s="7"/>
    </row>
    <row r="973" spans="1:1" x14ac:dyDescent="0.35">
      <c r="A973" s="7"/>
    </row>
    <row r="974" spans="1:1" x14ac:dyDescent="0.35">
      <c r="A974" s="7"/>
    </row>
    <row r="975" spans="1:1" x14ac:dyDescent="0.35">
      <c r="A975" s="7"/>
    </row>
    <row r="976" spans="1:1" x14ac:dyDescent="0.35">
      <c r="A976" s="7"/>
    </row>
    <row r="977" spans="1:1" x14ac:dyDescent="0.35">
      <c r="A977" s="7"/>
    </row>
    <row r="978" spans="1:1" x14ac:dyDescent="0.35">
      <c r="A978" s="7"/>
    </row>
    <row r="979" spans="1:1" x14ac:dyDescent="0.35">
      <c r="A979" s="7"/>
    </row>
    <row r="980" spans="1:1" x14ac:dyDescent="0.35">
      <c r="A980" s="7"/>
    </row>
    <row r="981" spans="1:1" x14ac:dyDescent="0.35">
      <c r="A981" s="7"/>
    </row>
    <row r="982" spans="1:1" x14ac:dyDescent="0.35">
      <c r="A982" s="7"/>
    </row>
    <row r="983" spans="1:1" x14ac:dyDescent="0.35">
      <c r="A983" s="7"/>
    </row>
    <row r="984" spans="1:1" x14ac:dyDescent="0.35">
      <c r="A984" s="7"/>
    </row>
    <row r="985" spans="1:1" x14ac:dyDescent="0.35">
      <c r="A985" s="7"/>
    </row>
    <row r="986" spans="1:1" x14ac:dyDescent="0.35">
      <c r="A986" s="7"/>
    </row>
    <row r="987" spans="1:1" x14ac:dyDescent="0.35">
      <c r="A987" s="7"/>
    </row>
    <row r="988" spans="1:1" x14ac:dyDescent="0.35">
      <c r="A988" s="7"/>
    </row>
    <row r="989" spans="1:1" x14ac:dyDescent="0.35">
      <c r="A989" s="7"/>
    </row>
    <row r="990" spans="1:1" x14ac:dyDescent="0.35">
      <c r="A990" s="7"/>
    </row>
    <row r="991" spans="1:1" x14ac:dyDescent="0.35">
      <c r="A991" s="7"/>
    </row>
    <row r="992" spans="1:1" x14ac:dyDescent="0.35">
      <c r="A992" s="7"/>
    </row>
    <row r="993" spans="1:1" x14ac:dyDescent="0.35">
      <c r="A993" s="7"/>
    </row>
    <row r="994" spans="1:1" x14ac:dyDescent="0.35">
      <c r="A994" s="7"/>
    </row>
    <row r="995" spans="1:1" x14ac:dyDescent="0.35">
      <c r="A995" s="7"/>
    </row>
    <row r="996" spans="1:1" x14ac:dyDescent="0.35">
      <c r="A996" s="7"/>
    </row>
    <row r="997" spans="1:1" x14ac:dyDescent="0.35">
      <c r="A997" s="7"/>
    </row>
    <row r="998" spans="1:1" x14ac:dyDescent="0.35">
      <c r="A998" s="7"/>
    </row>
    <row r="999" spans="1:1" x14ac:dyDescent="0.35">
      <c r="A999" s="7"/>
    </row>
    <row r="1000" spans="1:1" x14ac:dyDescent="0.35">
      <c r="A1000" s="7"/>
    </row>
  </sheetData>
  <pageMargins left="0.7" right="0.7" top="0.75" bottom="0.75" header="0.3" footer="0.3"/>
  <pageSetup paperSize="9" orientation="portrait" horizontalDpi="300" verticalDpi="300"/>
  <tableParts count="1">
    <tablePart r:id="rId1"/>
  </tablePart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AX1000"/>
  <sheetViews>
    <sheetView workbookViewId="0"/>
  </sheetViews>
  <sheetFormatPr defaultColWidth="11.07421875" defaultRowHeight="15.5" x14ac:dyDescent="0.35"/>
  <cols>
    <col min="1" max="1" width="8.3046875" customWidth="1"/>
    <col min="2" max="2" width="24.921875" style="10" bestFit="1" customWidth="1"/>
    <col min="3" max="3" width="16.69140625" style="10" customWidth="1"/>
    <col min="4" max="4" width="31.23046875" bestFit="1" customWidth="1"/>
    <col min="5" max="6" width="16.69140625" customWidth="1"/>
  </cols>
  <sheetData>
    <row r="1" spans="1:50" ht="20" x14ac:dyDescent="0.4">
      <c r="A1" s="21" t="s">
        <v>40</v>
      </c>
    </row>
    <row r="2" spans="1:50" x14ac:dyDescent="0.35">
      <c r="A2" s="7" t="s">
        <v>9</v>
      </c>
    </row>
    <row r="3" spans="1:50" x14ac:dyDescent="0.35">
      <c r="A3" s="7" t="s">
        <v>134</v>
      </c>
    </row>
    <row r="4" spans="1:50" ht="34" customHeight="1" x14ac:dyDescent="0.35">
      <c r="A4" s="8" t="s">
        <v>108</v>
      </c>
      <c r="B4" s="22" t="s">
        <v>370</v>
      </c>
      <c r="C4" s="22" t="s">
        <v>368</v>
      </c>
      <c r="D4" s="5" t="s">
        <v>371</v>
      </c>
      <c r="E4" s="5" t="s">
        <v>138</v>
      </c>
      <c r="F4" s="5" t="s">
        <v>139</v>
      </c>
    </row>
    <row r="5" spans="1:50" x14ac:dyDescent="0.35">
      <c r="A5" s="7" t="s">
        <v>128</v>
      </c>
      <c r="B5" s="23">
        <v>1643</v>
      </c>
      <c r="C5" s="23">
        <v>1661</v>
      </c>
      <c r="D5" s="11">
        <v>98.9</v>
      </c>
      <c r="E5" s="11">
        <v>98.3</v>
      </c>
      <c r="F5" s="11">
        <v>99.3</v>
      </c>
      <c r="G5" s="11"/>
      <c r="H5" s="11"/>
      <c r="I5" s="11"/>
      <c r="J5" s="11"/>
      <c r="K5" s="11"/>
      <c r="L5" s="11"/>
      <c r="M5" s="11"/>
      <c r="N5" s="11"/>
      <c r="O5" s="11"/>
      <c r="P5" s="11"/>
      <c r="Q5" s="11"/>
      <c r="R5" s="11"/>
      <c r="S5" s="11"/>
      <c r="T5" s="11"/>
      <c r="U5" s="11"/>
      <c r="V5" s="11"/>
      <c r="W5" s="11"/>
      <c r="X5" s="11"/>
      <c r="Y5" s="11"/>
      <c r="Z5" s="11"/>
      <c r="AA5" s="11"/>
      <c r="AB5" s="11"/>
      <c r="AC5" s="11"/>
      <c r="AD5" s="11"/>
      <c r="AE5" s="11"/>
      <c r="AF5" s="11"/>
      <c r="AG5" s="11"/>
      <c r="AH5" s="11"/>
      <c r="AI5" s="11"/>
      <c r="AJ5" s="11"/>
      <c r="AK5" s="11"/>
      <c r="AL5" s="11"/>
      <c r="AM5" s="11"/>
      <c r="AN5" s="11"/>
      <c r="AO5" s="11"/>
      <c r="AP5" s="11"/>
      <c r="AQ5" s="11"/>
      <c r="AR5" s="11"/>
      <c r="AS5" s="11"/>
      <c r="AT5" s="11"/>
      <c r="AU5" s="11"/>
      <c r="AV5" s="11"/>
      <c r="AW5" s="11"/>
      <c r="AX5" s="11"/>
    </row>
    <row r="6" spans="1:50" x14ac:dyDescent="0.35">
      <c r="A6" s="7" t="s">
        <v>129</v>
      </c>
      <c r="B6" s="23">
        <v>1438</v>
      </c>
      <c r="C6" s="23">
        <v>1457</v>
      </c>
      <c r="D6" s="11">
        <v>98.7</v>
      </c>
      <c r="E6" s="11">
        <v>98</v>
      </c>
      <c r="F6" s="11">
        <v>99.2</v>
      </c>
      <c r="G6" s="11"/>
      <c r="H6" s="11"/>
      <c r="I6" s="11"/>
      <c r="J6" s="11"/>
      <c r="K6" s="11"/>
      <c r="L6" s="11"/>
      <c r="M6" s="11"/>
      <c r="N6" s="11"/>
      <c r="O6" s="11"/>
      <c r="P6" s="11"/>
      <c r="Q6" s="11"/>
      <c r="R6" s="11"/>
      <c r="S6" s="11"/>
      <c r="T6" s="11"/>
      <c r="U6" s="11"/>
      <c r="V6" s="11"/>
      <c r="W6" s="11"/>
      <c r="X6" s="11"/>
      <c r="Y6" s="11"/>
      <c r="Z6" s="11"/>
      <c r="AA6" s="11"/>
      <c r="AB6" s="11"/>
      <c r="AC6" s="11"/>
      <c r="AD6" s="11"/>
      <c r="AE6" s="11"/>
      <c r="AF6" s="11"/>
      <c r="AG6" s="11"/>
      <c r="AH6" s="11"/>
      <c r="AI6" s="11"/>
      <c r="AJ6" s="11"/>
      <c r="AK6" s="11"/>
      <c r="AL6" s="11"/>
      <c r="AM6" s="11"/>
      <c r="AN6" s="11"/>
      <c r="AO6" s="11"/>
      <c r="AP6" s="11"/>
      <c r="AQ6" s="11"/>
      <c r="AR6" s="11"/>
      <c r="AS6" s="11"/>
      <c r="AT6" s="11"/>
      <c r="AU6" s="11"/>
      <c r="AV6" s="11"/>
      <c r="AW6" s="11"/>
      <c r="AX6" s="11"/>
    </row>
    <row r="7" spans="1:50" x14ac:dyDescent="0.35">
      <c r="A7" s="7" t="s">
        <v>130</v>
      </c>
      <c r="B7" s="23">
        <v>1542</v>
      </c>
      <c r="C7" s="23">
        <v>1560</v>
      </c>
      <c r="D7" s="11">
        <v>98.8</v>
      </c>
      <c r="E7" s="11">
        <v>98.2</v>
      </c>
      <c r="F7" s="11">
        <v>99.3</v>
      </c>
      <c r="G7" s="11"/>
      <c r="H7" s="11"/>
      <c r="I7" s="11"/>
      <c r="J7" s="11"/>
      <c r="K7" s="11"/>
      <c r="L7" s="11"/>
      <c r="M7" s="11"/>
      <c r="N7" s="11"/>
      <c r="O7" s="11"/>
      <c r="P7" s="11"/>
      <c r="Q7" s="11"/>
      <c r="R7" s="11"/>
      <c r="S7" s="11"/>
      <c r="T7" s="11"/>
      <c r="U7" s="11"/>
      <c r="V7" s="11"/>
      <c r="W7" s="11"/>
      <c r="X7" s="11"/>
      <c r="Y7" s="11"/>
      <c r="Z7" s="11"/>
      <c r="AA7" s="11"/>
      <c r="AB7" s="11"/>
      <c r="AC7" s="11"/>
      <c r="AD7" s="11"/>
      <c r="AE7" s="11"/>
      <c r="AF7" s="11"/>
      <c r="AG7" s="11"/>
      <c r="AH7" s="11"/>
      <c r="AI7" s="11"/>
      <c r="AJ7" s="11"/>
      <c r="AK7" s="11"/>
      <c r="AL7" s="11"/>
      <c r="AM7" s="11"/>
      <c r="AN7" s="11"/>
      <c r="AO7" s="11"/>
      <c r="AP7" s="11"/>
      <c r="AQ7" s="11"/>
      <c r="AR7" s="11"/>
      <c r="AS7" s="11"/>
      <c r="AT7" s="11"/>
      <c r="AU7" s="11"/>
      <c r="AV7" s="11"/>
      <c r="AW7" s="11"/>
      <c r="AX7" s="11"/>
    </row>
    <row r="8" spans="1:50" x14ac:dyDescent="0.35">
      <c r="A8" s="7" t="s">
        <v>131</v>
      </c>
      <c r="B8" s="23">
        <v>1553</v>
      </c>
      <c r="C8" s="23">
        <v>1568</v>
      </c>
      <c r="D8" s="11">
        <v>99</v>
      </c>
      <c r="E8" s="11">
        <v>98.4</v>
      </c>
      <c r="F8" s="11">
        <v>99.4</v>
      </c>
      <c r="G8" s="11"/>
      <c r="H8" s="11"/>
      <c r="I8" s="11"/>
      <c r="J8" s="11"/>
      <c r="K8" s="11"/>
      <c r="L8" s="11"/>
      <c r="M8" s="11"/>
      <c r="N8" s="11"/>
      <c r="O8" s="11"/>
      <c r="P8" s="11"/>
      <c r="Q8" s="11"/>
      <c r="R8" s="11"/>
      <c r="S8" s="11"/>
      <c r="T8" s="11"/>
      <c r="U8" s="11"/>
      <c r="V8" s="11"/>
      <c r="W8" s="11"/>
      <c r="X8" s="11"/>
      <c r="Y8" s="11"/>
      <c r="Z8" s="11"/>
      <c r="AA8" s="11"/>
      <c r="AB8" s="11"/>
      <c r="AC8" s="11"/>
      <c r="AD8" s="11"/>
      <c r="AE8" s="11"/>
      <c r="AF8" s="11"/>
      <c r="AG8" s="11"/>
      <c r="AH8" s="11"/>
      <c r="AI8" s="11"/>
      <c r="AJ8" s="11"/>
      <c r="AK8" s="11"/>
      <c r="AL8" s="11"/>
      <c r="AM8" s="11"/>
      <c r="AN8" s="11"/>
      <c r="AO8" s="11"/>
      <c r="AP8" s="11"/>
      <c r="AQ8" s="11"/>
      <c r="AR8" s="11"/>
      <c r="AS8" s="11"/>
      <c r="AT8" s="11"/>
      <c r="AU8" s="11"/>
      <c r="AV8" s="11"/>
      <c r="AW8" s="11"/>
      <c r="AX8" s="11"/>
    </row>
    <row r="9" spans="1:50" x14ac:dyDescent="0.35">
      <c r="A9" s="7" t="s">
        <v>132</v>
      </c>
      <c r="B9" s="23">
        <v>1630</v>
      </c>
      <c r="C9" s="23">
        <v>1649</v>
      </c>
      <c r="D9" s="11">
        <v>98.8</v>
      </c>
      <c r="E9" s="11">
        <v>98.2</v>
      </c>
      <c r="F9" s="11">
        <v>99.3</v>
      </c>
      <c r="G9" s="11"/>
      <c r="H9" s="11"/>
      <c r="I9" s="11"/>
      <c r="J9" s="11"/>
      <c r="K9" s="11"/>
      <c r="L9" s="11"/>
      <c r="M9" s="11"/>
      <c r="N9" s="11"/>
      <c r="O9" s="11"/>
      <c r="P9" s="11"/>
      <c r="Q9" s="11"/>
      <c r="R9" s="11"/>
      <c r="S9" s="11"/>
      <c r="T9" s="11"/>
      <c r="U9" s="11"/>
      <c r="V9" s="11"/>
      <c r="W9" s="11"/>
      <c r="X9" s="11"/>
      <c r="Y9" s="11"/>
      <c r="Z9" s="11"/>
      <c r="AA9" s="11"/>
      <c r="AB9" s="11"/>
      <c r="AC9" s="11"/>
      <c r="AD9" s="11"/>
      <c r="AE9" s="11"/>
      <c r="AF9" s="11"/>
      <c r="AG9" s="11"/>
      <c r="AH9" s="11"/>
      <c r="AI9" s="11"/>
      <c r="AJ9" s="11"/>
      <c r="AK9" s="11"/>
      <c r="AL9" s="11"/>
      <c r="AM9" s="11"/>
      <c r="AN9" s="11"/>
      <c r="AO9" s="11"/>
      <c r="AP9" s="11"/>
      <c r="AQ9" s="11"/>
      <c r="AR9" s="11"/>
      <c r="AS9" s="11"/>
      <c r="AT9" s="11"/>
      <c r="AU9" s="11"/>
      <c r="AV9" s="11"/>
      <c r="AW9" s="11"/>
      <c r="AX9" s="11"/>
    </row>
    <row r="10" spans="1:50" x14ac:dyDescent="0.35">
      <c r="A10" s="7" t="s">
        <v>133</v>
      </c>
      <c r="B10" s="23">
        <v>1850</v>
      </c>
      <c r="C10" s="23">
        <v>1867</v>
      </c>
      <c r="D10" s="11">
        <v>99.1</v>
      </c>
      <c r="E10" s="11">
        <v>98.5</v>
      </c>
      <c r="F10" s="11">
        <v>99.4</v>
      </c>
      <c r="G10" s="11"/>
      <c r="H10" s="11"/>
      <c r="I10" s="11"/>
      <c r="J10" s="11"/>
      <c r="K10" s="11"/>
      <c r="L10" s="11"/>
      <c r="M10" s="11"/>
      <c r="N10" s="11"/>
      <c r="O10" s="11"/>
      <c r="P10" s="11"/>
      <c r="Q10" s="11"/>
      <c r="R10" s="11"/>
      <c r="S10" s="11"/>
      <c r="T10" s="11"/>
      <c r="U10" s="11"/>
      <c r="V10" s="11"/>
      <c r="W10" s="11"/>
      <c r="X10" s="11"/>
      <c r="Y10" s="11"/>
      <c r="Z10" s="11"/>
      <c r="AA10" s="11"/>
      <c r="AB10" s="11"/>
      <c r="AC10" s="11"/>
      <c r="AD10" s="11"/>
      <c r="AE10" s="11"/>
      <c r="AF10" s="11"/>
      <c r="AG10" s="11"/>
      <c r="AH10" s="11"/>
      <c r="AI10" s="11"/>
      <c r="AJ10" s="11"/>
      <c r="AK10" s="11"/>
      <c r="AL10" s="11"/>
      <c r="AM10" s="11"/>
      <c r="AN10" s="11"/>
      <c r="AO10" s="11"/>
      <c r="AP10" s="11"/>
      <c r="AQ10" s="11"/>
      <c r="AR10" s="11"/>
      <c r="AS10" s="11"/>
      <c r="AT10" s="11"/>
      <c r="AU10" s="11"/>
      <c r="AV10" s="11"/>
      <c r="AW10" s="11"/>
      <c r="AX10" s="11"/>
    </row>
    <row r="11" spans="1:50" x14ac:dyDescent="0.35">
      <c r="A11" s="7"/>
      <c r="D11" s="11"/>
      <c r="E11" s="11"/>
      <c r="F11" s="11"/>
      <c r="G11" s="11"/>
      <c r="H11" s="11"/>
      <c r="I11" s="11"/>
      <c r="J11" s="11"/>
      <c r="K11" s="11"/>
      <c r="L11" s="11"/>
      <c r="M11" s="11"/>
      <c r="N11" s="11"/>
      <c r="O11" s="11"/>
      <c r="P11" s="11"/>
      <c r="Q11" s="11"/>
      <c r="R11" s="11"/>
      <c r="S11" s="11"/>
      <c r="T11" s="11"/>
      <c r="U11" s="11"/>
      <c r="V11" s="11"/>
      <c r="W11" s="11"/>
      <c r="X11" s="11"/>
      <c r="Y11" s="11"/>
      <c r="Z11" s="11"/>
      <c r="AA11" s="11"/>
      <c r="AB11" s="11"/>
      <c r="AC11" s="11"/>
      <c r="AD11" s="11"/>
      <c r="AE11" s="11"/>
      <c r="AF11" s="11"/>
      <c r="AG11" s="11"/>
      <c r="AH11" s="11"/>
      <c r="AI11" s="11"/>
      <c r="AJ11" s="11"/>
      <c r="AK11" s="11"/>
      <c r="AL11" s="11"/>
      <c r="AM11" s="11"/>
      <c r="AN11" s="11"/>
      <c r="AO11" s="11"/>
      <c r="AP11" s="11"/>
      <c r="AQ11" s="11"/>
      <c r="AR11" s="11"/>
      <c r="AS11" s="11"/>
      <c r="AT11" s="11"/>
      <c r="AU11" s="11"/>
      <c r="AV11" s="11"/>
      <c r="AW11" s="11"/>
      <c r="AX11" s="11"/>
    </row>
    <row r="12" spans="1:50" x14ac:dyDescent="0.35">
      <c r="A12" s="7"/>
      <c r="D12" s="11"/>
      <c r="E12" s="11"/>
      <c r="F12" s="11"/>
      <c r="G12" s="11"/>
      <c r="H12" s="11"/>
      <c r="I12" s="11"/>
      <c r="J12" s="11"/>
      <c r="K12" s="11"/>
      <c r="L12" s="11"/>
      <c r="M12" s="11"/>
      <c r="N12" s="11"/>
      <c r="O12" s="11"/>
      <c r="P12" s="11"/>
      <c r="Q12" s="11"/>
      <c r="R12" s="11"/>
      <c r="S12" s="11"/>
      <c r="T12" s="11"/>
      <c r="U12" s="11"/>
      <c r="V12" s="11"/>
      <c r="W12" s="11"/>
      <c r="X12" s="11"/>
      <c r="Y12" s="11"/>
      <c r="Z12" s="11"/>
      <c r="AA12" s="11"/>
      <c r="AB12" s="11"/>
      <c r="AC12" s="11"/>
      <c r="AD12" s="11"/>
      <c r="AE12" s="11"/>
      <c r="AF12" s="11"/>
      <c r="AG12" s="11"/>
      <c r="AH12" s="11"/>
      <c r="AI12" s="11"/>
      <c r="AJ12" s="11"/>
      <c r="AK12" s="11"/>
      <c r="AL12" s="11"/>
      <c r="AM12" s="11"/>
      <c r="AN12" s="11"/>
      <c r="AO12" s="11"/>
      <c r="AP12" s="11"/>
      <c r="AQ12" s="11"/>
      <c r="AR12" s="11"/>
      <c r="AS12" s="11"/>
      <c r="AT12" s="11"/>
      <c r="AU12" s="11"/>
      <c r="AV12" s="11"/>
      <c r="AW12" s="11"/>
      <c r="AX12" s="11"/>
    </row>
    <row r="13" spans="1:50" x14ac:dyDescent="0.35">
      <c r="A13" s="7"/>
      <c r="D13" s="11"/>
      <c r="E13" s="11"/>
      <c r="F13" s="11"/>
      <c r="G13" s="11"/>
      <c r="H13" s="11"/>
      <c r="I13" s="11"/>
      <c r="J13" s="11"/>
      <c r="K13" s="11"/>
      <c r="L13" s="11"/>
      <c r="M13" s="11"/>
      <c r="N13" s="11"/>
      <c r="O13" s="11"/>
      <c r="P13" s="11"/>
      <c r="Q13" s="11"/>
      <c r="R13" s="11"/>
      <c r="S13" s="11"/>
      <c r="T13" s="11"/>
      <c r="U13" s="11"/>
      <c r="V13" s="11"/>
      <c r="W13" s="11"/>
      <c r="X13" s="11"/>
      <c r="Y13" s="11"/>
      <c r="Z13" s="11"/>
      <c r="AA13" s="11"/>
      <c r="AB13" s="11"/>
      <c r="AC13" s="11"/>
      <c r="AD13" s="11"/>
      <c r="AE13" s="11"/>
      <c r="AF13" s="11"/>
      <c r="AG13" s="11"/>
      <c r="AH13" s="11"/>
      <c r="AI13" s="11"/>
      <c r="AJ13" s="11"/>
      <c r="AK13" s="11"/>
      <c r="AL13" s="11"/>
      <c r="AM13" s="11"/>
      <c r="AN13" s="11"/>
      <c r="AO13" s="11"/>
      <c r="AP13" s="11"/>
      <c r="AQ13" s="11"/>
      <c r="AR13" s="11"/>
      <c r="AS13" s="11"/>
      <c r="AT13" s="11"/>
      <c r="AU13" s="11"/>
      <c r="AV13" s="11"/>
      <c r="AW13" s="11"/>
      <c r="AX13" s="11"/>
    </row>
    <row r="14" spans="1:50" x14ac:dyDescent="0.35">
      <c r="A14" s="7"/>
      <c r="D14" s="11"/>
      <c r="E14" s="11"/>
      <c r="F14" s="11"/>
      <c r="G14" s="11"/>
      <c r="H14" s="11"/>
      <c r="I14" s="11"/>
      <c r="J14" s="11"/>
      <c r="K14" s="11"/>
      <c r="L14" s="11"/>
      <c r="M14" s="11"/>
      <c r="N14" s="11"/>
      <c r="O14" s="11"/>
      <c r="P14" s="11"/>
      <c r="Q14" s="11"/>
      <c r="R14" s="11"/>
      <c r="S14" s="11"/>
      <c r="T14" s="11"/>
      <c r="U14" s="11"/>
      <c r="V14" s="11"/>
      <c r="W14" s="11"/>
      <c r="X14" s="11"/>
      <c r="Y14" s="11"/>
      <c r="Z14" s="11"/>
      <c r="AA14" s="11"/>
      <c r="AB14" s="11"/>
      <c r="AC14" s="11"/>
      <c r="AD14" s="11"/>
      <c r="AE14" s="11"/>
      <c r="AF14" s="11"/>
      <c r="AG14" s="11"/>
      <c r="AH14" s="11"/>
      <c r="AI14" s="11"/>
      <c r="AJ14" s="11"/>
      <c r="AK14" s="11"/>
      <c r="AL14" s="11"/>
      <c r="AM14" s="11"/>
      <c r="AN14" s="11"/>
      <c r="AO14" s="11"/>
      <c r="AP14" s="11"/>
      <c r="AQ14" s="11"/>
      <c r="AR14" s="11"/>
      <c r="AS14" s="11"/>
      <c r="AT14" s="11"/>
      <c r="AU14" s="11"/>
      <c r="AV14" s="11"/>
      <c r="AW14" s="11"/>
      <c r="AX14" s="11"/>
    </row>
    <row r="15" spans="1:50" x14ac:dyDescent="0.35">
      <c r="A15" s="7"/>
      <c r="D15" s="11"/>
      <c r="E15" s="11"/>
      <c r="F15" s="11"/>
      <c r="G15" s="11"/>
      <c r="H15" s="11"/>
      <c r="I15" s="11"/>
      <c r="J15" s="11"/>
      <c r="K15" s="11"/>
      <c r="L15" s="11"/>
      <c r="M15" s="11"/>
      <c r="N15" s="11"/>
      <c r="O15" s="11"/>
      <c r="P15" s="11"/>
      <c r="Q15" s="11"/>
      <c r="R15" s="11"/>
      <c r="S15" s="11"/>
      <c r="T15" s="11"/>
      <c r="U15" s="11"/>
      <c r="V15" s="11"/>
      <c r="W15" s="11"/>
      <c r="X15" s="11"/>
      <c r="Y15" s="11"/>
      <c r="Z15" s="11"/>
      <c r="AA15" s="11"/>
      <c r="AB15" s="11"/>
      <c r="AC15" s="11"/>
      <c r="AD15" s="11"/>
      <c r="AE15" s="11"/>
      <c r="AF15" s="11"/>
      <c r="AG15" s="11"/>
      <c r="AH15" s="11"/>
      <c r="AI15" s="11"/>
      <c r="AJ15" s="11"/>
      <c r="AK15" s="11"/>
      <c r="AL15" s="11"/>
      <c r="AM15" s="11"/>
      <c r="AN15" s="11"/>
      <c r="AO15" s="11"/>
      <c r="AP15" s="11"/>
      <c r="AQ15" s="11"/>
      <c r="AR15" s="11"/>
      <c r="AS15" s="11"/>
      <c r="AT15" s="11"/>
      <c r="AU15" s="11"/>
      <c r="AV15" s="11"/>
      <c r="AW15" s="11"/>
      <c r="AX15" s="11"/>
    </row>
    <row r="16" spans="1:50" x14ac:dyDescent="0.35">
      <c r="A16" s="7"/>
      <c r="D16" s="11"/>
      <c r="E16" s="11"/>
      <c r="F16" s="11"/>
      <c r="G16" s="11"/>
      <c r="H16" s="11"/>
      <c r="I16" s="11"/>
      <c r="J16" s="11"/>
      <c r="K16" s="11"/>
      <c r="L16" s="11"/>
      <c r="M16" s="11"/>
      <c r="N16" s="11"/>
      <c r="O16" s="11"/>
      <c r="P16" s="11"/>
      <c r="Q16" s="11"/>
      <c r="R16" s="11"/>
      <c r="S16" s="11"/>
      <c r="T16" s="11"/>
      <c r="U16" s="11"/>
      <c r="V16" s="11"/>
      <c r="W16" s="11"/>
      <c r="X16" s="11"/>
      <c r="Y16" s="11"/>
      <c r="Z16" s="11"/>
      <c r="AA16" s="11"/>
      <c r="AB16" s="11"/>
      <c r="AC16" s="11"/>
      <c r="AD16" s="11"/>
      <c r="AE16" s="11"/>
      <c r="AF16" s="11"/>
      <c r="AG16" s="11"/>
      <c r="AH16" s="11"/>
      <c r="AI16" s="11"/>
      <c r="AJ16" s="11"/>
      <c r="AK16" s="11"/>
      <c r="AL16" s="11"/>
      <c r="AM16" s="11"/>
      <c r="AN16" s="11"/>
      <c r="AO16" s="11"/>
      <c r="AP16" s="11"/>
      <c r="AQ16" s="11"/>
      <c r="AR16" s="11"/>
      <c r="AS16" s="11"/>
      <c r="AT16" s="11"/>
      <c r="AU16" s="11"/>
      <c r="AV16" s="11"/>
      <c r="AW16" s="11"/>
      <c r="AX16" s="11"/>
    </row>
    <row r="17" spans="1:50" x14ac:dyDescent="0.35">
      <c r="A17" s="7"/>
      <c r="D17" s="11"/>
      <c r="E17" s="11"/>
      <c r="F17" s="11"/>
      <c r="G17" s="11"/>
      <c r="H17" s="11"/>
      <c r="I17" s="11"/>
      <c r="J17" s="11"/>
      <c r="K17" s="11"/>
      <c r="L17" s="11"/>
      <c r="M17" s="11"/>
      <c r="N17" s="11"/>
      <c r="O17" s="11"/>
      <c r="P17" s="11"/>
      <c r="Q17" s="11"/>
      <c r="R17" s="11"/>
      <c r="S17" s="11"/>
      <c r="T17" s="11"/>
      <c r="U17" s="11"/>
      <c r="V17" s="11"/>
      <c r="W17" s="11"/>
      <c r="X17" s="11"/>
      <c r="Y17" s="11"/>
      <c r="Z17" s="11"/>
      <c r="AA17" s="11"/>
      <c r="AB17" s="11"/>
      <c r="AC17" s="11"/>
      <c r="AD17" s="11"/>
      <c r="AE17" s="11"/>
      <c r="AF17" s="11"/>
      <c r="AG17" s="11"/>
      <c r="AH17" s="11"/>
      <c r="AI17" s="11"/>
      <c r="AJ17" s="11"/>
      <c r="AK17" s="11"/>
      <c r="AL17" s="11"/>
      <c r="AM17" s="11"/>
      <c r="AN17" s="11"/>
      <c r="AO17" s="11"/>
      <c r="AP17" s="11"/>
      <c r="AQ17" s="11"/>
      <c r="AR17" s="11"/>
      <c r="AS17" s="11"/>
      <c r="AT17" s="11"/>
      <c r="AU17" s="11"/>
      <c r="AV17" s="11"/>
      <c r="AW17" s="11"/>
      <c r="AX17" s="11"/>
    </row>
    <row r="18" spans="1:50" x14ac:dyDescent="0.35">
      <c r="A18" s="7"/>
      <c r="D18" s="11"/>
      <c r="E18" s="11"/>
      <c r="F18" s="11"/>
      <c r="G18" s="11"/>
      <c r="H18" s="11"/>
      <c r="I18" s="11"/>
      <c r="J18" s="11"/>
      <c r="K18" s="11"/>
      <c r="L18" s="11"/>
      <c r="M18" s="11"/>
      <c r="N18" s="11"/>
      <c r="O18" s="11"/>
      <c r="P18" s="11"/>
      <c r="Q18" s="11"/>
      <c r="R18" s="11"/>
      <c r="S18" s="11"/>
      <c r="T18" s="11"/>
      <c r="U18" s="11"/>
      <c r="V18" s="11"/>
      <c r="W18" s="11"/>
      <c r="X18" s="11"/>
      <c r="Y18" s="11"/>
      <c r="Z18" s="11"/>
      <c r="AA18" s="11"/>
      <c r="AB18" s="11"/>
      <c r="AC18" s="11"/>
      <c r="AD18" s="11"/>
      <c r="AE18" s="11"/>
      <c r="AF18" s="11"/>
      <c r="AG18" s="11"/>
      <c r="AH18" s="11"/>
      <c r="AI18" s="11"/>
      <c r="AJ18" s="11"/>
      <c r="AK18" s="11"/>
      <c r="AL18" s="11"/>
      <c r="AM18" s="11"/>
      <c r="AN18" s="11"/>
      <c r="AO18" s="11"/>
      <c r="AP18" s="11"/>
      <c r="AQ18" s="11"/>
      <c r="AR18" s="11"/>
      <c r="AS18" s="11"/>
      <c r="AT18" s="11"/>
      <c r="AU18" s="11"/>
      <c r="AV18" s="11"/>
      <c r="AW18" s="11"/>
      <c r="AX18" s="11"/>
    </row>
    <row r="19" spans="1:50" x14ac:dyDescent="0.35">
      <c r="A19" s="7"/>
      <c r="D19" s="11"/>
      <c r="E19" s="11"/>
      <c r="F19" s="11"/>
      <c r="G19" s="11"/>
      <c r="H19" s="11"/>
      <c r="I19" s="11"/>
      <c r="J19" s="11"/>
      <c r="K19" s="11"/>
      <c r="L19" s="11"/>
      <c r="M19" s="11"/>
      <c r="N19" s="11"/>
      <c r="O19" s="11"/>
      <c r="P19" s="11"/>
      <c r="Q19" s="11"/>
      <c r="R19" s="11"/>
      <c r="S19" s="11"/>
      <c r="T19" s="11"/>
      <c r="U19" s="11"/>
      <c r="V19" s="11"/>
      <c r="W19" s="11"/>
      <c r="X19" s="11"/>
      <c r="Y19" s="11"/>
      <c r="Z19" s="11"/>
      <c r="AA19" s="11"/>
      <c r="AB19" s="11"/>
      <c r="AC19" s="11"/>
      <c r="AD19" s="11"/>
      <c r="AE19" s="11"/>
      <c r="AF19" s="11"/>
      <c r="AG19" s="11"/>
      <c r="AH19" s="11"/>
      <c r="AI19" s="11"/>
      <c r="AJ19" s="11"/>
      <c r="AK19" s="11"/>
      <c r="AL19" s="11"/>
      <c r="AM19" s="11"/>
      <c r="AN19" s="11"/>
      <c r="AO19" s="11"/>
      <c r="AP19" s="11"/>
      <c r="AQ19" s="11"/>
      <c r="AR19" s="11"/>
      <c r="AS19" s="11"/>
      <c r="AT19" s="11"/>
      <c r="AU19" s="11"/>
      <c r="AV19" s="11"/>
      <c r="AW19" s="11"/>
      <c r="AX19" s="11"/>
    </row>
    <row r="20" spans="1:50" x14ac:dyDescent="0.35">
      <c r="A20" s="7"/>
      <c r="D20" s="11"/>
      <c r="E20" s="11"/>
      <c r="F20" s="11"/>
      <c r="G20" s="11"/>
      <c r="H20" s="11"/>
      <c r="I20" s="11"/>
      <c r="J20" s="11"/>
      <c r="K20" s="11"/>
      <c r="L20" s="11"/>
      <c r="M20" s="11"/>
      <c r="N20" s="11"/>
      <c r="O20" s="11"/>
      <c r="P20" s="11"/>
      <c r="Q20" s="11"/>
      <c r="R20" s="11"/>
      <c r="S20" s="11"/>
      <c r="T20" s="11"/>
      <c r="U20" s="11"/>
      <c r="V20" s="11"/>
      <c r="W20" s="11"/>
      <c r="X20" s="11"/>
      <c r="Y20" s="11"/>
      <c r="Z20" s="11"/>
      <c r="AA20" s="11"/>
      <c r="AB20" s="11"/>
      <c r="AC20" s="11"/>
      <c r="AD20" s="11"/>
      <c r="AE20" s="11"/>
      <c r="AF20" s="11"/>
      <c r="AG20" s="11"/>
      <c r="AH20" s="11"/>
      <c r="AI20" s="11"/>
      <c r="AJ20" s="11"/>
      <c r="AK20" s="11"/>
      <c r="AL20" s="11"/>
      <c r="AM20" s="11"/>
      <c r="AN20" s="11"/>
      <c r="AO20" s="11"/>
      <c r="AP20" s="11"/>
      <c r="AQ20" s="11"/>
      <c r="AR20" s="11"/>
      <c r="AS20" s="11"/>
      <c r="AT20" s="11"/>
      <c r="AU20" s="11"/>
      <c r="AV20" s="11"/>
      <c r="AW20" s="11"/>
      <c r="AX20" s="11"/>
    </row>
    <row r="21" spans="1:50" x14ac:dyDescent="0.35">
      <c r="A21" s="7"/>
      <c r="D21" s="11"/>
      <c r="E21" s="11"/>
      <c r="F21" s="11"/>
      <c r="G21" s="11"/>
      <c r="H21" s="11"/>
      <c r="I21" s="11"/>
      <c r="J21" s="11"/>
      <c r="K21" s="11"/>
      <c r="L21" s="11"/>
      <c r="M21" s="11"/>
      <c r="N21" s="11"/>
      <c r="O21" s="11"/>
      <c r="P21" s="11"/>
      <c r="Q21" s="11"/>
      <c r="R21" s="11"/>
      <c r="S21" s="11"/>
      <c r="T21" s="11"/>
      <c r="U21" s="11"/>
      <c r="V21" s="11"/>
      <c r="W21" s="11"/>
      <c r="X21" s="11"/>
      <c r="Y21" s="11"/>
      <c r="Z21" s="11"/>
      <c r="AA21" s="11"/>
      <c r="AB21" s="11"/>
      <c r="AC21" s="11"/>
      <c r="AD21" s="11"/>
      <c r="AE21" s="11"/>
      <c r="AF21" s="11"/>
      <c r="AG21" s="11"/>
      <c r="AH21" s="11"/>
      <c r="AI21" s="11"/>
      <c r="AJ21" s="11"/>
      <c r="AK21" s="11"/>
      <c r="AL21" s="11"/>
      <c r="AM21" s="11"/>
      <c r="AN21" s="11"/>
      <c r="AO21" s="11"/>
      <c r="AP21" s="11"/>
      <c r="AQ21" s="11"/>
      <c r="AR21" s="11"/>
      <c r="AS21" s="11"/>
      <c r="AT21" s="11"/>
      <c r="AU21" s="11"/>
      <c r="AV21" s="11"/>
      <c r="AW21" s="11"/>
      <c r="AX21" s="11"/>
    </row>
    <row r="22" spans="1:50" x14ac:dyDescent="0.35">
      <c r="A22" s="7"/>
      <c r="D22" s="11"/>
      <c r="E22" s="11"/>
      <c r="F22" s="11"/>
      <c r="G22" s="11"/>
      <c r="H22" s="11"/>
      <c r="I22" s="11"/>
      <c r="J22" s="11"/>
      <c r="K22" s="11"/>
      <c r="L22" s="11"/>
      <c r="M22" s="11"/>
      <c r="N22" s="11"/>
      <c r="O22" s="11"/>
      <c r="P22" s="11"/>
      <c r="Q22" s="11"/>
      <c r="R22" s="11"/>
      <c r="S22" s="11"/>
      <c r="T22" s="11"/>
      <c r="U22" s="11"/>
      <c r="V22" s="11"/>
      <c r="W22" s="11"/>
      <c r="X22" s="11"/>
      <c r="Y22" s="11"/>
      <c r="Z22" s="11"/>
      <c r="AA22" s="11"/>
      <c r="AB22" s="11"/>
      <c r="AC22" s="11"/>
      <c r="AD22" s="11"/>
      <c r="AE22" s="11"/>
      <c r="AF22" s="11"/>
      <c r="AG22" s="11"/>
      <c r="AH22" s="11"/>
      <c r="AI22" s="11"/>
      <c r="AJ22" s="11"/>
      <c r="AK22" s="11"/>
      <c r="AL22" s="11"/>
      <c r="AM22" s="11"/>
      <c r="AN22" s="11"/>
      <c r="AO22" s="11"/>
      <c r="AP22" s="11"/>
      <c r="AQ22" s="11"/>
      <c r="AR22" s="11"/>
      <c r="AS22" s="11"/>
      <c r="AT22" s="11"/>
      <c r="AU22" s="11"/>
      <c r="AV22" s="11"/>
      <c r="AW22" s="11"/>
      <c r="AX22" s="11"/>
    </row>
    <row r="23" spans="1:50" x14ac:dyDescent="0.35">
      <c r="A23" s="7"/>
      <c r="D23" s="11"/>
      <c r="E23" s="11"/>
      <c r="F23" s="11"/>
      <c r="G23" s="11"/>
      <c r="H23" s="11"/>
      <c r="I23" s="11"/>
      <c r="J23" s="11"/>
      <c r="K23" s="11"/>
      <c r="L23" s="11"/>
      <c r="M23" s="11"/>
      <c r="N23" s="11"/>
      <c r="O23" s="11"/>
      <c r="P23" s="11"/>
      <c r="Q23" s="11"/>
      <c r="R23" s="11"/>
      <c r="S23" s="11"/>
      <c r="T23" s="11"/>
      <c r="U23" s="11"/>
      <c r="V23" s="11"/>
      <c r="W23" s="11"/>
      <c r="X23" s="11"/>
      <c r="Y23" s="11"/>
      <c r="Z23" s="11"/>
      <c r="AA23" s="11"/>
      <c r="AB23" s="11"/>
      <c r="AC23" s="11"/>
      <c r="AD23" s="11"/>
      <c r="AE23" s="11"/>
      <c r="AF23" s="11"/>
      <c r="AG23" s="11"/>
      <c r="AH23" s="11"/>
      <c r="AI23" s="11"/>
      <c r="AJ23" s="11"/>
      <c r="AK23" s="11"/>
      <c r="AL23" s="11"/>
      <c r="AM23" s="11"/>
      <c r="AN23" s="11"/>
      <c r="AO23" s="11"/>
      <c r="AP23" s="11"/>
      <c r="AQ23" s="11"/>
      <c r="AR23" s="11"/>
      <c r="AS23" s="11"/>
      <c r="AT23" s="11"/>
      <c r="AU23" s="11"/>
      <c r="AV23" s="11"/>
      <c r="AW23" s="11"/>
      <c r="AX23" s="11"/>
    </row>
    <row r="24" spans="1:50" x14ac:dyDescent="0.35">
      <c r="A24" s="7"/>
      <c r="D24" s="11"/>
      <c r="E24" s="11"/>
      <c r="F24" s="11"/>
      <c r="G24" s="11"/>
      <c r="H24" s="11"/>
      <c r="I24" s="11"/>
      <c r="J24" s="11"/>
      <c r="K24" s="11"/>
      <c r="L24" s="11"/>
      <c r="M24" s="11"/>
      <c r="N24" s="11"/>
      <c r="O24" s="11"/>
      <c r="P24" s="11"/>
      <c r="Q24" s="11"/>
      <c r="R24" s="11"/>
      <c r="S24" s="11"/>
      <c r="T24" s="11"/>
      <c r="U24" s="11"/>
      <c r="V24" s="11"/>
      <c r="W24" s="11"/>
      <c r="X24" s="11"/>
      <c r="Y24" s="11"/>
      <c r="Z24" s="11"/>
      <c r="AA24" s="11"/>
      <c r="AB24" s="11"/>
      <c r="AC24" s="11"/>
      <c r="AD24" s="11"/>
      <c r="AE24" s="11"/>
      <c r="AF24" s="11"/>
      <c r="AG24" s="11"/>
      <c r="AH24" s="11"/>
      <c r="AI24" s="11"/>
      <c r="AJ24" s="11"/>
      <c r="AK24" s="11"/>
      <c r="AL24" s="11"/>
      <c r="AM24" s="11"/>
      <c r="AN24" s="11"/>
      <c r="AO24" s="11"/>
      <c r="AP24" s="11"/>
      <c r="AQ24" s="11"/>
      <c r="AR24" s="11"/>
      <c r="AS24" s="11"/>
      <c r="AT24" s="11"/>
      <c r="AU24" s="11"/>
      <c r="AV24" s="11"/>
      <c r="AW24" s="11"/>
      <c r="AX24" s="11"/>
    </row>
    <row r="25" spans="1:50" x14ac:dyDescent="0.35">
      <c r="A25" s="7"/>
      <c r="D25" s="11"/>
      <c r="E25" s="11"/>
      <c r="F25" s="11"/>
      <c r="G25" s="11"/>
      <c r="H25" s="11"/>
      <c r="I25" s="11"/>
      <c r="J25" s="11"/>
      <c r="K25" s="11"/>
      <c r="L25" s="11"/>
      <c r="M25" s="11"/>
      <c r="N25" s="11"/>
      <c r="O25" s="11"/>
      <c r="P25" s="11"/>
      <c r="Q25" s="11"/>
      <c r="R25" s="11"/>
      <c r="S25" s="11"/>
      <c r="T25" s="11"/>
      <c r="U25" s="11"/>
      <c r="V25" s="11"/>
      <c r="W25" s="11"/>
      <c r="X25" s="11"/>
      <c r="Y25" s="11"/>
      <c r="Z25" s="11"/>
      <c r="AA25" s="11"/>
      <c r="AB25" s="11"/>
      <c r="AC25" s="11"/>
      <c r="AD25" s="11"/>
      <c r="AE25" s="11"/>
      <c r="AF25" s="11"/>
      <c r="AG25" s="11"/>
      <c r="AH25" s="11"/>
      <c r="AI25" s="11"/>
      <c r="AJ25" s="11"/>
      <c r="AK25" s="11"/>
      <c r="AL25" s="11"/>
      <c r="AM25" s="11"/>
      <c r="AN25" s="11"/>
      <c r="AO25" s="11"/>
      <c r="AP25" s="11"/>
      <c r="AQ25" s="11"/>
      <c r="AR25" s="11"/>
      <c r="AS25" s="11"/>
      <c r="AT25" s="11"/>
      <c r="AU25" s="11"/>
      <c r="AV25" s="11"/>
      <c r="AW25" s="11"/>
      <c r="AX25" s="11"/>
    </row>
    <row r="26" spans="1:50" x14ac:dyDescent="0.35">
      <c r="A26" s="7"/>
      <c r="D26" s="11"/>
      <c r="E26" s="11"/>
      <c r="F26" s="11"/>
      <c r="G26" s="11"/>
      <c r="H26" s="11"/>
      <c r="I26" s="11"/>
      <c r="J26" s="11"/>
      <c r="K26" s="11"/>
      <c r="L26" s="11"/>
      <c r="M26" s="11"/>
      <c r="N26" s="11"/>
      <c r="O26" s="11"/>
      <c r="P26" s="11"/>
      <c r="Q26" s="11"/>
      <c r="R26" s="11"/>
      <c r="S26" s="11"/>
      <c r="T26" s="11"/>
      <c r="U26" s="11"/>
      <c r="V26" s="11"/>
      <c r="W26" s="11"/>
      <c r="X26" s="11"/>
      <c r="Y26" s="11"/>
      <c r="Z26" s="11"/>
      <c r="AA26" s="11"/>
      <c r="AB26" s="11"/>
      <c r="AC26" s="11"/>
      <c r="AD26" s="11"/>
      <c r="AE26" s="11"/>
      <c r="AF26" s="11"/>
      <c r="AG26" s="11"/>
      <c r="AH26" s="11"/>
      <c r="AI26" s="11"/>
      <c r="AJ26" s="11"/>
      <c r="AK26" s="11"/>
      <c r="AL26" s="11"/>
      <c r="AM26" s="11"/>
      <c r="AN26" s="11"/>
      <c r="AO26" s="11"/>
      <c r="AP26" s="11"/>
      <c r="AQ26" s="11"/>
      <c r="AR26" s="11"/>
      <c r="AS26" s="11"/>
      <c r="AT26" s="11"/>
      <c r="AU26" s="11"/>
      <c r="AV26" s="11"/>
      <c r="AW26" s="11"/>
      <c r="AX26" s="11"/>
    </row>
    <row r="27" spans="1:50" x14ac:dyDescent="0.35">
      <c r="A27" s="7"/>
      <c r="D27" s="11"/>
      <c r="E27" s="11"/>
      <c r="F27" s="11"/>
      <c r="G27" s="11"/>
      <c r="H27" s="11"/>
      <c r="I27" s="11"/>
      <c r="J27" s="11"/>
      <c r="K27" s="11"/>
      <c r="L27" s="11"/>
      <c r="M27" s="11"/>
      <c r="N27" s="11"/>
      <c r="O27" s="11"/>
      <c r="P27" s="11"/>
      <c r="Q27" s="11"/>
      <c r="R27" s="11"/>
      <c r="S27" s="11"/>
      <c r="T27" s="11"/>
      <c r="U27" s="11"/>
      <c r="V27" s="11"/>
      <c r="W27" s="11"/>
      <c r="X27" s="11"/>
      <c r="Y27" s="11"/>
      <c r="Z27" s="11"/>
      <c r="AA27" s="11"/>
      <c r="AB27" s="11"/>
      <c r="AC27" s="11"/>
      <c r="AD27" s="11"/>
      <c r="AE27" s="11"/>
      <c r="AF27" s="11"/>
      <c r="AG27" s="11"/>
      <c r="AH27" s="11"/>
      <c r="AI27" s="11"/>
      <c r="AJ27" s="11"/>
      <c r="AK27" s="11"/>
      <c r="AL27" s="11"/>
      <c r="AM27" s="11"/>
      <c r="AN27" s="11"/>
      <c r="AO27" s="11"/>
      <c r="AP27" s="11"/>
      <c r="AQ27" s="11"/>
      <c r="AR27" s="11"/>
      <c r="AS27" s="11"/>
      <c r="AT27" s="11"/>
      <c r="AU27" s="11"/>
      <c r="AV27" s="11"/>
      <c r="AW27" s="11"/>
      <c r="AX27" s="11"/>
    </row>
    <row r="28" spans="1:50" x14ac:dyDescent="0.35">
      <c r="A28" s="7"/>
      <c r="D28" s="11"/>
      <c r="E28" s="11"/>
      <c r="F28" s="11"/>
      <c r="G28" s="11"/>
      <c r="H28" s="11"/>
      <c r="I28" s="11"/>
      <c r="J28" s="11"/>
      <c r="K28" s="11"/>
      <c r="L28" s="11"/>
      <c r="M28" s="11"/>
      <c r="N28" s="11"/>
      <c r="O28" s="11"/>
      <c r="P28" s="11"/>
      <c r="Q28" s="11"/>
      <c r="R28" s="11"/>
      <c r="S28" s="11"/>
      <c r="T28" s="11"/>
      <c r="U28" s="11"/>
      <c r="V28" s="11"/>
      <c r="W28" s="11"/>
      <c r="X28" s="11"/>
      <c r="Y28" s="11"/>
      <c r="Z28" s="11"/>
      <c r="AA28" s="11"/>
      <c r="AB28" s="11"/>
      <c r="AC28" s="11"/>
      <c r="AD28" s="11"/>
      <c r="AE28" s="11"/>
      <c r="AF28" s="11"/>
      <c r="AG28" s="11"/>
      <c r="AH28" s="11"/>
      <c r="AI28" s="11"/>
      <c r="AJ28" s="11"/>
      <c r="AK28" s="11"/>
      <c r="AL28" s="11"/>
      <c r="AM28" s="11"/>
      <c r="AN28" s="11"/>
      <c r="AO28" s="11"/>
      <c r="AP28" s="11"/>
      <c r="AQ28" s="11"/>
      <c r="AR28" s="11"/>
      <c r="AS28" s="11"/>
      <c r="AT28" s="11"/>
      <c r="AU28" s="11"/>
      <c r="AV28" s="11"/>
      <c r="AW28" s="11"/>
      <c r="AX28" s="11"/>
    </row>
    <row r="29" spans="1:50" x14ac:dyDescent="0.35">
      <c r="A29" s="7"/>
      <c r="D29" s="11"/>
      <c r="E29" s="11"/>
      <c r="F29" s="11"/>
      <c r="G29" s="11"/>
      <c r="H29" s="11"/>
      <c r="I29" s="11"/>
      <c r="J29" s="11"/>
      <c r="K29" s="11"/>
      <c r="L29" s="11"/>
      <c r="M29" s="11"/>
      <c r="N29" s="11"/>
      <c r="O29" s="11"/>
      <c r="P29" s="11"/>
      <c r="Q29" s="11"/>
      <c r="R29" s="11"/>
      <c r="S29" s="11"/>
      <c r="T29" s="11"/>
      <c r="U29" s="11"/>
      <c r="V29" s="11"/>
      <c r="W29" s="11"/>
      <c r="X29" s="11"/>
      <c r="Y29" s="11"/>
      <c r="Z29" s="11"/>
      <c r="AA29" s="11"/>
      <c r="AB29" s="11"/>
      <c r="AC29" s="11"/>
      <c r="AD29" s="11"/>
      <c r="AE29" s="11"/>
      <c r="AF29" s="11"/>
      <c r="AG29" s="11"/>
      <c r="AH29" s="11"/>
      <c r="AI29" s="11"/>
      <c r="AJ29" s="11"/>
      <c r="AK29" s="11"/>
      <c r="AL29" s="11"/>
      <c r="AM29" s="11"/>
      <c r="AN29" s="11"/>
      <c r="AO29" s="11"/>
      <c r="AP29" s="11"/>
      <c r="AQ29" s="11"/>
      <c r="AR29" s="11"/>
      <c r="AS29" s="11"/>
      <c r="AT29" s="11"/>
      <c r="AU29" s="11"/>
      <c r="AV29" s="11"/>
      <c r="AW29" s="11"/>
      <c r="AX29" s="11"/>
    </row>
    <row r="30" spans="1:50" x14ac:dyDescent="0.35">
      <c r="A30" s="7"/>
      <c r="D30" s="11"/>
      <c r="E30" s="11"/>
      <c r="F30" s="11"/>
      <c r="G30" s="11"/>
      <c r="H30" s="11"/>
      <c r="I30" s="11"/>
      <c r="J30" s="11"/>
      <c r="K30" s="11"/>
      <c r="L30" s="11"/>
      <c r="M30" s="11"/>
      <c r="N30" s="11"/>
      <c r="O30" s="11"/>
      <c r="P30" s="11"/>
      <c r="Q30" s="11"/>
      <c r="R30" s="11"/>
      <c r="S30" s="11"/>
      <c r="T30" s="11"/>
      <c r="U30" s="11"/>
      <c r="V30" s="11"/>
      <c r="W30" s="11"/>
      <c r="X30" s="11"/>
      <c r="Y30" s="11"/>
      <c r="Z30" s="11"/>
      <c r="AA30" s="11"/>
      <c r="AB30" s="11"/>
      <c r="AC30" s="11"/>
      <c r="AD30" s="11"/>
      <c r="AE30" s="11"/>
      <c r="AF30" s="11"/>
      <c r="AG30" s="11"/>
      <c r="AH30" s="11"/>
      <c r="AI30" s="11"/>
      <c r="AJ30" s="11"/>
      <c r="AK30" s="11"/>
      <c r="AL30" s="11"/>
      <c r="AM30" s="11"/>
      <c r="AN30" s="11"/>
      <c r="AO30" s="11"/>
      <c r="AP30" s="11"/>
      <c r="AQ30" s="11"/>
      <c r="AR30" s="11"/>
      <c r="AS30" s="11"/>
      <c r="AT30" s="11"/>
      <c r="AU30" s="11"/>
      <c r="AV30" s="11"/>
      <c r="AW30" s="11"/>
      <c r="AX30" s="11"/>
    </row>
    <row r="31" spans="1:50" x14ac:dyDescent="0.35">
      <c r="A31" s="7"/>
      <c r="D31" s="11"/>
      <c r="E31" s="11"/>
      <c r="F31" s="11"/>
      <c r="G31" s="11"/>
      <c r="H31" s="11"/>
      <c r="I31" s="11"/>
      <c r="J31" s="11"/>
      <c r="K31" s="11"/>
      <c r="L31" s="11"/>
      <c r="M31" s="11"/>
      <c r="N31" s="11"/>
      <c r="O31" s="11"/>
      <c r="P31" s="11"/>
      <c r="Q31" s="11"/>
      <c r="R31" s="11"/>
      <c r="S31" s="11"/>
      <c r="T31" s="11"/>
      <c r="U31" s="11"/>
      <c r="V31" s="11"/>
      <c r="W31" s="11"/>
      <c r="X31" s="11"/>
      <c r="Y31" s="11"/>
      <c r="Z31" s="11"/>
      <c r="AA31" s="11"/>
      <c r="AB31" s="11"/>
      <c r="AC31" s="11"/>
      <c r="AD31" s="11"/>
      <c r="AE31" s="11"/>
      <c r="AF31" s="11"/>
      <c r="AG31" s="11"/>
      <c r="AH31" s="11"/>
      <c r="AI31" s="11"/>
      <c r="AJ31" s="11"/>
      <c r="AK31" s="11"/>
      <c r="AL31" s="11"/>
      <c r="AM31" s="11"/>
      <c r="AN31" s="11"/>
      <c r="AO31" s="11"/>
      <c r="AP31" s="11"/>
      <c r="AQ31" s="11"/>
      <c r="AR31" s="11"/>
      <c r="AS31" s="11"/>
      <c r="AT31" s="11"/>
      <c r="AU31" s="11"/>
      <c r="AV31" s="11"/>
      <c r="AW31" s="11"/>
      <c r="AX31" s="11"/>
    </row>
    <row r="32" spans="1:50" x14ac:dyDescent="0.35">
      <c r="A32" s="7"/>
      <c r="D32" s="11"/>
      <c r="E32" s="11"/>
      <c r="F32" s="11"/>
      <c r="G32" s="11"/>
      <c r="H32" s="11"/>
      <c r="I32" s="11"/>
      <c r="J32" s="11"/>
      <c r="K32" s="11"/>
      <c r="L32" s="11"/>
      <c r="M32" s="11"/>
      <c r="N32" s="11"/>
      <c r="O32" s="11"/>
      <c r="P32" s="11"/>
      <c r="Q32" s="11"/>
      <c r="R32" s="11"/>
      <c r="S32" s="11"/>
      <c r="T32" s="11"/>
      <c r="U32" s="11"/>
      <c r="V32" s="11"/>
      <c r="W32" s="11"/>
      <c r="X32" s="11"/>
      <c r="Y32" s="11"/>
      <c r="Z32" s="11"/>
      <c r="AA32" s="11"/>
      <c r="AB32" s="11"/>
      <c r="AC32" s="11"/>
      <c r="AD32" s="11"/>
      <c r="AE32" s="11"/>
      <c r="AF32" s="11"/>
      <c r="AG32" s="11"/>
      <c r="AH32" s="11"/>
      <c r="AI32" s="11"/>
      <c r="AJ32" s="11"/>
      <c r="AK32" s="11"/>
      <c r="AL32" s="11"/>
      <c r="AM32" s="11"/>
      <c r="AN32" s="11"/>
      <c r="AO32" s="11"/>
      <c r="AP32" s="11"/>
      <c r="AQ32" s="11"/>
      <c r="AR32" s="11"/>
      <c r="AS32" s="11"/>
      <c r="AT32" s="11"/>
      <c r="AU32" s="11"/>
      <c r="AV32" s="11"/>
      <c r="AW32" s="11"/>
      <c r="AX32" s="11"/>
    </row>
    <row r="33" spans="1:50" x14ac:dyDescent="0.35">
      <c r="A33" s="7"/>
      <c r="D33" s="11"/>
      <c r="E33" s="11"/>
      <c r="F33" s="11"/>
      <c r="G33" s="11"/>
      <c r="H33" s="11"/>
      <c r="I33" s="11"/>
      <c r="J33" s="11"/>
      <c r="K33" s="11"/>
      <c r="L33" s="11"/>
      <c r="M33" s="11"/>
      <c r="N33" s="11"/>
      <c r="O33" s="11"/>
      <c r="P33" s="11"/>
      <c r="Q33" s="11"/>
      <c r="R33" s="11"/>
      <c r="S33" s="11"/>
      <c r="T33" s="11"/>
      <c r="U33" s="11"/>
      <c r="V33" s="11"/>
      <c r="W33" s="11"/>
      <c r="X33" s="11"/>
      <c r="Y33" s="11"/>
      <c r="Z33" s="11"/>
      <c r="AA33" s="11"/>
      <c r="AB33" s="11"/>
      <c r="AC33" s="11"/>
      <c r="AD33" s="11"/>
      <c r="AE33" s="11"/>
      <c r="AF33" s="11"/>
      <c r="AG33" s="11"/>
      <c r="AH33" s="11"/>
      <c r="AI33" s="11"/>
      <c r="AJ33" s="11"/>
      <c r="AK33" s="11"/>
      <c r="AL33" s="11"/>
      <c r="AM33" s="11"/>
      <c r="AN33" s="11"/>
      <c r="AO33" s="11"/>
      <c r="AP33" s="11"/>
      <c r="AQ33" s="11"/>
      <c r="AR33" s="11"/>
      <c r="AS33" s="11"/>
      <c r="AT33" s="11"/>
      <c r="AU33" s="11"/>
      <c r="AV33" s="11"/>
      <c r="AW33" s="11"/>
      <c r="AX33" s="11"/>
    </row>
    <row r="34" spans="1:50" x14ac:dyDescent="0.35">
      <c r="A34" s="7"/>
      <c r="D34" s="11"/>
      <c r="E34" s="11"/>
      <c r="F34" s="11"/>
      <c r="G34" s="11"/>
      <c r="H34" s="11"/>
      <c r="I34" s="11"/>
      <c r="J34" s="11"/>
      <c r="K34" s="11"/>
      <c r="L34" s="11"/>
      <c r="M34" s="11"/>
      <c r="N34" s="11"/>
      <c r="O34" s="11"/>
      <c r="P34" s="11"/>
      <c r="Q34" s="11"/>
      <c r="R34" s="11"/>
      <c r="S34" s="11"/>
      <c r="T34" s="11"/>
      <c r="U34" s="11"/>
      <c r="V34" s="11"/>
      <c r="W34" s="11"/>
      <c r="X34" s="11"/>
      <c r="Y34" s="11"/>
      <c r="Z34" s="11"/>
      <c r="AA34" s="11"/>
      <c r="AB34" s="11"/>
      <c r="AC34" s="11"/>
      <c r="AD34" s="11"/>
      <c r="AE34" s="11"/>
      <c r="AF34" s="11"/>
      <c r="AG34" s="11"/>
      <c r="AH34" s="11"/>
      <c r="AI34" s="11"/>
      <c r="AJ34" s="11"/>
      <c r="AK34" s="11"/>
      <c r="AL34" s="11"/>
      <c r="AM34" s="11"/>
      <c r="AN34" s="11"/>
      <c r="AO34" s="11"/>
      <c r="AP34" s="11"/>
      <c r="AQ34" s="11"/>
      <c r="AR34" s="11"/>
      <c r="AS34" s="11"/>
      <c r="AT34" s="11"/>
      <c r="AU34" s="11"/>
      <c r="AV34" s="11"/>
      <c r="AW34" s="11"/>
      <c r="AX34" s="11"/>
    </row>
    <row r="35" spans="1:50" x14ac:dyDescent="0.35">
      <c r="A35" s="7"/>
      <c r="D35" s="11"/>
      <c r="E35" s="11"/>
      <c r="F35" s="11"/>
      <c r="G35" s="11"/>
      <c r="H35" s="11"/>
      <c r="I35" s="11"/>
      <c r="J35" s="11"/>
      <c r="K35" s="11"/>
      <c r="L35" s="11"/>
      <c r="M35" s="11"/>
      <c r="N35" s="11"/>
      <c r="O35" s="11"/>
      <c r="P35" s="11"/>
      <c r="Q35" s="11"/>
      <c r="R35" s="11"/>
      <c r="S35" s="11"/>
      <c r="T35" s="11"/>
      <c r="U35" s="11"/>
      <c r="V35" s="11"/>
      <c r="W35" s="11"/>
      <c r="X35" s="11"/>
      <c r="Y35" s="11"/>
      <c r="Z35" s="11"/>
      <c r="AA35" s="11"/>
      <c r="AB35" s="11"/>
      <c r="AC35" s="11"/>
      <c r="AD35" s="11"/>
      <c r="AE35" s="11"/>
      <c r="AF35" s="11"/>
      <c r="AG35" s="11"/>
      <c r="AH35" s="11"/>
      <c r="AI35" s="11"/>
      <c r="AJ35" s="11"/>
      <c r="AK35" s="11"/>
      <c r="AL35" s="11"/>
      <c r="AM35" s="11"/>
      <c r="AN35" s="11"/>
      <c r="AO35" s="11"/>
      <c r="AP35" s="11"/>
      <c r="AQ35" s="11"/>
      <c r="AR35" s="11"/>
      <c r="AS35" s="11"/>
      <c r="AT35" s="11"/>
      <c r="AU35" s="11"/>
      <c r="AV35" s="11"/>
      <c r="AW35" s="11"/>
      <c r="AX35" s="11"/>
    </row>
    <row r="36" spans="1:50" x14ac:dyDescent="0.35">
      <c r="A36" s="7"/>
      <c r="D36" s="11"/>
      <c r="E36" s="11"/>
      <c r="F36" s="11"/>
      <c r="G36" s="11"/>
      <c r="H36" s="11"/>
      <c r="I36" s="11"/>
      <c r="J36" s="11"/>
      <c r="K36" s="11"/>
      <c r="L36" s="11"/>
      <c r="M36" s="11"/>
      <c r="N36" s="11"/>
      <c r="O36" s="11"/>
      <c r="P36" s="11"/>
      <c r="Q36" s="11"/>
      <c r="R36" s="11"/>
      <c r="S36" s="11"/>
      <c r="T36" s="11"/>
      <c r="U36" s="11"/>
      <c r="V36" s="11"/>
      <c r="W36" s="11"/>
      <c r="X36" s="11"/>
      <c r="Y36" s="11"/>
      <c r="Z36" s="11"/>
      <c r="AA36" s="11"/>
      <c r="AB36" s="11"/>
      <c r="AC36" s="11"/>
      <c r="AD36" s="11"/>
      <c r="AE36" s="11"/>
      <c r="AF36" s="11"/>
      <c r="AG36" s="11"/>
      <c r="AH36" s="11"/>
      <c r="AI36" s="11"/>
      <c r="AJ36" s="11"/>
      <c r="AK36" s="11"/>
      <c r="AL36" s="11"/>
      <c r="AM36" s="11"/>
      <c r="AN36" s="11"/>
      <c r="AO36" s="11"/>
      <c r="AP36" s="11"/>
      <c r="AQ36" s="11"/>
      <c r="AR36" s="11"/>
      <c r="AS36" s="11"/>
      <c r="AT36" s="11"/>
      <c r="AU36" s="11"/>
      <c r="AV36" s="11"/>
      <c r="AW36" s="11"/>
      <c r="AX36" s="11"/>
    </row>
    <row r="37" spans="1:50" x14ac:dyDescent="0.35">
      <c r="A37" s="7"/>
      <c r="D37" s="11"/>
      <c r="E37" s="11"/>
      <c r="F37" s="11"/>
      <c r="G37" s="11"/>
      <c r="H37" s="11"/>
      <c r="I37" s="11"/>
      <c r="J37" s="11"/>
      <c r="K37" s="11"/>
      <c r="L37" s="11"/>
      <c r="M37" s="11"/>
      <c r="N37" s="11"/>
      <c r="O37" s="11"/>
      <c r="P37" s="11"/>
      <c r="Q37" s="11"/>
      <c r="R37" s="11"/>
      <c r="S37" s="11"/>
      <c r="T37" s="11"/>
      <c r="U37" s="11"/>
      <c r="V37" s="11"/>
      <c r="W37" s="11"/>
      <c r="X37" s="11"/>
      <c r="Y37" s="11"/>
      <c r="Z37" s="11"/>
      <c r="AA37" s="11"/>
      <c r="AB37" s="11"/>
      <c r="AC37" s="11"/>
      <c r="AD37" s="11"/>
      <c r="AE37" s="11"/>
      <c r="AF37" s="11"/>
      <c r="AG37" s="11"/>
      <c r="AH37" s="11"/>
      <c r="AI37" s="11"/>
      <c r="AJ37" s="11"/>
      <c r="AK37" s="11"/>
      <c r="AL37" s="11"/>
      <c r="AM37" s="11"/>
      <c r="AN37" s="11"/>
      <c r="AO37" s="11"/>
      <c r="AP37" s="11"/>
      <c r="AQ37" s="11"/>
      <c r="AR37" s="11"/>
      <c r="AS37" s="11"/>
      <c r="AT37" s="11"/>
      <c r="AU37" s="11"/>
      <c r="AV37" s="11"/>
      <c r="AW37" s="11"/>
      <c r="AX37" s="11"/>
    </row>
    <row r="38" spans="1:50" x14ac:dyDescent="0.35">
      <c r="A38" s="7"/>
      <c r="D38" s="11"/>
      <c r="E38" s="11"/>
      <c r="F38" s="11"/>
      <c r="G38" s="11"/>
      <c r="H38" s="11"/>
      <c r="I38" s="11"/>
      <c r="J38" s="11"/>
      <c r="K38" s="11"/>
      <c r="L38" s="11"/>
      <c r="M38" s="11"/>
      <c r="N38" s="11"/>
      <c r="O38" s="11"/>
      <c r="P38" s="11"/>
      <c r="Q38" s="11"/>
      <c r="R38" s="11"/>
      <c r="S38" s="11"/>
      <c r="T38" s="11"/>
      <c r="U38" s="11"/>
      <c r="V38" s="11"/>
      <c r="W38" s="11"/>
      <c r="X38" s="11"/>
      <c r="Y38" s="11"/>
      <c r="Z38" s="11"/>
      <c r="AA38" s="11"/>
      <c r="AB38" s="11"/>
      <c r="AC38" s="11"/>
      <c r="AD38" s="11"/>
      <c r="AE38" s="11"/>
      <c r="AF38" s="11"/>
      <c r="AG38" s="11"/>
      <c r="AH38" s="11"/>
      <c r="AI38" s="11"/>
      <c r="AJ38" s="11"/>
      <c r="AK38" s="11"/>
      <c r="AL38" s="11"/>
      <c r="AM38" s="11"/>
      <c r="AN38" s="11"/>
      <c r="AO38" s="11"/>
      <c r="AP38" s="11"/>
      <c r="AQ38" s="11"/>
      <c r="AR38" s="11"/>
      <c r="AS38" s="11"/>
      <c r="AT38" s="11"/>
      <c r="AU38" s="11"/>
      <c r="AV38" s="11"/>
      <c r="AW38" s="11"/>
      <c r="AX38" s="11"/>
    </row>
    <row r="39" spans="1:50" x14ac:dyDescent="0.35">
      <c r="A39" s="7"/>
      <c r="D39" s="11"/>
      <c r="E39" s="11"/>
      <c r="F39" s="11"/>
      <c r="G39" s="11"/>
      <c r="H39" s="11"/>
      <c r="I39" s="11"/>
      <c r="J39" s="11"/>
      <c r="K39" s="11"/>
      <c r="L39" s="11"/>
      <c r="M39" s="11"/>
      <c r="N39" s="11"/>
      <c r="O39" s="11"/>
      <c r="P39" s="11"/>
      <c r="Q39" s="11"/>
      <c r="R39" s="11"/>
      <c r="S39" s="11"/>
      <c r="T39" s="11"/>
      <c r="U39" s="11"/>
      <c r="V39" s="11"/>
      <c r="W39" s="11"/>
      <c r="X39" s="11"/>
      <c r="Y39" s="11"/>
      <c r="Z39" s="11"/>
      <c r="AA39" s="11"/>
      <c r="AB39" s="11"/>
      <c r="AC39" s="11"/>
      <c r="AD39" s="11"/>
      <c r="AE39" s="11"/>
      <c r="AF39" s="11"/>
      <c r="AG39" s="11"/>
      <c r="AH39" s="11"/>
      <c r="AI39" s="11"/>
      <c r="AJ39" s="11"/>
      <c r="AK39" s="11"/>
      <c r="AL39" s="11"/>
      <c r="AM39" s="11"/>
      <c r="AN39" s="11"/>
      <c r="AO39" s="11"/>
      <c r="AP39" s="11"/>
      <c r="AQ39" s="11"/>
      <c r="AR39" s="11"/>
      <c r="AS39" s="11"/>
      <c r="AT39" s="11"/>
      <c r="AU39" s="11"/>
      <c r="AV39" s="11"/>
      <c r="AW39" s="11"/>
      <c r="AX39" s="11"/>
    </row>
    <row r="40" spans="1:50" x14ac:dyDescent="0.35">
      <c r="A40" s="7"/>
      <c r="D40" s="11"/>
      <c r="E40" s="11"/>
      <c r="F40" s="11"/>
      <c r="G40" s="11"/>
      <c r="H40" s="11"/>
      <c r="I40" s="11"/>
      <c r="J40" s="11"/>
      <c r="K40" s="11"/>
      <c r="L40" s="11"/>
      <c r="M40" s="11"/>
      <c r="N40" s="11"/>
      <c r="O40" s="11"/>
      <c r="P40" s="11"/>
      <c r="Q40" s="11"/>
      <c r="R40" s="11"/>
      <c r="S40" s="11"/>
      <c r="T40" s="11"/>
      <c r="U40" s="11"/>
      <c r="V40" s="11"/>
      <c r="W40" s="11"/>
      <c r="X40" s="11"/>
      <c r="Y40" s="11"/>
      <c r="Z40" s="11"/>
      <c r="AA40" s="11"/>
      <c r="AB40" s="11"/>
      <c r="AC40" s="11"/>
      <c r="AD40" s="11"/>
      <c r="AE40" s="11"/>
      <c r="AF40" s="11"/>
      <c r="AG40" s="11"/>
      <c r="AH40" s="11"/>
      <c r="AI40" s="11"/>
      <c r="AJ40" s="11"/>
      <c r="AK40" s="11"/>
      <c r="AL40" s="11"/>
      <c r="AM40" s="11"/>
      <c r="AN40" s="11"/>
      <c r="AO40" s="11"/>
      <c r="AP40" s="11"/>
      <c r="AQ40" s="11"/>
      <c r="AR40" s="11"/>
      <c r="AS40" s="11"/>
      <c r="AT40" s="11"/>
      <c r="AU40" s="11"/>
      <c r="AV40" s="11"/>
      <c r="AW40" s="11"/>
      <c r="AX40" s="11"/>
    </row>
    <row r="41" spans="1:50" x14ac:dyDescent="0.35">
      <c r="A41" s="7"/>
      <c r="D41" s="11"/>
      <c r="E41" s="11"/>
      <c r="F41" s="11"/>
      <c r="G41" s="11"/>
      <c r="H41" s="11"/>
      <c r="I41" s="11"/>
      <c r="J41" s="11"/>
      <c r="K41" s="11"/>
      <c r="L41" s="11"/>
      <c r="M41" s="11"/>
      <c r="N41" s="11"/>
      <c r="O41" s="11"/>
      <c r="P41" s="11"/>
      <c r="Q41" s="11"/>
      <c r="R41" s="11"/>
      <c r="S41" s="11"/>
      <c r="T41" s="11"/>
      <c r="U41" s="11"/>
      <c r="V41" s="11"/>
      <c r="W41" s="11"/>
      <c r="X41" s="11"/>
      <c r="Y41" s="11"/>
      <c r="Z41" s="11"/>
      <c r="AA41" s="11"/>
      <c r="AB41" s="11"/>
      <c r="AC41" s="11"/>
      <c r="AD41" s="11"/>
      <c r="AE41" s="11"/>
      <c r="AF41" s="11"/>
      <c r="AG41" s="11"/>
      <c r="AH41" s="11"/>
      <c r="AI41" s="11"/>
      <c r="AJ41" s="11"/>
      <c r="AK41" s="11"/>
      <c r="AL41" s="11"/>
      <c r="AM41" s="11"/>
      <c r="AN41" s="11"/>
      <c r="AO41" s="11"/>
      <c r="AP41" s="11"/>
      <c r="AQ41" s="11"/>
      <c r="AR41" s="11"/>
      <c r="AS41" s="11"/>
      <c r="AT41" s="11"/>
      <c r="AU41" s="11"/>
      <c r="AV41" s="11"/>
      <c r="AW41" s="11"/>
      <c r="AX41" s="11"/>
    </row>
    <row r="42" spans="1:50" x14ac:dyDescent="0.35">
      <c r="A42" s="7"/>
      <c r="D42" s="11"/>
      <c r="E42" s="11"/>
      <c r="F42" s="11"/>
      <c r="G42" s="11"/>
      <c r="H42" s="11"/>
      <c r="I42" s="11"/>
      <c r="J42" s="11"/>
      <c r="K42" s="11"/>
      <c r="L42" s="11"/>
      <c r="M42" s="11"/>
      <c r="N42" s="11"/>
      <c r="O42" s="11"/>
      <c r="P42" s="11"/>
      <c r="Q42" s="11"/>
      <c r="R42" s="11"/>
      <c r="S42" s="11"/>
      <c r="T42" s="11"/>
      <c r="U42" s="11"/>
      <c r="V42" s="11"/>
      <c r="W42" s="11"/>
      <c r="X42" s="11"/>
      <c r="Y42" s="11"/>
      <c r="Z42" s="11"/>
      <c r="AA42" s="11"/>
      <c r="AB42" s="11"/>
      <c r="AC42" s="11"/>
      <c r="AD42" s="11"/>
      <c r="AE42" s="11"/>
      <c r="AF42" s="11"/>
      <c r="AG42" s="11"/>
      <c r="AH42" s="11"/>
      <c r="AI42" s="11"/>
      <c r="AJ42" s="11"/>
      <c r="AK42" s="11"/>
      <c r="AL42" s="11"/>
      <c r="AM42" s="11"/>
      <c r="AN42" s="11"/>
      <c r="AO42" s="11"/>
      <c r="AP42" s="11"/>
      <c r="AQ42" s="11"/>
      <c r="AR42" s="11"/>
      <c r="AS42" s="11"/>
      <c r="AT42" s="11"/>
      <c r="AU42" s="11"/>
      <c r="AV42" s="11"/>
      <c r="AW42" s="11"/>
      <c r="AX42" s="11"/>
    </row>
    <row r="43" spans="1:50" x14ac:dyDescent="0.35">
      <c r="A43" s="7"/>
      <c r="D43" s="11"/>
      <c r="E43" s="11"/>
      <c r="F43" s="11"/>
      <c r="G43" s="11"/>
      <c r="H43" s="11"/>
      <c r="I43" s="11"/>
      <c r="J43" s="11"/>
      <c r="K43" s="11"/>
      <c r="L43" s="11"/>
      <c r="M43" s="11"/>
      <c r="N43" s="11"/>
      <c r="O43" s="11"/>
      <c r="P43" s="11"/>
      <c r="Q43" s="11"/>
      <c r="R43" s="11"/>
      <c r="S43" s="11"/>
      <c r="T43" s="11"/>
      <c r="U43" s="11"/>
      <c r="V43" s="11"/>
      <c r="W43" s="11"/>
      <c r="X43" s="11"/>
      <c r="Y43" s="11"/>
      <c r="Z43" s="11"/>
      <c r="AA43" s="11"/>
      <c r="AB43" s="11"/>
      <c r="AC43" s="11"/>
      <c r="AD43" s="11"/>
      <c r="AE43" s="11"/>
      <c r="AF43" s="11"/>
      <c r="AG43" s="11"/>
      <c r="AH43" s="11"/>
      <c r="AI43" s="11"/>
      <c r="AJ43" s="11"/>
      <c r="AK43" s="11"/>
      <c r="AL43" s="11"/>
      <c r="AM43" s="11"/>
      <c r="AN43" s="11"/>
      <c r="AO43" s="11"/>
      <c r="AP43" s="11"/>
      <c r="AQ43" s="11"/>
      <c r="AR43" s="11"/>
      <c r="AS43" s="11"/>
      <c r="AT43" s="11"/>
      <c r="AU43" s="11"/>
      <c r="AV43" s="11"/>
      <c r="AW43" s="11"/>
      <c r="AX43" s="11"/>
    </row>
    <row r="44" spans="1:50" x14ac:dyDescent="0.35">
      <c r="A44" s="7"/>
      <c r="D44" s="11"/>
      <c r="E44" s="11"/>
      <c r="F44" s="11"/>
      <c r="G44" s="11"/>
      <c r="H44" s="11"/>
      <c r="I44" s="11"/>
      <c r="J44" s="11"/>
      <c r="K44" s="11"/>
      <c r="L44" s="11"/>
      <c r="M44" s="11"/>
      <c r="N44" s="11"/>
      <c r="O44" s="11"/>
      <c r="P44" s="11"/>
      <c r="Q44" s="11"/>
      <c r="R44" s="11"/>
      <c r="S44" s="11"/>
      <c r="T44" s="11"/>
      <c r="U44" s="11"/>
      <c r="V44" s="11"/>
      <c r="W44" s="11"/>
      <c r="X44" s="11"/>
      <c r="Y44" s="11"/>
      <c r="Z44" s="11"/>
      <c r="AA44" s="11"/>
      <c r="AB44" s="11"/>
      <c r="AC44" s="11"/>
      <c r="AD44" s="11"/>
      <c r="AE44" s="11"/>
      <c r="AF44" s="11"/>
      <c r="AG44" s="11"/>
      <c r="AH44" s="11"/>
      <c r="AI44" s="11"/>
      <c r="AJ44" s="11"/>
      <c r="AK44" s="11"/>
      <c r="AL44" s="11"/>
      <c r="AM44" s="11"/>
      <c r="AN44" s="11"/>
      <c r="AO44" s="11"/>
      <c r="AP44" s="11"/>
      <c r="AQ44" s="11"/>
      <c r="AR44" s="11"/>
      <c r="AS44" s="11"/>
      <c r="AT44" s="11"/>
      <c r="AU44" s="11"/>
      <c r="AV44" s="11"/>
      <c r="AW44" s="11"/>
      <c r="AX44" s="11"/>
    </row>
    <row r="45" spans="1:50" x14ac:dyDescent="0.35">
      <c r="A45" s="7"/>
      <c r="D45" s="11"/>
      <c r="E45" s="11"/>
      <c r="F45" s="11"/>
      <c r="G45" s="11"/>
      <c r="H45" s="11"/>
      <c r="I45" s="11"/>
      <c r="J45" s="11"/>
      <c r="K45" s="11"/>
      <c r="L45" s="11"/>
      <c r="M45" s="11"/>
      <c r="N45" s="11"/>
      <c r="O45" s="11"/>
      <c r="P45" s="11"/>
      <c r="Q45" s="11"/>
      <c r="R45" s="11"/>
      <c r="S45" s="11"/>
      <c r="T45" s="11"/>
      <c r="U45" s="11"/>
      <c r="V45" s="11"/>
      <c r="W45" s="11"/>
      <c r="X45" s="11"/>
      <c r="Y45" s="11"/>
      <c r="Z45" s="11"/>
      <c r="AA45" s="11"/>
      <c r="AB45" s="11"/>
      <c r="AC45" s="11"/>
      <c r="AD45" s="11"/>
      <c r="AE45" s="11"/>
      <c r="AF45" s="11"/>
      <c r="AG45" s="11"/>
      <c r="AH45" s="11"/>
      <c r="AI45" s="11"/>
      <c r="AJ45" s="11"/>
      <c r="AK45" s="11"/>
      <c r="AL45" s="11"/>
      <c r="AM45" s="11"/>
      <c r="AN45" s="11"/>
      <c r="AO45" s="11"/>
      <c r="AP45" s="11"/>
      <c r="AQ45" s="11"/>
      <c r="AR45" s="11"/>
      <c r="AS45" s="11"/>
      <c r="AT45" s="11"/>
      <c r="AU45" s="11"/>
      <c r="AV45" s="11"/>
      <c r="AW45" s="11"/>
      <c r="AX45" s="11"/>
    </row>
    <row r="46" spans="1:50" x14ac:dyDescent="0.35">
      <c r="A46" s="7"/>
      <c r="D46" s="11"/>
      <c r="E46" s="11"/>
      <c r="F46" s="11"/>
      <c r="G46" s="11"/>
      <c r="H46" s="11"/>
      <c r="I46" s="11"/>
      <c r="J46" s="11"/>
      <c r="K46" s="11"/>
      <c r="L46" s="11"/>
      <c r="M46" s="11"/>
      <c r="N46" s="11"/>
      <c r="O46" s="11"/>
      <c r="P46" s="11"/>
      <c r="Q46" s="11"/>
      <c r="R46" s="11"/>
      <c r="S46" s="11"/>
      <c r="T46" s="11"/>
      <c r="U46" s="11"/>
      <c r="V46" s="11"/>
      <c r="W46" s="11"/>
      <c r="X46" s="11"/>
      <c r="Y46" s="11"/>
      <c r="Z46" s="11"/>
      <c r="AA46" s="11"/>
      <c r="AB46" s="11"/>
      <c r="AC46" s="11"/>
      <c r="AD46" s="11"/>
      <c r="AE46" s="11"/>
      <c r="AF46" s="11"/>
      <c r="AG46" s="11"/>
      <c r="AH46" s="11"/>
      <c r="AI46" s="11"/>
      <c r="AJ46" s="11"/>
      <c r="AK46" s="11"/>
      <c r="AL46" s="11"/>
      <c r="AM46" s="11"/>
      <c r="AN46" s="11"/>
      <c r="AO46" s="11"/>
      <c r="AP46" s="11"/>
      <c r="AQ46" s="11"/>
      <c r="AR46" s="11"/>
      <c r="AS46" s="11"/>
      <c r="AT46" s="11"/>
      <c r="AU46" s="11"/>
      <c r="AV46" s="11"/>
      <c r="AW46" s="11"/>
      <c r="AX46" s="11"/>
    </row>
    <row r="47" spans="1:50" x14ac:dyDescent="0.35">
      <c r="A47" s="7"/>
      <c r="D47" s="11"/>
      <c r="E47" s="11"/>
      <c r="F47" s="11"/>
      <c r="G47" s="11"/>
      <c r="H47" s="11"/>
      <c r="I47" s="11"/>
      <c r="J47" s="11"/>
      <c r="K47" s="11"/>
      <c r="L47" s="11"/>
      <c r="M47" s="11"/>
      <c r="N47" s="11"/>
      <c r="O47" s="11"/>
      <c r="P47" s="11"/>
      <c r="Q47" s="11"/>
      <c r="R47" s="11"/>
      <c r="S47" s="11"/>
      <c r="T47" s="11"/>
      <c r="U47" s="11"/>
      <c r="V47" s="11"/>
      <c r="W47" s="11"/>
      <c r="X47" s="11"/>
      <c r="Y47" s="11"/>
      <c r="Z47" s="11"/>
      <c r="AA47" s="11"/>
      <c r="AB47" s="11"/>
      <c r="AC47" s="11"/>
      <c r="AD47" s="11"/>
      <c r="AE47" s="11"/>
      <c r="AF47" s="11"/>
      <c r="AG47" s="11"/>
      <c r="AH47" s="11"/>
      <c r="AI47" s="11"/>
      <c r="AJ47" s="11"/>
      <c r="AK47" s="11"/>
      <c r="AL47" s="11"/>
      <c r="AM47" s="11"/>
      <c r="AN47" s="11"/>
      <c r="AO47" s="11"/>
      <c r="AP47" s="11"/>
      <c r="AQ47" s="11"/>
      <c r="AR47" s="11"/>
      <c r="AS47" s="11"/>
      <c r="AT47" s="11"/>
      <c r="AU47" s="11"/>
      <c r="AV47" s="11"/>
      <c r="AW47" s="11"/>
      <c r="AX47" s="11"/>
    </row>
    <row r="48" spans="1:50" x14ac:dyDescent="0.35">
      <c r="A48" s="7"/>
      <c r="D48" s="11"/>
      <c r="E48" s="11"/>
      <c r="F48" s="11"/>
      <c r="G48" s="11"/>
      <c r="H48" s="11"/>
      <c r="I48" s="11"/>
      <c r="J48" s="11"/>
      <c r="K48" s="11"/>
      <c r="L48" s="11"/>
      <c r="M48" s="11"/>
      <c r="N48" s="11"/>
      <c r="O48" s="11"/>
      <c r="P48" s="11"/>
      <c r="Q48" s="11"/>
      <c r="R48" s="11"/>
      <c r="S48" s="11"/>
      <c r="T48" s="11"/>
      <c r="U48" s="11"/>
      <c r="V48" s="11"/>
      <c r="W48" s="11"/>
      <c r="X48" s="11"/>
      <c r="Y48" s="11"/>
      <c r="Z48" s="11"/>
      <c r="AA48" s="11"/>
      <c r="AB48" s="11"/>
      <c r="AC48" s="11"/>
      <c r="AD48" s="11"/>
      <c r="AE48" s="11"/>
      <c r="AF48" s="11"/>
      <c r="AG48" s="11"/>
      <c r="AH48" s="11"/>
      <c r="AI48" s="11"/>
      <c r="AJ48" s="11"/>
      <c r="AK48" s="11"/>
      <c r="AL48" s="11"/>
      <c r="AM48" s="11"/>
      <c r="AN48" s="11"/>
      <c r="AO48" s="11"/>
      <c r="AP48" s="11"/>
      <c r="AQ48" s="11"/>
      <c r="AR48" s="11"/>
      <c r="AS48" s="11"/>
      <c r="AT48" s="11"/>
      <c r="AU48" s="11"/>
      <c r="AV48" s="11"/>
      <c r="AW48" s="11"/>
      <c r="AX48" s="11"/>
    </row>
    <row r="49" spans="1:50" x14ac:dyDescent="0.35">
      <c r="A49" s="7"/>
      <c r="D49" s="11"/>
      <c r="E49" s="11"/>
      <c r="F49" s="11"/>
      <c r="G49" s="11"/>
      <c r="H49" s="11"/>
      <c r="I49" s="11"/>
      <c r="J49" s="11"/>
      <c r="K49" s="11"/>
      <c r="L49" s="11"/>
      <c r="M49" s="11"/>
      <c r="N49" s="11"/>
      <c r="O49" s="11"/>
      <c r="P49" s="11"/>
      <c r="Q49" s="11"/>
      <c r="R49" s="11"/>
      <c r="S49" s="11"/>
      <c r="T49" s="11"/>
      <c r="U49" s="11"/>
      <c r="V49" s="11"/>
      <c r="W49" s="11"/>
      <c r="X49" s="11"/>
      <c r="Y49" s="11"/>
      <c r="Z49" s="11"/>
      <c r="AA49" s="11"/>
      <c r="AB49" s="11"/>
      <c r="AC49" s="11"/>
      <c r="AD49" s="11"/>
      <c r="AE49" s="11"/>
      <c r="AF49" s="11"/>
      <c r="AG49" s="11"/>
      <c r="AH49" s="11"/>
      <c r="AI49" s="11"/>
      <c r="AJ49" s="11"/>
      <c r="AK49" s="11"/>
      <c r="AL49" s="11"/>
      <c r="AM49" s="11"/>
      <c r="AN49" s="11"/>
      <c r="AO49" s="11"/>
      <c r="AP49" s="11"/>
      <c r="AQ49" s="11"/>
      <c r="AR49" s="11"/>
      <c r="AS49" s="11"/>
      <c r="AT49" s="11"/>
      <c r="AU49" s="11"/>
      <c r="AV49" s="11"/>
      <c r="AW49" s="11"/>
      <c r="AX49" s="11"/>
    </row>
    <row r="50" spans="1:50" x14ac:dyDescent="0.35">
      <c r="A50" s="7"/>
      <c r="D50" s="11"/>
      <c r="E50" s="11"/>
      <c r="F50" s="11"/>
      <c r="G50" s="11"/>
      <c r="H50" s="11"/>
      <c r="I50" s="11"/>
      <c r="J50" s="11"/>
      <c r="K50" s="11"/>
      <c r="L50" s="11"/>
      <c r="M50" s="11"/>
      <c r="N50" s="11"/>
      <c r="O50" s="11"/>
      <c r="P50" s="11"/>
      <c r="Q50" s="11"/>
      <c r="R50" s="11"/>
      <c r="S50" s="11"/>
      <c r="T50" s="11"/>
      <c r="U50" s="11"/>
      <c r="V50" s="11"/>
      <c r="W50" s="11"/>
      <c r="X50" s="11"/>
      <c r="Y50" s="11"/>
      <c r="Z50" s="11"/>
      <c r="AA50" s="11"/>
      <c r="AB50" s="11"/>
      <c r="AC50" s="11"/>
      <c r="AD50" s="11"/>
      <c r="AE50" s="11"/>
      <c r="AF50" s="11"/>
      <c r="AG50" s="11"/>
      <c r="AH50" s="11"/>
      <c r="AI50" s="11"/>
      <c r="AJ50" s="11"/>
      <c r="AK50" s="11"/>
      <c r="AL50" s="11"/>
      <c r="AM50" s="11"/>
      <c r="AN50" s="11"/>
      <c r="AO50" s="11"/>
      <c r="AP50" s="11"/>
      <c r="AQ50" s="11"/>
      <c r="AR50" s="11"/>
      <c r="AS50" s="11"/>
      <c r="AT50" s="11"/>
      <c r="AU50" s="11"/>
      <c r="AV50" s="11"/>
      <c r="AW50" s="11"/>
      <c r="AX50" s="11"/>
    </row>
    <row r="51" spans="1:50" x14ac:dyDescent="0.35">
      <c r="A51" s="7"/>
      <c r="D51" s="11"/>
      <c r="E51" s="11"/>
      <c r="F51" s="11"/>
      <c r="G51" s="11"/>
      <c r="H51" s="11"/>
      <c r="I51" s="11"/>
      <c r="J51" s="11"/>
      <c r="K51" s="11"/>
      <c r="L51" s="11"/>
      <c r="M51" s="11"/>
      <c r="N51" s="11"/>
      <c r="O51" s="11"/>
      <c r="P51" s="11"/>
      <c r="Q51" s="11"/>
      <c r="R51" s="11"/>
      <c r="S51" s="11"/>
      <c r="T51" s="11"/>
      <c r="U51" s="11"/>
      <c r="V51" s="11"/>
      <c r="W51" s="11"/>
      <c r="X51" s="11"/>
      <c r="Y51" s="11"/>
      <c r="Z51" s="11"/>
      <c r="AA51" s="11"/>
      <c r="AB51" s="11"/>
      <c r="AC51" s="11"/>
      <c r="AD51" s="11"/>
      <c r="AE51" s="11"/>
      <c r="AF51" s="11"/>
      <c r="AG51" s="11"/>
      <c r="AH51" s="11"/>
      <c r="AI51" s="11"/>
      <c r="AJ51" s="11"/>
      <c r="AK51" s="11"/>
      <c r="AL51" s="11"/>
      <c r="AM51" s="11"/>
      <c r="AN51" s="11"/>
      <c r="AO51" s="11"/>
      <c r="AP51" s="11"/>
      <c r="AQ51" s="11"/>
      <c r="AR51" s="11"/>
      <c r="AS51" s="11"/>
      <c r="AT51" s="11"/>
      <c r="AU51" s="11"/>
      <c r="AV51" s="11"/>
      <c r="AW51" s="11"/>
      <c r="AX51" s="11"/>
    </row>
    <row r="52" spans="1:50" x14ac:dyDescent="0.35">
      <c r="A52" s="7"/>
      <c r="D52" s="11"/>
      <c r="E52" s="11"/>
      <c r="F52" s="11"/>
      <c r="G52" s="11"/>
      <c r="H52" s="11"/>
      <c r="I52" s="11"/>
      <c r="J52" s="11"/>
      <c r="K52" s="11"/>
      <c r="L52" s="11"/>
      <c r="M52" s="11"/>
      <c r="N52" s="11"/>
      <c r="O52" s="11"/>
      <c r="P52" s="11"/>
      <c r="Q52" s="11"/>
      <c r="R52" s="11"/>
      <c r="S52" s="11"/>
      <c r="T52" s="11"/>
      <c r="U52" s="11"/>
      <c r="V52" s="11"/>
      <c r="W52" s="11"/>
      <c r="X52" s="11"/>
      <c r="Y52" s="11"/>
      <c r="Z52" s="11"/>
      <c r="AA52" s="11"/>
      <c r="AB52" s="11"/>
      <c r="AC52" s="11"/>
      <c r="AD52" s="11"/>
      <c r="AE52" s="11"/>
      <c r="AF52" s="11"/>
      <c r="AG52" s="11"/>
      <c r="AH52" s="11"/>
      <c r="AI52" s="11"/>
      <c r="AJ52" s="11"/>
      <c r="AK52" s="11"/>
      <c r="AL52" s="11"/>
      <c r="AM52" s="11"/>
      <c r="AN52" s="11"/>
      <c r="AO52" s="11"/>
      <c r="AP52" s="11"/>
      <c r="AQ52" s="11"/>
      <c r="AR52" s="11"/>
      <c r="AS52" s="11"/>
      <c r="AT52" s="11"/>
      <c r="AU52" s="11"/>
      <c r="AV52" s="11"/>
      <c r="AW52" s="11"/>
      <c r="AX52" s="11"/>
    </row>
    <row r="53" spans="1:50" x14ac:dyDescent="0.35">
      <c r="A53" s="7"/>
      <c r="D53" s="11"/>
      <c r="E53" s="11"/>
      <c r="F53" s="11"/>
      <c r="G53" s="11"/>
      <c r="H53" s="11"/>
      <c r="I53" s="11"/>
      <c r="J53" s="11"/>
      <c r="K53" s="11"/>
      <c r="L53" s="11"/>
      <c r="M53" s="11"/>
      <c r="N53" s="11"/>
      <c r="O53" s="11"/>
      <c r="P53" s="11"/>
      <c r="Q53" s="11"/>
      <c r="R53" s="11"/>
      <c r="S53" s="11"/>
      <c r="T53" s="11"/>
      <c r="U53" s="11"/>
      <c r="V53" s="11"/>
      <c r="W53" s="11"/>
      <c r="X53" s="11"/>
      <c r="Y53" s="11"/>
      <c r="Z53" s="11"/>
      <c r="AA53" s="11"/>
      <c r="AB53" s="11"/>
      <c r="AC53" s="11"/>
      <c r="AD53" s="11"/>
      <c r="AE53" s="11"/>
      <c r="AF53" s="11"/>
      <c r="AG53" s="11"/>
      <c r="AH53" s="11"/>
      <c r="AI53" s="11"/>
      <c r="AJ53" s="11"/>
      <c r="AK53" s="11"/>
      <c r="AL53" s="11"/>
      <c r="AM53" s="11"/>
      <c r="AN53" s="11"/>
      <c r="AO53" s="11"/>
      <c r="AP53" s="11"/>
      <c r="AQ53" s="11"/>
      <c r="AR53" s="11"/>
      <c r="AS53" s="11"/>
      <c r="AT53" s="11"/>
      <c r="AU53" s="11"/>
      <c r="AV53" s="11"/>
      <c r="AW53" s="11"/>
      <c r="AX53" s="11"/>
    </row>
    <row r="54" spans="1:50" x14ac:dyDescent="0.35">
      <c r="A54" s="7"/>
      <c r="D54" s="11"/>
      <c r="E54" s="11"/>
      <c r="F54" s="11"/>
      <c r="G54" s="11"/>
      <c r="H54" s="11"/>
      <c r="I54" s="11"/>
      <c r="J54" s="11"/>
      <c r="K54" s="11"/>
      <c r="L54" s="11"/>
      <c r="M54" s="11"/>
      <c r="N54" s="11"/>
      <c r="O54" s="11"/>
      <c r="P54" s="11"/>
      <c r="Q54" s="11"/>
      <c r="R54" s="11"/>
      <c r="S54" s="11"/>
      <c r="T54" s="11"/>
      <c r="U54" s="11"/>
      <c r="V54" s="11"/>
      <c r="W54" s="11"/>
      <c r="X54" s="11"/>
      <c r="Y54" s="11"/>
      <c r="Z54" s="11"/>
      <c r="AA54" s="11"/>
      <c r="AB54" s="11"/>
      <c r="AC54" s="11"/>
      <c r="AD54" s="11"/>
      <c r="AE54" s="11"/>
      <c r="AF54" s="11"/>
      <c r="AG54" s="11"/>
      <c r="AH54" s="11"/>
      <c r="AI54" s="11"/>
      <c r="AJ54" s="11"/>
      <c r="AK54" s="11"/>
      <c r="AL54" s="11"/>
      <c r="AM54" s="11"/>
      <c r="AN54" s="11"/>
      <c r="AO54" s="11"/>
      <c r="AP54" s="11"/>
      <c r="AQ54" s="11"/>
      <c r="AR54" s="11"/>
      <c r="AS54" s="11"/>
      <c r="AT54" s="11"/>
      <c r="AU54" s="11"/>
      <c r="AV54" s="11"/>
      <c r="AW54" s="11"/>
      <c r="AX54" s="11"/>
    </row>
    <row r="55" spans="1:50" x14ac:dyDescent="0.35">
      <c r="A55" s="7"/>
      <c r="D55" s="11"/>
      <c r="E55" s="11"/>
      <c r="F55" s="11"/>
      <c r="G55" s="11"/>
      <c r="H55" s="11"/>
      <c r="I55" s="11"/>
      <c r="J55" s="11"/>
      <c r="K55" s="11"/>
      <c r="L55" s="11"/>
      <c r="M55" s="11"/>
      <c r="N55" s="11"/>
      <c r="O55" s="11"/>
      <c r="P55" s="11"/>
      <c r="Q55" s="11"/>
      <c r="R55" s="11"/>
      <c r="S55" s="11"/>
      <c r="T55" s="11"/>
      <c r="U55" s="11"/>
      <c r="V55" s="11"/>
      <c r="W55" s="11"/>
      <c r="X55" s="11"/>
      <c r="Y55" s="11"/>
      <c r="Z55" s="11"/>
      <c r="AA55" s="11"/>
      <c r="AB55" s="11"/>
      <c r="AC55" s="11"/>
      <c r="AD55" s="11"/>
      <c r="AE55" s="11"/>
      <c r="AF55" s="11"/>
      <c r="AG55" s="11"/>
      <c r="AH55" s="11"/>
      <c r="AI55" s="11"/>
      <c r="AJ55" s="11"/>
      <c r="AK55" s="11"/>
      <c r="AL55" s="11"/>
      <c r="AM55" s="11"/>
      <c r="AN55" s="11"/>
      <c r="AO55" s="11"/>
      <c r="AP55" s="11"/>
      <c r="AQ55" s="11"/>
      <c r="AR55" s="11"/>
      <c r="AS55" s="11"/>
      <c r="AT55" s="11"/>
      <c r="AU55" s="11"/>
      <c r="AV55" s="11"/>
      <c r="AW55" s="11"/>
      <c r="AX55" s="11"/>
    </row>
    <row r="56" spans="1:50" x14ac:dyDescent="0.35">
      <c r="A56" s="7"/>
      <c r="D56" s="11"/>
      <c r="E56" s="11"/>
      <c r="F56" s="11"/>
      <c r="G56" s="11"/>
      <c r="H56" s="11"/>
      <c r="I56" s="11"/>
      <c r="J56" s="11"/>
      <c r="K56" s="11"/>
      <c r="L56" s="11"/>
      <c r="M56" s="11"/>
      <c r="N56" s="11"/>
      <c r="O56" s="11"/>
      <c r="P56" s="11"/>
      <c r="Q56" s="11"/>
      <c r="R56" s="11"/>
      <c r="S56" s="11"/>
      <c r="T56" s="11"/>
      <c r="U56" s="11"/>
      <c r="V56" s="11"/>
      <c r="W56" s="11"/>
      <c r="X56" s="11"/>
      <c r="Y56" s="11"/>
      <c r="Z56" s="11"/>
      <c r="AA56" s="11"/>
      <c r="AB56" s="11"/>
      <c r="AC56" s="11"/>
      <c r="AD56" s="11"/>
      <c r="AE56" s="11"/>
      <c r="AF56" s="11"/>
      <c r="AG56" s="11"/>
      <c r="AH56" s="11"/>
      <c r="AI56" s="11"/>
      <c r="AJ56" s="11"/>
      <c r="AK56" s="11"/>
      <c r="AL56" s="11"/>
      <c r="AM56" s="11"/>
      <c r="AN56" s="11"/>
      <c r="AO56" s="11"/>
      <c r="AP56" s="11"/>
      <c r="AQ56" s="11"/>
      <c r="AR56" s="11"/>
      <c r="AS56" s="11"/>
      <c r="AT56" s="11"/>
      <c r="AU56" s="11"/>
      <c r="AV56" s="11"/>
      <c r="AW56" s="11"/>
      <c r="AX56" s="11"/>
    </row>
    <row r="57" spans="1:50" x14ac:dyDescent="0.35">
      <c r="A57" s="7"/>
      <c r="D57" s="11"/>
      <c r="E57" s="11"/>
      <c r="F57" s="11"/>
      <c r="G57" s="11"/>
      <c r="H57" s="11"/>
      <c r="I57" s="11"/>
      <c r="J57" s="11"/>
      <c r="K57" s="11"/>
      <c r="L57" s="11"/>
      <c r="M57" s="11"/>
      <c r="N57" s="11"/>
      <c r="O57" s="11"/>
      <c r="P57" s="11"/>
      <c r="Q57" s="11"/>
      <c r="R57" s="11"/>
      <c r="S57" s="11"/>
      <c r="T57" s="11"/>
      <c r="U57" s="11"/>
      <c r="V57" s="11"/>
      <c r="W57" s="11"/>
      <c r="X57" s="11"/>
      <c r="Y57" s="11"/>
      <c r="Z57" s="11"/>
      <c r="AA57" s="11"/>
      <c r="AB57" s="11"/>
      <c r="AC57" s="11"/>
      <c r="AD57" s="11"/>
      <c r="AE57" s="11"/>
      <c r="AF57" s="11"/>
      <c r="AG57" s="11"/>
      <c r="AH57" s="11"/>
      <c r="AI57" s="11"/>
      <c r="AJ57" s="11"/>
      <c r="AK57" s="11"/>
      <c r="AL57" s="11"/>
      <c r="AM57" s="11"/>
      <c r="AN57" s="11"/>
      <c r="AO57" s="11"/>
      <c r="AP57" s="11"/>
      <c r="AQ57" s="11"/>
      <c r="AR57" s="11"/>
      <c r="AS57" s="11"/>
      <c r="AT57" s="11"/>
      <c r="AU57" s="11"/>
      <c r="AV57" s="11"/>
      <c r="AW57" s="11"/>
      <c r="AX57" s="11"/>
    </row>
    <row r="58" spans="1:50" x14ac:dyDescent="0.35">
      <c r="A58" s="7"/>
      <c r="D58" s="11"/>
      <c r="E58" s="11"/>
      <c r="F58" s="11"/>
      <c r="G58" s="11"/>
      <c r="H58" s="11"/>
      <c r="I58" s="11"/>
      <c r="J58" s="11"/>
      <c r="K58" s="11"/>
      <c r="L58" s="11"/>
      <c r="M58" s="11"/>
      <c r="N58" s="11"/>
      <c r="O58" s="11"/>
      <c r="P58" s="11"/>
      <c r="Q58" s="11"/>
      <c r="R58" s="11"/>
      <c r="S58" s="11"/>
      <c r="T58" s="11"/>
      <c r="U58" s="11"/>
      <c r="V58" s="11"/>
      <c r="W58" s="11"/>
      <c r="X58" s="11"/>
      <c r="Y58" s="11"/>
      <c r="Z58" s="11"/>
      <c r="AA58" s="11"/>
      <c r="AB58" s="11"/>
      <c r="AC58" s="11"/>
      <c r="AD58" s="11"/>
      <c r="AE58" s="11"/>
      <c r="AF58" s="11"/>
      <c r="AG58" s="11"/>
      <c r="AH58" s="11"/>
      <c r="AI58" s="11"/>
      <c r="AJ58" s="11"/>
      <c r="AK58" s="11"/>
      <c r="AL58" s="11"/>
      <c r="AM58" s="11"/>
      <c r="AN58" s="11"/>
      <c r="AO58" s="11"/>
      <c r="AP58" s="11"/>
      <c r="AQ58" s="11"/>
      <c r="AR58" s="11"/>
      <c r="AS58" s="11"/>
      <c r="AT58" s="11"/>
      <c r="AU58" s="11"/>
      <c r="AV58" s="11"/>
      <c r="AW58" s="11"/>
      <c r="AX58" s="11"/>
    </row>
    <row r="59" spans="1:50" x14ac:dyDescent="0.35">
      <c r="A59" s="7"/>
      <c r="D59" s="11"/>
      <c r="E59" s="11"/>
      <c r="F59" s="11"/>
      <c r="G59" s="11"/>
      <c r="H59" s="11"/>
      <c r="I59" s="11"/>
      <c r="J59" s="11"/>
      <c r="K59" s="11"/>
      <c r="L59" s="11"/>
      <c r="M59" s="11"/>
      <c r="N59" s="11"/>
      <c r="O59" s="11"/>
      <c r="P59" s="11"/>
      <c r="Q59" s="11"/>
      <c r="R59" s="11"/>
      <c r="S59" s="11"/>
      <c r="T59" s="11"/>
      <c r="U59" s="11"/>
      <c r="V59" s="11"/>
      <c r="W59" s="11"/>
      <c r="X59" s="11"/>
      <c r="Y59" s="11"/>
      <c r="Z59" s="11"/>
      <c r="AA59" s="11"/>
      <c r="AB59" s="11"/>
      <c r="AC59" s="11"/>
      <c r="AD59" s="11"/>
      <c r="AE59" s="11"/>
      <c r="AF59" s="11"/>
      <c r="AG59" s="11"/>
      <c r="AH59" s="11"/>
      <c r="AI59" s="11"/>
      <c r="AJ59" s="11"/>
      <c r="AK59" s="11"/>
      <c r="AL59" s="11"/>
      <c r="AM59" s="11"/>
      <c r="AN59" s="11"/>
      <c r="AO59" s="11"/>
      <c r="AP59" s="11"/>
      <c r="AQ59" s="11"/>
      <c r="AR59" s="11"/>
      <c r="AS59" s="11"/>
      <c r="AT59" s="11"/>
      <c r="AU59" s="11"/>
      <c r="AV59" s="11"/>
      <c r="AW59" s="11"/>
      <c r="AX59" s="11"/>
    </row>
    <row r="60" spans="1:50" x14ac:dyDescent="0.35">
      <c r="A60" s="7"/>
      <c r="D60" s="11"/>
      <c r="E60" s="11"/>
      <c r="F60" s="11"/>
      <c r="G60" s="11"/>
      <c r="H60" s="11"/>
      <c r="I60" s="11"/>
      <c r="J60" s="11"/>
      <c r="K60" s="11"/>
      <c r="L60" s="11"/>
      <c r="M60" s="11"/>
      <c r="N60" s="11"/>
      <c r="O60" s="11"/>
      <c r="P60" s="11"/>
      <c r="Q60" s="11"/>
      <c r="R60" s="11"/>
      <c r="S60" s="11"/>
      <c r="T60" s="11"/>
      <c r="U60" s="11"/>
      <c r="V60" s="11"/>
      <c r="W60" s="11"/>
      <c r="X60" s="11"/>
      <c r="Y60" s="11"/>
      <c r="Z60" s="11"/>
      <c r="AA60" s="11"/>
      <c r="AB60" s="11"/>
      <c r="AC60" s="11"/>
      <c r="AD60" s="11"/>
      <c r="AE60" s="11"/>
      <c r="AF60" s="11"/>
      <c r="AG60" s="11"/>
      <c r="AH60" s="11"/>
      <c r="AI60" s="11"/>
      <c r="AJ60" s="11"/>
      <c r="AK60" s="11"/>
      <c r="AL60" s="11"/>
      <c r="AM60" s="11"/>
      <c r="AN60" s="11"/>
      <c r="AO60" s="11"/>
      <c r="AP60" s="11"/>
      <c r="AQ60" s="11"/>
      <c r="AR60" s="11"/>
      <c r="AS60" s="11"/>
      <c r="AT60" s="11"/>
      <c r="AU60" s="11"/>
      <c r="AV60" s="11"/>
      <c r="AW60" s="11"/>
      <c r="AX60" s="11"/>
    </row>
    <row r="61" spans="1:50" x14ac:dyDescent="0.35">
      <c r="A61" s="7"/>
      <c r="D61" s="11"/>
      <c r="E61" s="11"/>
      <c r="F61" s="11"/>
      <c r="G61" s="11"/>
      <c r="H61" s="11"/>
      <c r="I61" s="11"/>
      <c r="J61" s="11"/>
      <c r="K61" s="11"/>
      <c r="L61" s="11"/>
      <c r="M61" s="11"/>
      <c r="N61" s="11"/>
      <c r="O61" s="11"/>
      <c r="P61" s="11"/>
      <c r="Q61" s="11"/>
      <c r="R61" s="11"/>
      <c r="S61" s="11"/>
      <c r="T61" s="11"/>
      <c r="U61" s="11"/>
      <c r="V61" s="11"/>
      <c r="W61" s="11"/>
      <c r="X61" s="11"/>
      <c r="Y61" s="11"/>
      <c r="Z61" s="11"/>
      <c r="AA61" s="11"/>
      <c r="AB61" s="11"/>
      <c r="AC61" s="11"/>
      <c r="AD61" s="11"/>
      <c r="AE61" s="11"/>
      <c r="AF61" s="11"/>
      <c r="AG61" s="11"/>
      <c r="AH61" s="11"/>
      <c r="AI61" s="11"/>
      <c r="AJ61" s="11"/>
      <c r="AK61" s="11"/>
      <c r="AL61" s="11"/>
      <c r="AM61" s="11"/>
      <c r="AN61" s="11"/>
      <c r="AO61" s="11"/>
      <c r="AP61" s="11"/>
      <c r="AQ61" s="11"/>
      <c r="AR61" s="11"/>
      <c r="AS61" s="11"/>
      <c r="AT61" s="11"/>
      <c r="AU61" s="11"/>
      <c r="AV61" s="11"/>
      <c r="AW61" s="11"/>
      <c r="AX61" s="11"/>
    </row>
    <row r="62" spans="1:50" x14ac:dyDescent="0.35">
      <c r="A62" s="7"/>
      <c r="D62" s="11"/>
      <c r="E62" s="11"/>
      <c r="F62" s="11"/>
      <c r="G62" s="11"/>
      <c r="H62" s="11"/>
      <c r="I62" s="11"/>
      <c r="J62" s="11"/>
      <c r="K62" s="11"/>
      <c r="L62" s="11"/>
      <c r="M62" s="11"/>
      <c r="N62" s="11"/>
      <c r="O62" s="11"/>
      <c r="P62" s="11"/>
      <c r="Q62" s="11"/>
      <c r="R62" s="11"/>
      <c r="S62" s="11"/>
      <c r="T62" s="11"/>
      <c r="U62" s="11"/>
      <c r="V62" s="11"/>
      <c r="W62" s="11"/>
      <c r="X62" s="11"/>
      <c r="Y62" s="11"/>
      <c r="Z62" s="11"/>
      <c r="AA62" s="11"/>
      <c r="AB62" s="11"/>
      <c r="AC62" s="11"/>
      <c r="AD62" s="11"/>
      <c r="AE62" s="11"/>
      <c r="AF62" s="11"/>
      <c r="AG62" s="11"/>
      <c r="AH62" s="11"/>
      <c r="AI62" s="11"/>
      <c r="AJ62" s="11"/>
      <c r="AK62" s="11"/>
      <c r="AL62" s="11"/>
      <c r="AM62" s="11"/>
      <c r="AN62" s="11"/>
      <c r="AO62" s="11"/>
      <c r="AP62" s="11"/>
      <c r="AQ62" s="11"/>
      <c r="AR62" s="11"/>
      <c r="AS62" s="11"/>
      <c r="AT62" s="11"/>
      <c r="AU62" s="11"/>
      <c r="AV62" s="11"/>
      <c r="AW62" s="11"/>
      <c r="AX62" s="11"/>
    </row>
    <row r="63" spans="1:50" x14ac:dyDescent="0.35">
      <c r="A63" s="7"/>
      <c r="D63" s="11"/>
      <c r="E63" s="11"/>
      <c r="F63" s="11"/>
      <c r="G63" s="11"/>
      <c r="H63" s="11"/>
      <c r="I63" s="11"/>
      <c r="J63" s="11"/>
      <c r="K63" s="11"/>
      <c r="L63" s="11"/>
      <c r="M63" s="11"/>
      <c r="N63" s="11"/>
      <c r="O63" s="11"/>
      <c r="P63" s="11"/>
      <c r="Q63" s="11"/>
      <c r="R63" s="11"/>
      <c r="S63" s="11"/>
      <c r="T63" s="11"/>
      <c r="U63" s="11"/>
      <c r="V63" s="11"/>
      <c r="W63" s="11"/>
      <c r="X63" s="11"/>
      <c r="Y63" s="11"/>
      <c r="Z63" s="11"/>
      <c r="AA63" s="11"/>
      <c r="AB63" s="11"/>
      <c r="AC63" s="11"/>
      <c r="AD63" s="11"/>
      <c r="AE63" s="11"/>
      <c r="AF63" s="11"/>
      <c r="AG63" s="11"/>
      <c r="AH63" s="11"/>
      <c r="AI63" s="11"/>
      <c r="AJ63" s="11"/>
      <c r="AK63" s="11"/>
      <c r="AL63" s="11"/>
      <c r="AM63" s="11"/>
      <c r="AN63" s="11"/>
      <c r="AO63" s="11"/>
      <c r="AP63" s="11"/>
      <c r="AQ63" s="11"/>
      <c r="AR63" s="11"/>
      <c r="AS63" s="11"/>
      <c r="AT63" s="11"/>
      <c r="AU63" s="11"/>
      <c r="AV63" s="11"/>
      <c r="AW63" s="11"/>
      <c r="AX63" s="11"/>
    </row>
    <row r="64" spans="1:50" x14ac:dyDescent="0.35">
      <c r="A64" s="7"/>
      <c r="D64" s="11"/>
      <c r="E64" s="11"/>
      <c r="F64" s="11"/>
      <c r="G64" s="11"/>
      <c r="H64" s="11"/>
      <c r="I64" s="11"/>
      <c r="J64" s="11"/>
      <c r="K64" s="11"/>
      <c r="L64" s="11"/>
      <c r="M64" s="11"/>
      <c r="N64" s="11"/>
      <c r="O64" s="11"/>
      <c r="P64" s="11"/>
      <c r="Q64" s="11"/>
      <c r="R64" s="11"/>
      <c r="S64" s="11"/>
      <c r="T64" s="11"/>
      <c r="U64" s="11"/>
      <c r="V64" s="11"/>
      <c r="W64" s="11"/>
      <c r="X64" s="11"/>
      <c r="Y64" s="11"/>
      <c r="Z64" s="11"/>
      <c r="AA64" s="11"/>
      <c r="AB64" s="11"/>
      <c r="AC64" s="11"/>
      <c r="AD64" s="11"/>
      <c r="AE64" s="11"/>
      <c r="AF64" s="11"/>
      <c r="AG64" s="11"/>
      <c r="AH64" s="11"/>
      <c r="AI64" s="11"/>
      <c r="AJ64" s="11"/>
      <c r="AK64" s="11"/>
      <c r="AL64" s="11"/>
      <c r="AM64" s="11"/>
      <c r="AN64" s="11"/>
      <c r="AO64" s="11"/>
      <c r="AP64" s="11"/>
      <c r="AQ64" s="11"/>
      <c r="AR64" s="11"/>
      <c r="AS64" s="11"/>
      <c r="AT64" s="11"/>
      <c r="AU64" s="11"/>
      <c r="AV64" s="11"/>
      <c r="AW64" s="11"/>
      <c r="AX64" s="11"/>
    </row>
    <row r="65" spans="1:50" x14ac:dyDescent="0.35">
      <c r="A65" s="7"/>
      <c r="D65" s="11"/>
      <c r="E65" s="11"/>
      <c r="F65" s="11"/>
      <c r="G65" s="11"/>
      <c r="H65" s="11"/>
      <c r="I65" s="11"/>
      <c r="J65" s="11"/>
      <c r="K65" s="11"/>
      <c r="L65" s="11"/>
      <c r="M65" s="11"/>
      <c r="N65" s="11"/>
      <c r="O65" s="11"/>
      <c r="P65" s="11"/>
      <c r="Q65" s="11"/>
      <c r="R65" s="11"/>
      <c r="S65" s="11"/>
      <c r="T65" s="11"/>
      <c r="U65" s="11"/>
      <c r="V65" s="11"/>
      <c r="W65" s="11"/>
      <c r="X65" s="11"/>
      <c r="Y65" s="11"/>
      <c r="Z65" s="11"/>
      <c r="AA65" s="11"/>
      <c r="AB65" s="11"/>
      <c r="AC65" s="11"/>
      <c r="AD65" s="11"/>
      <c r="AE65" s="11"/>
      <c r="AF65" s="11"/>
      <c r="AG65" s="11"/>
      <c r="AH65" s="11"/>
      <c r="AI65" s="11"/>
      <c r="AJ65" s="11"/>
      <c r="AK65" s="11"/>
      <c r="AL65" s="11"/>
      <c r="AM65" s="11"/>
      <c r="AN65" s="11"/>
      <c r="AO65" s="11"/>
      <c r="AP65" s="11"/>
      <c r="AQ65" s="11"/>
      <c r="AR65" s="11"/>
      <c r="AS65" s="11"/>
      <c r="AT65" s="11"/>
      <c r="AU65" s="11"/>
      <c r="AV65" s="11"/>
      <c r="AW65" s="11"/>
      <c r="AX65" s="11"/>
    </row>
    <row r="66" spans="1:50" x14ac:dyDescent="0.35">
      <c r="A66" s="7"/>
      <c r="D66" s="11"/>
      <c r="E66" s="11"/>
      <c r="F66" s="11"/>
      <c r="G66" s="11"/>
      <c r="H66" s="11"/>
      <c r="I66" s="11"/>
      <c r="J66" s="11"/>
      <c r="K66" s="11"/>
      <c r="L66" s="11"/>
      <c r="M66" s="11"/>
      <c r="N66" s="11"/>
      <c r="O66" s="11"/>
      <c r="P66" s="11"/>
      <c r="Q66" s="11"/>
      <c r="R66" s="11"/>
      <c r="S66" s="11"/>
      <c r="T66" s="11"/>
      <c r="U66" s="11"/>
      <c r="V66" s="11"/>
      <c r="W66" s="11"/>
      <c r="X66" s="11"/>
      <c r="Y66" s="11"/>
      <c r="Z66" s="11"/>
      <c r="AA66" s="11"/>
      <c r="AB66" s="11"/>
      <c r="AC66" s="11"/>
      <c r="AD66" s="11"/>
      <c r="AE66" s="11"/>
      <c r="AF66" s="11"/>
      <c r="AG66" s="11"/>
      <c r="AH66" s="11"/>
      <c r="AI66" s="11"/>
      <c r="AJ66" s="11"/>
      <c r="AK66" s="11"/>
      <c r="AL66" s="11"/>
      <c r="AM66" s="11"/>
      <c r="AN66" s="11"/>
      <c r="AO66" s="11"/>
      <c r="AP66" s="11"/>
      <c r="AQ66" s="11"/>
      <c r="AR66" s="11"/>
      <c r="AS66" s="11"/>
      <c r="AT66" s="11"/>
      <c r="AU66" s="11"/>
      <c r="AV66" s="11"/>
      <c r="AW66" s="11"/>
      <c r="AX66" s="11"/>
    </row>
    <row r="67" spans="1:50" x14ac:dyDescent="0.35">
      <c r="A67" s="7"/>
      <c r="D67" s="11"/>
      <c r="E67" s="11"/>
      <c r="F67" s="11"/>
      <c r="G67" s="11"/>
      <c r="H67" s="11"/>
      <c r="I67" s="11"/>
      <c r="J67" s="11"/>
      <c r="K67" s="11"/>
      <c r="L67" s="11"/>
      <c r="M67" s="11"/>
      <c r="N67" s="11"/>
      <c r="O67" s="11"/>
      <c r="P67" s="11"/>
      <c r="Q67" s="11"/>
      <c r="R67" s="11"/>
      <c r="S67" s="11"/>
      <c r="T67" s="11"/>
      <c r="U67" s="11"/>
      <c r="V67" s="11"/>
      <c r="W67" s="11"/>
      <c r="X67" s="11"/>
      <c r="Y67" s="11"/>
      <c r="Z67" s="11"/>
      <c r="AA67" s="11"/>
      <c r="AB67" s="11"/>
      <c r="AC67" s="11"/>
      <c r="AD67" s="11"/>
      <c r="AE67" s="11"/>
      <c r="AF67" s="11"/>
      <c r="AG67" s="11"/>
      <c r="AH67" s="11"/>
      <c r="AI67" s="11"/>
      <c r="AJ67" s="11"/>
      <c r="AK67" s="11"/>
      <c r="AL67" s="11"/>
      <c r="AM67" s="11"/>
      <c r="AN67" s="11"/>
      <c r="AO67" s="11"/>
      <c r="AP67" s="11"/>
      <c r="AQ67" s="11"/>
      <c r="AR67" s="11"/>
      <c r="AS67" s="11"/>
      <c r="AT67" s="11"/>
      <c r="AU67" s="11"/>
      <c r="AV67" s="11"/>
      <c r="AW67" s="11"/>
      <c r="AX67" s="11"/>
    </row>
    <row r="68" spans="1:50" x14ac:dyDescent="0.35">
      <c r="A68" s="7"/>
      <c r="D68" s="11"/>
      <c r="E68" s="11"/>
      <c r="F68" s="11"/>
      <c r="G68" s="11"/>
      <c r="H68" s="11"/>
      <c r="I68" s="11"/>
      <c r="J68" s="11"/>
      <c r="K68" s="11"/>
      <c r="L68" s="11"/>
      <c r="M68" s="11"/>
      <c r="N68" s="11"/>
      <c r="O68" s="11"/>
      <c r="P68" s="11"/>
      <c r="Q68" s="11"/>
      <c r="R68" s="11"/>
      <c r="S68" s="11"/>
      <c r="T68" s="11"/>
      <c r="U68" s="11"/>
      <c r="V68" s="11"/>
      <c r="W68" s="11"/>
      <c r="X68" s="11"/>
      <c r="Y68" s="11"/>
      <c r="Z68" s="11"/>
      <c r="AA68" s="11"/>
      <c r="AB68" s="11"/>
      <c r="AC68" s="11"/>
      <c r="AD68" s="11"/>
      <c r="AE68" s="11"/>
      <c r="AF68" s="11"/>
      <c r="AG68" s="11"/>
      <c r="AH68" s="11"/>
      <c r="AI68" s="11"/>
      <c r="AJ68" s="11"/>
      <c r="AK68" s="11"/>
      <c r="AL68" s="11"/>
      <c r="AM68" s="11"/>
      <c r="AN68" s="11"/>
      <c r="AO68" s="11"/>
      <c r="AP68" s="11"/>
      <c r="AQ68" s="11"/>
      <c r="AR68" s="11"/>
      <c r="AS68" s="11"/>
      <c r="AT68" s="11"/>
      <c r="AU68" s="11"/>
      <c r="AV68" s="11"/>
      <c r="AW68" s="11"/>
      <c r="AX68" s="11"/>
    </row>
    <row r="69" spans="1:50" x14ac:dyDescent="0.35">
      <c r="A69" s="7"/>
      <c r="D69" s="11"/>
      <c r="E69" s="11"/>
      <c r="F69" s="11"/>
      <c r="G69" s="11"/>
      <c r="H69" s="11"/>
      <c r="I69" s="11"/>
      <c r="J69" s="11"/>
      <c r="K69" s="11"/>
      <c r="L69" s="11"/>
      <c r="M69" s="11"/>
      <c r="N69" s="11"/>
      <c r="O69" s="11"/>
      <c r="P69" s="11"/>
      <c r="Q69" s="11"/>
      <c r="R69" s="11"/>
      <c r="S69" s="11"/>
      <c r="T69" s="11"/>
      <c r="U69" s="11"/>
      <c r="V69" s="11"/>
      <c r="W69" s="11"/>
      <c r="X69" s="11"/>
      <c r="Y69" s="11"/>
      <c r="Z69" s="11"/>
      <c r="AA69" s="11"/>
      <c r="AB69" s="11"/>
      <c r="AC69" s="11"/>
      <c r="AD69" s="11"/>
      <c r="AE69" s="11"/>
      <c r="AF69" s="11"/>
      <c r="AG69" s="11"/>
      <c r="AH69" s="11"/>
      <c r="AI69" s="11"/>
      <c r="AJ69" s="11"/>
      <c r="AK69" s="11"/>
      <c r="AL69" s="11"/>
      <c r="AM69" s="11"/>
      <c r="AN69" s="11"/>
      <c r="AO69" s="11"/>
      <c r="AP69" s="11"/>
      <c r="AQ69" s="11"/>
      <c r="AR69" s="11"/>
      <c r="AS69" s="11"/>
      <c r="AT69" s="11"/>
      <c r="AU69" s="11"/>
      <c r="AV69" s="11"/>
      <c r="AW69" s="11"/>
      <c r="AX69" s="11"/>
    </row>
    <row r="70" spans="1:50" x14ac:dyDescent="0.35">
      <c r="A70" s="7"/>
      <c r="D70" s="11"/>
      <c r="E70" s="11"/>
      <c r="F70" s="11"/>
      <c r="G70" s="11"/>
      <c r="H70" s="11"/>
      <c r="I70" s="11"/>
      <c r="J70" s="11"/>
      <c r="K70" s="11"/>
      <c r="L70" s="11"/>
      <c r="M70" s="11"/>
      <c r="N70" s="11"/>
      <c r="O70" s="11"/>
      <c r="P70" s="11"/>
      <c r="Q70" s="11"/>
      <c r="R70" s="11"/>
      <c r="S70" s="11"/>
      <c r="T70" s="11"/>
      <c r="U70" s="11"/>
      <c r="V70" s="11"/>
      <c r="W70" s="11"/>
      <c r="X70" s="11"/>
      <c r="Y70" s="11"/>
      <c r="Z70" s="11"/>
      <c r="AA70" s="11"/>
      <c r="AB70" s="11"/>
      <c r="AC70" s="11"/>
      <c r="AD70" s="11"/>
      <c r="AE70" s="11"/>
      <c r="AF70" s="11"/>
      <c r="AG70" s="11"/>
      <c r="AH70" s="11"/>
      <c r="AI70" s="11"/>
      <c r="AJ70" s="11"/>
      <c r="AK70" s="11"/>
      <c r="AL70" s="11"/>
      <c r="AM70" s="11"/>
      <c r="AN70" s="11"/>
      <c r="AO70" s="11"/>
      <c r="AP70" s="11"/>
      <c r="AQ70" s="11"/>
      <c r="AR70" s="11"/>
      <c r="AS70" s="11"/>
      <c r="AT70" s="11"/>
      <c r="AU70" s="11"/>
      <c r="AV70" s="11"/>
      <c r="AW70" s="11"/>
      <c r="AX70" s="11"/>
    </row>
    <row r="71" spans="1:50" x14ac:dyDescent="0.35">
      <c r="A71" s="7"/>
      <c r="D71" s="11"/>
      <c r="E71" s="11"/>
      <c r="F71" s="11"/>
      <c r="G71" s="11"/>
      <c r="H71" s="11"/>
      <c r="I71" s="11"/>
      <c r="J71" s="11"/>
      <c r="K71" s="11"/>
      <c r="L71" s="11"/>
      <c r="M71" s="11"/>
      <c r="N71" s="11"/>
      <c r="O71" s="11"/>
      <c r="P71" s="11"/>
      <c r="Q71" s="11"/>
      <c r="R71" s="11"/>
      <c r="S71" s="11"/>
      <c r="T71" s="11"/>
      <c r="U71" s="11"/>
      <c r="V71" s="11"/>
      <c r="W71" s="11"/>
      <c r="X71" s="11"/>
      <c r="Y71" s="11"/>
      <c r="Z71" s="11"/>
      <c r="AA71" s="11"/>
      <c r="AB71" s="11"/>
      <c r="AC71" s="11"/>
      <c r="AD71" s="11"/>
      <c r="AE71" s="11"/>
      <c r="AF71" s="11"/>
      <c r="AG71" s="11"/>
      <c r="AH71" s="11"/>
      <c r="AI71" s="11"/>
      <c r="AJ71" s="11"/>
      <c r="AK71" s="11"/>
      <c r="AL71" s="11"/>
      <c r="AM71" s="11"/>
      <c r="AN71" s="11"/>
      <c r="AO71" s="11"/>
      <c r="AP71" s="11"/>
      <c r="AQ71" s="11"/>
      <c r="AR71" s="11"/>
      <c r="AS71" s="11"/>
      <c r="AT71" s="11"/>
      <c r="AU71" s="11"/>
      <c r="AV71" s="11"/>
      <c r="AW71" s="11"/>
      <c r="AX71" s="11"/>
    </row>
    <row r="72" spans="1:50" x14ac:dyDescent="0.35">
      <c r="A72" s="7"/>
      <c r="D72" s="11"/>
      <c r="E72" s="11"/>
      <c r="F72" s="11"/>
      <c r="G72" s="11"/>
      <c r="H72" s="11"/>
      <c r="I72" s="11"/>
      <c r="J72" s="11"/>
      <c r="K72" s="11"/>
      <c r="L72" s="11"/>
      <c r="M72" s="11"/>
      <c r="N72" s="11"/>
      <c r="O72" s="11"/>
      <c r="P72" s="11"/>
      <c r="Q72" s="11"/>
      <c r="R72" s="11"/>
      <c r="S72" s="11"/>
      <c r="T72" s="11"/>
      <c r="U72" s="11"/>
      <c r="V72" s="11"/>
      <c r="W72" s="11"/>
      <c r="X72" s="11"/>
      <c r="Y72" s="11"/>
      <c r="Z72" s="11"/>
      <c r="AA72" s="11"/>
      <c r="AB72" s="11"/>
      <c r="AC72" s="11"/>
      <c r="AD72" s="11"/>
      <c r="AE72" s="11"/>
      <c r="AF72" s="11"/>
      <c r="AG72" s="11"/>
      <c r="AH72" s="11"/>
      <c r="AI72" s="11"/>
      <c r="AJ72" s="11"/>
      <c r="AK72" s="11"/>
      <c r="AL72" s="11"/>
      <c r="AM72" s="11"/>
      <c r="AN72" s="11"/>
      <c r="AO72" s="11"/>
      <c r="AP72" s="11"/>
      <c r="AQ72" s="11"/>
      <c r="AR72" s="11"/>
      <c r="AS72" s="11"/>
      <c r="AT72" s="11"/>
      <c r="AU72" s="11"/>
      <c r="AV72" s="11"/>
      <c r="AW72" s="11"/>
      <c r="AX72" s="11"/>
    </row>
    <row r="73" spans="1:50" x14ac:dyDescent="0.35">
      <c r="A73" s="7"/>
      <c r="D73" s="11"/>
      <c r="E73" s="11"/>
      <c r="F73" s="11"/>
      <c r="G73" s="11"/>
      <c r="H73" s="11"/>
      <c r="I73" s="11"/>
      <c r="J73" s="11"/>
      <c r="K73" s="11"/>
      <c r="L73" s="11"/>
      <c r="M73" s="11"/>
      <c r="N73" s="11"/>
      <c r="O73" s="11"/>
      <c r="P73" s="11"/>
      <c r="Q73" s="11"/>
      <c r="R73" s="11"/>
      <c r="S73" s="11"/>
      <c r="T73" s="11"/>
      <c r="U73" s="11"/>
      <c r="V73" s="11"/>
      <c r="W73" s="11"/>
      <c r="X73" s="11"/>
      <c r="Y73" s="11"/>
      <c r="Z73" s="11"/>
      <c r="AA73" s="11"/>
      <c r="AB73" s="11"/>
      <c r="AC73" s="11"/>
      <c r="AD73" s="11"/>
      <c r="AE73" s="11"/>
      <c r="AF73" s="11"/>
      <c r="AG73" s="11"/>
      <c r="AH73" s="11"/>
      <c r="AI73" s="11"/>
      <c r="AJ73" s="11"/>
      <c r="AK73" s="11"/>
      <c r="AL73" s="11"/>
      <c r="AM73" s="11"/>
      <c r="AN73" s="11"/>
      <c r="AO73" s="11"/>
      <c r="AP73" s="11"/>
      <c r="AQ73" s="11"/>
      <c r="AR73" s="11"/>
      <c r="AS73" s="11"/>
      <c r="AT73" s="11"/>
      <c r="AU73" s="11"/>
      <c r="AV73" s="11"/>
      <c r="AW73" s="11"/>
      <c r="AX73" s="11"/>
    </row>
    <row r="74" spans="1:50" x14ac:dyDescent="0.35">
      <c r="A74" s="7"/>
      <c r="D74" s="11"/>
      <c r="E74" s="11"/>
      <c r="F74" s="11"/>
      <c r="G74" s="11"/>
      <c r="H74" s="11"/>
      <c r="I74" s="11"/>
      <c r="J74" s="11"/>
      <c r="K74" s="11"/>
      <c r="L74" s="11"/>
      <c r="M74" s="11"/>
      <c r="N74" s="11"/>
      <c r="O74" s="11"/>
      <c r="P74" s="11"/>
      <c r="Q74" s="11"/>
      <c r="R74" s="11"/>
      <c r="S74" s="11"/>
      <c r="T74" s="11"/>
      <c r="U74" s="11"/>
      <c r="V74" s="11"/>
      <c r="W74" s="11"/>
      <c r="X74" s="11"/>
      <c r="Y74" s="11"/>
      <c r="Z74" s="11"/>
      <c r="AA74" s="11"/>
      <c r="AB74" s="11"/>
      <c r="AC74" s="11"/>
      <c r="AD74" s="11"/>
      <c r="AE74" s="11"/>
      <c r="AF74" s="11"/>
      <c r="AG74" s="11"/>
      <c r="AH74" s="11"/>
      <c r="AI74" s="11"/>
      <c r="AJ74" s="11"/>
      <c r="AK74" s="11"/>
      <c r="AL74" s="11"/>
      <c r="AM74" s="11"/>
      <c r="AN74" s="11"/>
      <c r="AO74" s="11"/>
      <c r="AP74" s="11"/>
      <c r="AQ74" s="11"/>
      <c r="AR74" s="11"/>
      <c r="AS74" s="11"/>
      <c r="AT74" s="11"/>
      <c r="AU74" s="11"/>
      <c r="AV74" s="11"/>
      <c r="AW74" s="11"/>
      <c r="AX74" s="11"/>
    </row>
    <row r="75" spans="1:50" x14ac:dyDescent="0.35">
      <c r="A75" s="7"/>
      <c r="D75" s="11"/>
      <c r="E75" s="11"/>
      <c r="F75" s="11"/>
      <c r="G75" s="11"/>
      <c r="H75" s="11"/>
      <c r="I75" s="11"/>
      <c r="J75" s="11"/>
      <c r="K75" s="11"/>
      <c r="L75" s="11"/>
      <c r="M75" s="11"/>
      <c r="N75" s="11"/>
      <c r="O75" s="11"/>
      <c r="P75" s="11"/>
      <c r="Q75" s="11"/>
      <c r="R75" s="11"/>
      <c r="S75" s="11"/>
      <c r="T75" s="11"/>
      <c r="U75" s="11"/>
      <c r="V75" s="11"/>
      <c r="W75" s="11"/>
      <c r="X75" s="11"/>
      <c r="Y75" s="11"/>
      <c r="Z75" s="11"/>
      <c r="AA75" s="11"/>
      <c r="AB75" s="11"/>
      <c r="AC75" s="11"/>
      <c r="AD75" s="11"/>
      <c r="AE75" s="11"/>
      <c r="AF75" s="11"/>
      <c r="AG75" s="11"/>
      <c r="AH75" s="11"/>
      <c r="AI75" s="11"/>
      <c r="AJ75" s="11"/>
      <c r="AK75" s="11"/>
      <c r="AL75" s="11"/>
      <c r="AM75" s="11"/>
      <c r="AN75" s="11"/>
      <c r="AO75" s="11"/>
      <c r="AP75" s="11"/>
      <c r="AQ75" s="11"/>
      <c r="AR75" s="11"/>
      <c r="AS75" s="11"/>
      <c r="AT75" s="11"/>
      <c r="AU75" s="11"/>
      <c r="AV75" s="11"/>
      <c r="AW75" s="11"/>
      <c r="AX75" s="11"/>
    </row>
    <row r="76" spans="1:50" x14ac:dyDescent="0.35">
      <c r="A76" s="7"/>
      <c r="D76" s="11"/>
      <c r="E76" s="11"/>
      <c r="F76" s="11"/>
      <c r="G76" s="11"/>
      <c r="H76" s="11"/>
      <c r="I76" s="11"/>
      <c r="J76" s="11"/>
      <c r="K76" s="11"/>
      <c r="L76" s="11"/>
      <c r="M76" s="11"/>
      <c r="N76" s="11"/>
      <c r="O76" s="11"/>
      <c r="P76" s="11"/>
      <c r="Q76" s="11"/>
      <c r="R76" s="11"/>
      <c r="S76" s="11"/>
      <c r="T76" s="11"/>
      <c r="U76" s="11"/>
      <c r="V76" s="11"/>
      <c r="W76" s="11"/>
      <c r="X76" s="11"/>
      <c r="Y76" s="11"/>
      <c r="Z76" s="11"/>
      <c r="AA76" s="11"/>
      <c r="AB76" s="11"/>
      <c r="AC76" s="11"/>
      <c r="AD76" s="11"/>
      <c r="AE76" s="11"/>
      <c r="AF76" s="11"/>
      <c r="AG76" s="11"/>
      <c r="AH76" s="11"/>
      <c r="AI76" s="11"/>
      <c r="AJ76" s="11"/>
      <c r="AK76" s="11"/>
      <c r="AL76" s="11"/>
      <c r="AM76" s="11"/>
      <c r="AN76" s="11"/>
      <c r="AO76" s="11"/>
      <c r="AP76" s="11"/>
      <c r="AQ76" s="11"/>
      <c r="AR76" s="11"/>
      <c r="AS76" s="11"/>
      <c r="AT76" s="11"/>
      <c r="AU76" s="11"/>
      <c r="AV76" s="11"/>
      <c r="AW76" s="11"/>
      <c r="AX76" s="11"/>
    </row>
    <row r="77" spans="1:50" x14ac:dyDescent="0.35">
      <c r="A77" s="7"/>
      <c r="D77" s="11"/>
      <c r="E77" s="11"/>
      <c r="F77" s="11"/>
      <c r="G77" s="11"/>
      <c r="H77" s="11"/>
      <c r="I77" s="11"/>
      <c r="J77" s="11"/>
      <c r="K77" s="11"/>
      <c r="L77" s="11"/>
      <c r="M77" s="11"/>
      <c r="N77" s="11"/>
      <c r="O77" s="11"/>
      <c r="P77" s="11"/>
      <c r="Q77" s="11"/>
      <c r="R77" s="11"/>
      <c r="S77" s="11"/>
      <c r="T77" s="11"/>
      <c r="U77" s="11"/>
      <c r="V77" s="11"/>
      <c r="W77" s="11"/>
      <c r="X77" s="11"/>
      <c r="Y77" s="11"/>
      <c r="Z77" s="11"/>
      <c r="AA77" s="11"/>
      <c r="AB77" s="11"/>
      <c r="AC77" s="11"/>
      <c r="AD77" s="11"/>
      <c r="AE77" s="11"/>
      <c r="AF77" s="11"/>
      <c r="AG77" s="11"/>
      <c r="AH77" s="11"/>
      <c r="AI77" s="11"/>
      <c r="AJ77" s="11"/>
      <c r="AK77" s="11"/>
      <c r="AL77" s="11"/>
      <c r="AM77" s="11"/>
      <c r="AN77" s="11"/>
      <c r="AO77" s="11"/>
      <c r="AP77" s="11"/>
      <c r="AQ77" s="11"/>
      <c r="AR77" s="11"/>
      <c r="AS77" s="11"/>
      <c r="AT77" s="11"/>
      <c r="AU77" s="11"/>
      <c r="AV77" s="11"/>
      <c r="AW77" s="11"/>
      <c r="AX77" s="11"/>
    </row>
    <row r="78" spans="1:50" x14ac:dyDescent="0.35">
      <c r="A78" s="7"/>
      <c r="D78" s="11"/>
      <c r="E78" s="11"/>
      <c r="F78" s="11"/>
      <c r="G78" s="11"/>
      <c r="H78" s="11"/>
      <c r="I78" s="11"/>
      <c r="J78" s="11"/>
      <c r="K78" s="11"/>
      <c r="L78" s="11"/>
      <c r="M78" s="11"/>
      <c r="N78" s="11"/>
      <c r="O78" s="11"/>
      <c r="P78" s="11"/>
      <c r="Q78" s="11"/>
      <c r="R78" s="11"/>
      <c r="S78" s="11"/>
      <c r="T78" s="11"/>
      <c r="U78" s="11"/>
      <c r="V78" s="11"/>
      <c r="W78" s="11"/>
      <c r="X78" s="11"/>
      <c r="Y78" s="11"/>
      <c r="Z78" s="11"/>
      <c r="AA78" s="11"/>
      <c r="AB78" s="11"/>
      <c r="AC78" s="11"/>
      <c r="AD78" s="11"/>
      <c r="AE78" s="11"/>
      <c r="AF78" s="11"/>
      <c r="AG78" s="11"/>
      <c r="AH78" s="11"/>
      <c r="AI78" s="11"/>
      <c r="AJ78" s="11"/>
      <c r="AK78" s="11"/>
      <c r="AL78" s="11"/>
      <c r="AM78" s="11"/>
      <c r="AN78" s="11"/>
      <c r="AO78" s="11"/>
      <c r="AP78" s="11"/>
      <c r="AQ78" s="11"/>
      <c r="AR78" s="11"/>
      <c r="AS78" s="11"/>
      <c r="AT78" s="11"/>
      <c r="AU78" s="11"/>
      <c r="AV78" s="11"/>
      <c r="AW78" s="11"/>
      <c r="AX78" s="11"/>
    </row>
    <row r="79" spans="1:50" x14ac:dyDescent="0.35">
      <c r="A79" s="7"/>
      <c r="D79" s="11"/>
      <c r="E79" s="11"/>
      <c r="F79" s="11"/>
      <c r="G79" s="11"/>
      <c r="H79" s="11"/>
      <c r="I79" s="11"/>
      <c r="J79" s="11"/>
      <c r="K79" s="11"/>
      <c r="L79" s="11"/>
      <c r="M79" s="11"/>
      <c r="N79" s="11"/>
      <c r="O79" s="11"/>
      <c r="P79" s="11"/>
      <c r="Q79" s="11"/>
      <c r="R79" s="11"/>
      <c r="S79" s="11"/>
      <c r="T79" s="11"/>
      <c r="U79" s="11"/>
      <c r="V79" s="11"/>
      <c r="W79" s="11"/>
      <c r="X79" s="11"/>
      <c r="Y79" s="11"/>
      <c r="Z79" s="11"/>
      <c r="AA79" s="11"/>
      <c r="AB79" s="11"/>
      <c r="AC79" s="11"/>
      <c r="AD79" s="11"/>
      <c r="AE79" s="11"/>
      <c r="AF79" s="11"/>
      <c r="AG79" s="11"/>
      <c r="AH79" s="11"/>
      <c r="AI79" s="11"/>
      <c r="AJ79" s="11"/>
      <c r="AK79" s="11"/>
      <c r="AL79" s="11"/>
      <c r="AM79" s="11"/>
      <c r="AN79" s="11"/>
      <c r="AO79" s="11"/>
      <c r="AP79" s="11"/>
      <c r="AQ79" s="11"/>
      <c r="AR79" s="11"/>
      <c r="AS79" s="11"/>
      <c r="AT79" s="11"/>
      <c r="AU79" s="11"/>
      <c r="AV79" s="11"/>
      <c r="AW79" s="11"/>
      <c r="AX79" s="11"/>
    </row>
    <row r="80" spans="1:50" x14ac:dyDescent="0.35">
      <c r="A80" s="7"/>
      <c r="D80" s="11"/>
      <c r="E80" s="11"/>
      <c r="F80" s="11"/>
      <c r="G80" s="11"/>
      <c r="H80" s="11"/>
      <c r="I80" s="11"/>
      <c r="J80" s="11"/>
      <c r="K80" s="11"/>
      <c r="L80" s="11"/>
      <c r="M80" s="11"/>
      <c r="N80" s="11"/>
      <c r="O80" s="11"/>
      <c r="P80" s="11"/>
      <c r="Q80" s="11"/>
      <c r="R80" s="11"/>
      <c r="S80" s="11"/>
      <c r="T80" s="11"/>
      <c r="U80" s="11"/>
      <c r="V80" s="11"/>
      <c r="W80" s="11"/>
      <c r="X80" s="11"/>
      <c r="Y80" s="11"/>
      <c r="Z80" s="11"/>
      <c r="AA80" s="11"/>
      <c r="AB80" s="11"/>
      <c r="AC80" s="11"/>
      <c r="AD80" s="11"/>
      <c r="AE80" s="11"/>
      <c r="AF80" s="11"/>
      <c r="AG80" s="11"/>
      <c r="AH80" s="11"/>
      <c r="AI80" s="11"/>
      <c r="AJ80" s="11"/>
      <c r="AK80" s="11"/>
      <c r="AL80" s="11"/>
      <c r="AM80" s="11"/>
      <c r="AN80" s="11"/>
      <c r="AO80" s="11"/>
      <c r="AP80" s="11"/>
      <c r="AQ80" s="11"/>
      <c r="AR80" s="11"/>
      <c r="AS80" s="11"/>
      <c r="AT80" s="11"/>
      <c r="AU80" s="11"/>
      <c r="AV80" s="11"/>
      <c r="AW80" s="11"/>
      <c r="AX80" s="11"/>
    </row>
    <row r="81" spans="1:50" x14ac:dyDescent="0.35">
      <c r="A81" s="7"/>
      <c r="D81" s="11"/>
      <c r="E81" s="11"/>
      <c r="F81" s="11"/>
      <c r="G81" s="11"/>
      <c r="H81" s="11"/>
      <c r="I81" s="11"/>
      <c r="J81" s="11"/>
      <c r="K81" s="11"/>
      <c r="L81" s="11"/>
      <c r="M81" s="11"/>
      <c r="N81" s="11"/>
      <c r="O81" s="11"/>
      <c r="P81" s="11"/>
      <c r="Q81" s="11"/>
      <c r="R81" s="11"/>
      <c r="S81" s="11"/>
      <c r="T81" s="11"/>
      <c r="U81" s="11"/>
      <c r="V81" s="11"/>
      <c r="W81" s="11"/>
      <c r="X81" s="11"/>
      <c r="Y81" s="11"/>
      <c r="Z81" s="11"/>
      <c r="AA81" s="11"/>
      <c r="AB81" s="11"/>
      <c r="AC81" s="11"/>
      <c r="AD81" s="11"/>
      <c r="AE81" s="11"/>
      <c r="AF81" s="11"/>
      <c r="AG81" s="11"/>
      <c r="AH81" s="11"/>
      <c r="AI81" s="11"/>
      <c r="AJ81" s="11"/>
      <c r="AK81" s="11"/>
      <c r="AL81" s="11"/>
      <c r="AM81" s="11"/>
      <c r="AN81" s="11"/>
      <c r="AO81" s="11"/>
      <c r="AP81" s="11"/>
      <c r="AQ81" s="11"/>
      <c r="AR81" s="11"/>
      <c r="AS81" s="11"/>
      <c r="AT81" s="11"/>
      <c r="AU81" s="11"/>
      <c r="AV81" s="11"/>
      <c r="AW81" s="11"/>
      <c r="AX81" s="11"/>
    </row>
    <row r="82" spans="1:50" x14ac:dyDescent="0.35">
      <c r="A82" s="7"/>
      <c r="D82" s="11"/>
      <c r="E82" s="11"/>
      <c r="F82" s="11"/>
      <c r="G82" s="11"/>
      <c r="H82" s="11"/>
      <c r="I82" s="11"/>
      <c r="J82" s="11"/>
      <c r="K82" s="11"/>
      <c r="L82" s="11"/>
      <c r="M82" s="11"/>
      <c r="N82" s="11"/>
      <c r="O82" s="11"/>
      <c r="P82" s="11"/>
      <c r="Q82" s="11"/>
      <c r="R82" s="11"/>
      <c r="S82" s="11"/>
      <c r="T82" s="11"/>
      <c r="U82" s="11"/>
      <c r="V82" s="11"/>
      <c r="W82" s="11"/>
      <c r="X82" s="11"/>
      <c r="Y82" s="11"/>
      <c r="Z82" s="11"/>
      <c r="AA82" s="11"/>
      <c r="AB82" s="11"/>
      <c r="AC82" s="11"/>
      <c r="AD82" s="11"/>
      <c r="AE82" s="11"/>
      <c r="AF82" s="11"/>
      <c r="AG82" s="11"/>
      <c r="AH82" s="11"/>
      <c r="AI82" s="11"/>
      <c r="AJ82" s="11"/>
      <c r="AK82" s="11"/>
      <c r="AL82" s="11"/>
      <c r="AM82" s="11"/>
      <c r="AN82" s="11"/>
      <c r="AO82" s="11"/>
      <c r="AP82" s="11"/>
      <c r="AQ82" s="11"/>
      <c r="AR82" s="11"/>
      <c r="AS82" s="11"/>
      <c r="AT82" s="11"/>
      <c r="AU82" s="11"/>
      <c r="AV82" s="11"/>
      <c r="AW82" s="11"/>
      <c r="AX82" s="11"/>
    </row>
    <row r="83" spans="1:50" x14ac:dyDescent="0.35">
      <c r="A83" s="7"/>
      <c r="D83" s="11"/>
      <c r="E83" s="11"/>
      <c r="F83" s="11"/>
      <c r="G83" s="11"/>
      <c r="H83" s="11"/>
      <c r="I83" s="11"/>
      <c r="J83" s="11"/>
      <c r="K83" s="11"/>
      <c r="L83" s="11"/>
      <c r="M83" s="11"/>
      <c r="N83" s="11"/>
      <c r="O83" s="11"/>
      <c r="P83" s="11"/>
      <c r="Q83" s="11"/>
      <c r="R83" s="11"/>
      <c r="S83" s="11"/>
      <c r="T83" s="11"/>
      <c r="U83" s="11"/>
      <c r="V83" s="11"/>
      <c r="W83" s="11"/>
      <c r="X83" s="11"/>
      <c r="Y83" s="11"/>
      <c r="Z83" s="11"/>
      <c r="AA83" s="11"/>
      <c r="AB83" s="11"/>
      <c r="AC83" s="11"/>
      <c r="AD83" s="11"/>
      <c r="AE83" s="11"/>
      <c r="AF83" s="11"/>
      <c r="AG83" s="11"/>
      <c r="AH83" s="11"/>
      <c r="AI83" s="11"/>
      <c r="AJ83" s="11"/>
      <c r="AK83" s="11"/>
      <c r="AL83" s="11"/>
      <c r="AM83" s="11"/>
      <c r="AN83" s="11"/>
      <c r="AO83" s="11"/>
      <c r="AP83" s="11"/>
      <c r="AQ83" s="11"/>
      <c r="AR83" s="11"/>
      <c r="AS83" s="11"/>
      <c r="AT83" s="11"/>
      <c r="AU83" s="11"/>
      <c r="AV83" s="11"/>
      <c r="AW83" s="11"/>
      <c r="AX83" s="11"/>
    </row>
    <row r="84" spans="1:50" x14ac:dyDescent="0.35">
      <c r="A84" s="7"/>
      <c r="D84" s="11"/>
      <c r="E84" s="11"/>
      <c r="F84" s="11"/>
      <c r="G84" s="11"/>
      <c r="H84" s="11"/>
      <c r="I84" s="11"/>
      <c r="J84" s="11"/>
      <c r="K84" s="11"/>
      <c r="L84" s="11"/>
      <c r="M84" s="11"/>
      <c r="N84" s="11"/>
      <c r="O84" s="11"/>
      <c r="P84" s="11"/>
      <c r="Q84" s="11"/>
      <c r="R84" s="11"/>
      <c r="S84" s="11"/>
      <c r="T84" s="11"/>
      <c r="U84" s="11"/>
      <c r="V84" s="11"/>
      <c r="W84" s="11"/>
      <c r="X84" s="11"/>
      <c r="Y84" s="11"/>
      <c r="Z84" s="11"/>
      <c r="AA84" s="11"/>
      <c r="AB84" s="11"/>
      <c r="AC84" s="11"/>
      <c r="AD84" s="11"/>
      <c r="AE84" s="11"/>
      <c r="AF84" s="11"/>
      <c r="AG84" s="11"/>
      <c r="AH84" s="11"/>
      <c r="AI84" s="11"/>
      <c r="AJ84" s="11"/>
      <c r="AK84" s="11"/>
      <c r="AL84" s="11"/>
      <c r="AM84" s="11"/>
      <c r="AN84" s="11"/>
      <c r="AO84" s="11"/>
      <c r="AP84" s="11"/>
      <c r="AQ84" s="11"/>
      <c r="AR84" s="11"/>
      <c r="AS84" s="11"/>
      <c r="AT84" s="11"/>
      <c r="AU84" s="11"/>
      <c r="AV84" s="11"/>
      <c r="AW84" s="11"/>
      <c r="AX84" s="11"/>
    </row>
    <row r="85" spans="1:50" x14ac:dyDescent="0.35">
      <c r="A85" s="7"/>
      <c r="D85" s="11"/>
      <c r="E85" s="11"/>
      <c r="F85" s="11"/>
      <c r="G85" s="11"/>
      <c r="H85" s="11"/>
      <c r="I85" s="11"/>
      <c r="J85" s="11"/>
      <c r="K85" s="11"/>
      <c r="L85" s="11"/>
      <c r="M85" s="11"/>
      <c r="N85" s="11"/>
      <c r="O85" s="11"/>
      <c r="P85" s="11"/>
      <c r="Q85" s="11"/>
      <c r="R85" s="11"/>
      <c r="S85" s="11"/>
      <c r="T85" s="11"/>
      <c r="U85" s="11"/>
      <c r="V85" s="11"/>
      <c r="W85" s="11"/>
      <c r="X85" s="11"/>
      <c r="Y85" s="11"/>
      <c r="Z85" s="11"/>
      <c r="AA85" s="11"/>
      <c r="AB85" s="11"/>
      <c r="AC85" s="11"/>
      <c r="AD85" s="11"/>
      <c r="AE85" s="11"/>
      <c r="AF85" s="11"/>
      <c r="AG85" s="11"/>
      <c r="AH85" s="11"/>
      <c r="AI85" s="11"/>
      <c r="AJ85" s="11"/>
      <c r="AK85" s="11"/>
      <c r="AL85" s="11"/>
      <c r="AM85" s="11"/>
      <c r="AN85" s="11"/>
      <c r="AO85" s="11"/>
      <c r="AP85" s="11"/>
      <c r="AQ85" s="11"/>
      <c r="AR85" s="11"/>
      <c r="AS85" s="11"/>
      <c r="AT85" s="11"/>
      <c r="AU85" s="11"/>
      <c r="AV85" s="11"/>
      <c r="AW85" s="11"/>
      <c r="AX85" s="11"/>
    </row>
    <row r="86" spans="1:50" x14ac:dyDescent="0.35">
      <c r="A86" s="7"/>
      <c r="D86" s="11"/>
      <c r="E86" s="11"/>
      <c r="F86" s="11"/>
      <c r="G86" s="11"/>
      <c r="H86" s="11"/>
      <c r="I86" s="11"/>
      <c r="J86" s="11"/>
      <c r="K86" s="11"/>
      <c r="L86" s="11"/>
      <c r="M86" s="11"/>
      <c r="N86" s="11"/>
      <c r="O86" s="11"/>
      <c r="P86" s="11"/>
      <c r="Q86" s="11"/>
      <c r="R86" s="11"/>
      <c r="S86" s="11"/>
      <c r="T86" s="11"/>
      <c r="U86" s="11"/>
      <c r="V86" s="11"/>
      <c r="W86" s="11"/>
      <c r="X86" s="11"/>
      <c r="Y86" s="11"/>
      <c r="Z86" s="11"/>
      <c r="AA86" s="11"/>
      <c r="AB86" s="11"/>
      <c r="AC86" s="11"/>
      <c r="AD86" s="11"/>
      <c r="AE86" s="11"/>
      <c r="AF86" s="11"/>
      <c r="AG86" s="11"/>
      <c r="AH86" s="11"/>
      <c r="AI86" s="11"/>
      <c r="AJ86" s="11"/>
      <c r="AK86" s="11"/>
      <c r="AL86" s="11"/>
      <c r="AM86" s="11"/>
      <c r="AN86" s="11"/>
      <c r="AO86" s="11"/>
      <c r="AP86" s="11"/>
      <c r="AQ86" s="11"/>
      <c r="AR86" s="11"/>
      <c r="AS86" s="11"/>
      <c r="AT86" s="11"/>
      <c r="AU86" s="11"/>
      <c r="AV86" s="11"/>
      <c r="AW86" s="11"/>
      <c r="AX86" s="11"/>
    </row>
    <row r="87" spans="1:50" x14ac:dyDescent="0.35">
      <c r="A87" s="7"/>
      <c r="D87" s="11"/>
      <c r="E87" s="11"/>
      <c r="F87" s="11"/>
      <c r="G87" s="11"/>
      <c r="H87" s="11"/>
      <c r="I87" s="11"/>
      <c r="J87" s="11"/>
      <c r="K87" s="11"/>
      <c r="L87" s="11"/>
      <c r="M87" s="11"/>
      <c r="N87" s="11"/>
      <c r="O87" s="11"/>
      <c r="P87" s="11"/>
      <c r="Q87" s="11"/>
      <c r="R87" s="11"/>
      <c r="S87" s="11"/>
      <c r="T87" s="11"/>
      <c r="U87" s="11"/>
      <c r="V87" s="11"/>
      <c r="W87" s="11"/>
      <c r="X87" s="11"/>
      <c r="Y87" s="11"/>
      <c r="Z87" s="11"/>
      <c r="AA87" s="11"/>
      <c r="AB87" s="11"/>
      <c r="AC87" s="11"/>
      <c r="AD87" s="11"/>
      <c r="AE87" s="11"/>
      <c r="AF87" s="11"/>
      <c r="AG87" s="11"/>
      <c r="AH87" s="11"/>
      <c r="AI87" s="11"/>
      <c r="AJ87" s="11"/>
      <c r="AK87" s="11"/>
      <c r="AL87" s="11"/>
      <c r="AM87" s="11"/>
      <c r="AN87" s="11"/>
      <c r="AO87" s="11"/>
      <c r="AP87" s="11"/>
      <c r="AQ87" s="11"/>
      <c r="AR87" s="11"/>
      <c r="AS87" s="11"/>
      <c r="AT87" s="11"/>
      <c r="AU87" s="11"/>
      <c r="AV87" s="11"/>
      <c r="AW87" s="11"/>
      <c r="AX87" s="11"/>
    </row>
    <row r="88" spans="1:50" x14ac:dyDescent="0.35">
      <c r="A88" s="7"/>
      <c r="D88" s="11"/>
      <c r="E88" s="11"/>
      <c r="F88" s="11"/>
      <c r="G88" s="11"/>
      <c r="H88" s="11"/>
      <c r="I88" s="11"/>
      <c r="J88" s="11"/>
      <c r="K88" s="11"/>
      <c r="L88" s="11"/>
      <c r="M88" s="11"/>
      <c r="N88" s="11"/>
      <c r="O88" s="11"/>
      <c r="P88" s="11"/>
      <c r="Q88" s="11"/>
      <c r="R88" s="11"/>
      <c r="S88" s="11"/>
      <c r="T88" s="11"/>
      <c r="U88" s="11"/>
      <c r="V88" s="11"/>
      <c r="W88" s="11"/>
      <c r="X88" s="11"/>
      <c r="Y88" s="11"/>
      <c r="Z88" s="11"/>
      <c r="AA88" s="11"/>
      <c r="AB88" s="11"/>
      <c r="AC88" s="11"/>
      <c r="AD88" s="11"/>
      <c r="AE88" s="11"/>
      <c r="AF88" s="11"/>
      <c r="AG88" s="11"/>
      <c r="AH88" s="11"/>
      <c r="AI88" s="11"/>
      <c r="AJ88" s="11"/>
      <c r="AK88" s="11"/>
      <c r="AL88" s="11"/>
      <c r="AM88" s="11"/>
      <c r="AN88" s="11"/>
      <c r="AO88" s="11"/>
      <c r="AP88" s="11"/>
      <c r="AQ88" s="11"/>
      <c r="AR88" s="11"/>
      <c r="AS88" s="11"/>
      <c r="AT88" s="11"/>
      <c r="AU88" s="11"/>
      <c r="AV88" s="11"/>
      <c r="AW88" s="11"/>
      <c r="AX88" s="11"/>
    </row>
    <row r="89" spans="1:50" x14ac:dyDescent="0.35">
      <c r="A89" s="7"/>
      <c r="D89" s="11"/>
      <c r="E89" s="11"/>
      <c r="F89" s="11"/>
      <c r="G89" s="11"/>
      <c r="H89" s="11"/>
      <c r="I89" s="11"/>
      <c r="J89" s="11"/>
      <c r="K89" s="11"/>
      <c r="L89" s="11"/>
      <c r="M89" s="11"/>
      <c r="N89" s="11"/>
      <c r="O89" s="11"/>
      <c r="P89" s="11"/>
      <c r="Q89" s="11"/>
      <c r="R89" s="11"/>
      <c r="S89" s="11"/>
      <c r="T89" s="11"/>
      <c r="U89" s="11"/>
      <c r="V89" s="11"/>
      <c r="W89" s="11"/>
      <c r="X89" s="11"/>
      <c r="Y89" s="11"/>
      <c r="Z89" s="11"/>
      <c r="AA89" s="11"/>
      <c r="AB89" s="11"/>
      <c r="AC89" s="11"/>
      <c r="AD89" s="11"/>
      <c r="AE89" s="11"/>
      <c r="AF89" s="11"/>
      <c r="AG89" s="11"/>
      <c r="AH89" s="11"/>
      <c r="AI89" s="11"/>
      <c r="AJ89" s="11"/>
      <c r="AK89" s="11"/>
      <c r="AL89" s="11"/>
      <c r="AM89" s="11"/>
      <c r="AN89" s="11"/>
      <c r="AO89" s="11"/>
      <c r="AP89" s="11"/>
      <c r="AQ89" s="11"/>
      <c r="AR89" s="11"/>
      <c r="AS89" s="11"/>
      <c r="AT89" s="11"/>
      <c r="AU89" s="11"/>
      <c r="AV89" s="11"/>
      <c r="AW89" s="11"/>
      <c r="AX89" s="11"/>
    </row>
    <row r="90" spans="1:50" x14ac:dyDescent="0.35">
      <c r="A90" s="7"/>
      <c r="D90" s="11"/>
      <c r="E90" s="11"/>
      <c r="F90" s="11"/>
      <c r="G90" s="11"/>
      <c r="H90" s="11"/>
      <c r="I90" s="11"/>
      <c r="J90" s="11"/>
      <c r="K90" s="11"/>
      <c r="L90" s="11"/>
      <c r="M90" s="11"/>
      <c r="N90" s="11"/>
      <c r="O90" s="11"/>
      <c r="P90" s="11"/>
      <c r="Q90" s="11"/>
      <c r="R90" s="11"/>
      <c r="S90" s="11"/>
      <c r="T90" s="11"/>
      <c r="U90" s="11"/>
      <c r="V90" s="11"/>
      <c r="W90" s="11"/>
      <c r="X90" s="11"/>
      <c r="Y90" s="11"/>
      <c r="Z90" s="11"/>
      <c r="AA90" s="11"/>
      <c r="AB90" s="11"/>
      <c r="AC90" s="11"/>
      <c r="AD90" s="11"/>
      <c r="AE90" s="11"/>
      <c r="AF90" s="11"/>
      <c r="AG90" s="11"/>
      <c r="AH90" s="11"/>
      <c r="AI90" s="11"/>
      <c r="AJ90" s="11"/>
      <c r="AK90" s="11"/>
      <c r="AL90" s="11"/>
      <c r="AM90" s="11"/>
      <c r="AN90" s="11"/>
      <c r="AO90" s="11"/>
      <c r="AP90" s="11"/>
      <c r="AQ90" s="11"/>
      <c r="AR90" s="11"/>
      <c r="AS90" s="11"/>
      <c r="AT90" s="11"/>
      <c r="AU90" s="11"/>
      <c r="AV90" s="11"/>
      <c r="AW90" s="11"/>
      <c r="AX90" s="11"/>
    </row>
    <row r="91" spans="1:50" x14ac:dyDescent="0.35">
      <c r="A91" s="7"/>
      <c r="D91" s="11"/>
      <c r="E91" s="11"/>
      <c r="F91" s="11"/>
      <c r="G91" s="11"/>
      <c r="H91" s="11"/>
      <c r="I91" s="11"/>
      <c r="J91" s="11"/>
      <c r="K91" s="11"/>
      <c r="L91" s="11"/>
      <c r="M91" s="11"/>
      <c r="N91" s="11"/>
      <c r="O91" s="11"/>
      <c r="P91" s="11"/>
      <c r="Q91" s="11"/>
      <c r="R91" s="11"/>
      <c r="S91" s="11"/>
      <c r="T91" s="11"/>
      <c r="U91" s="11"/>
      <c r="V91" s="11"/>
      <c r="W91" s="11"/>
      <c r="X91" s="11"/>
      <c r="Y91" s="11"/>
      <c r="Z91" s="11"/>
      <c r="AA91" s="11"/>
      <c r="AB91" s="11"/>
      <c r="AC91" s="11"/>
      <c r="AD91" s="11"/>
      <c r="AE91" s="11"/>
      <c r="AF91" s="11"/>
      <c r="AG91" s="11"/>
      <c r="AH91" s="11"/>
      <c r="AI91" s="11"/>
      <c r="AJ91" s="11"/>
      <c r="AK91" s="11"/>
      <c r="AL91" s="11"/>
      <c r="AM91" s="11"/>
      <c r="AN91" s="11"/>
      <c r="AO91" s="11"/>
      <c r="AP91" s="11"/>
      <c r="AQ91" s="11"/>
      <c r="AR91" s="11"/>
      <c r="AS91" s="11"/>
      <c r="AT91" s="11"/>
      <c r="AU91" s="11"/>
      <c r="AV91" s="11"/>
      <c r="AW91" s="11"/>
      <c r="AX91" s="11"/>
    </row>
    <row r="92" spans="1:50" x14ac:dyDescent="0.35">
      <c r="A92" s="7"/>
      <c r="D92" s="11"/>
      <c r="E92" s="11"/>
      <c r="F92" s="11"/>
      <c r="G92" s="11"/>
      <c r="H92" s="11"/>
      <c r="I92" s="11"/>
      <c r="J92" s="11"/>
      <c r="K92" s="11"/>
      <c r="L92" s="11"/>
      <c r="M92" s="11"/>
      <c r="N92" s="11"/>
      <c r="O92" s="11"/>
      <c r="P92" s="11"/>
      <c r="Q92" s="11"/>
      <c r="R92" s="11"/>
      <c r="S92" s="11"/>
      <c r="T92" s="11"/>
      <c r="U92" s="11"/>
      <c r="V92" s="11"/>
      <c r="W92" s="11"/>
      <c r="X92" s="11"/>
      <c r="Y92" s="11"/>
      <c r="Z92" s="11"/>
      <c r="AA92" s="11"/>
      <c r="AB92" s="11"/>
      <c r="AC92" s="11"/>
      <c r="AD92" s="11"/>
      <c r="AE92" s="11"/>
      <c r="AF92" s="11"/>
      <c r="AG92" s="11"/>
      <c r="AH92" s="11"/>
      <c r="AI92" s="11"/>
      <c r="AJ92" s="11"/>
      <c r="AK92" s="11"/>
      <c r="AL92" s="11"/>
      <c r="AM92" s="11"/>
      <c r="AN92" s="11"/>
      <c r="AO92" s="11"/>
      <c r="AP92" s="11"/>
      <c r="AQ92" s="11"/>
      <c r="AR92" s="11"/>
      <c r="AS92" s="11"/>
      <c r="AT92" s="11"/>
      <c r="AU92" s="11"/>
      <c r="AV92" s="11"/>
      <c r="AW92" s="11"/>
      <c r="AX92" s="11"/>
    </row>
    <row r="93" spans="1:50" x14ac:dyDescent="0.35">
      <c r="A93" s="7"/>
      <c r="D93" s="11"/>
      <c r="E93" s="11"/>
      <c r="F93" s="11"/>
      <c r="G93" s="11"/>
      <c r="H93" s="11"/>
      <c r="I93" s="11"/>
      <c r="J93" s="11"/>
      <c r="K93" s="11"/>
      <c r="L93" s="11"/>
      <c r="M93" s="11"/>
      <c r="N93" s="11"/>
      <c r="O93" s="11"/>
      <c r="P93" s="11"/>
      <c r="Q93" s="11"/>
      <c r="R93" s="11"/>
      <c r="S93" s="11"/>
      <c r="T93" s="11"/>
      <c r="U93" s="11"/>
      <c r="V93" s="11"/>
      <c r="W93" s="11"/>
      <c r="X93" s="11"/>
      <c r="Y93" s="11"/>
      <c r="Z93" s="11"/>
      <c r="AA93" s="11"/>
      <c r="AB93" s="11"/>
      <c r="AC93" s="11"/>
      <c r="AD93" s="11"/>
      <c r="AE93" s="11"/>
      <c r="AF93" s="11"/>
      <c r="AG93" s="11"/>
      <c r="AH93" s="11"/>
      <c r="AI93" s="11"/>
      <c r="AJ93" s="11"/>
      <c r="AK93" s="11"/>
      <c r="AL93" s="11"/>
      <c r="AM93" s="11"/>
      <c r="AN93" s="11"/>
      <c r="AO93" s="11"/>
      <c r="AP93" s="11"/>
      <c r="AQ93" s="11"/>
      <c r="AR93" s="11"/>
      <c r="AS93" s="11"/>
      <c r="AT93" s="11"/>
      <c r="AU93" s="11"/>
      <c r="AV93" s="11"/>
      <c r="AW93" s="11"/>
      <c r="AX93" s="11"/>
    </row>
    <row r="94" spans="1:50" x14ac:dyDescent="0.35">
      <c r="A94" s="7"/>
      <c r="D94" s="11"/>
      <c r="E94" s="11"/>
      <c r="F94" s="11"/>
      <c r="G94" s="11"/>
      <c r="H94" s="11"/>
      <c r="I94" s="11"/>
      <c r="J94" s="11"/>
      <c r="K94" s="11"/>
      <c r="L94" s="11"/>
      <c r="M94" s="11"/>
      <c r="N94" s="11"/>
      <c r="O94" s="11"/>
      <c r="P94" s="11"/>
      <c r="Q94" s="11"/>
      <c r="R94" s="11"/>
      <c r="S94" s="11"/>
      <c r="T94" s="11"/>
      <c r="U94" s="11"/>
      <c r="V94" s="11"/>
      <c r="W94" s="11"/>
      <c r="X94" s="11"/>
      <c r="Y94" s="11"/>
      <c r="Z94" s="11"/>
      <c r="AA94" s="11"/>
      <c r="AB94" s="11"/>
      <c r="AC94" s="11"/>
      <c r="AD94" s="11"/>
      <c r="AE94" s="11"/>
      <c r="AF94" s="11"/>
      <c r="AG94" s="11"/>
      <c r="AH94" s="11"/>
      <c r="AI94" s="11"/>
      <c r="AJ94" s="11"/>
      <c r="AK94" s="11"/>
      <c r="AL94" s="11"/>
      <c r="AM94" s="11"/>
      <c r="AN94" s="11"/>
      <c r="AO94" s="11"/>
      <c r="AP94" s="11"/>
      <c r="AQ94" s="11"/>
      <c r="AR94" s="11"/>
      <c r="AS94" s="11"/>
      <c r="AT94" s="11"/>
      <c r="AU94" s="11"/>
      <c r="AV94" s="11"/>
      <c r="AW94" s="11"/>
      <c r="AX94" s="11"/>
    </row>
    <row r="95" spans="1:50" x14ac:dyDescent="0.35">
      <c r="A95" s="7"/>
      <c r="D95" s="11"/>
      <c r="E95" s="11"/>
      <c r="F95" s="11"/>
      <c r="G95" s="11"/>
      <c r="H95" s="11"/>
      <c r="I95" s="11"/>
      <c r="J95" s="11"/>
      <c r="K95" s="11"/>
      <c r="L95" s="11"/>
      <c r="M95" s="11"/>
      <c r="N95" s="11"/>
      <c r="O95" s="11"/>
      <c r="P95" s="11"/>
      <c r="Q95" s="11"/>
      <c r="R95" s="11"/>
      <c r="S95" s="11"/>
      <c r="T95" s="11"/>
      <c r="U95" s="11"/>
      <c r="V95" s="11"/>
      <c r="W95" s="11"/>
      <c r="X95" s="11"/>
      <c r="Y95" s="11"/>
      <c r="Z95" s="11"/>
      <c r="AA95" s="11"/>
      <c r="AB95" s="11"/>
      <c r="AC95" s="11"/>
      <c r="AD95" s="11"/>
      <c r="AE95" s="11"/>
      <c r="AF95" s="11"/>
      <c r="AG95" s="11"/>
      <c r="AH95" s="11"/>
      <c r="AI95" s="11"/>
      <c r="AJ95" s="11"/>
      <c r="AK95" s="11"/>
      <c r="AL95" s="11"/>
      <c r="AM95" s="11"/>
      <c r="AN95" s="11"/>
      <c r="AO95" s="11"/>
      <c r="AP95" s="11"/>
      <c r="AQ95" s="11"/>
      <c r="AR95" s="11"/>
      <c r="AS95" s="11"/>
      <c r="AT95" s="11"/>
      <c r="AU95" s="11"/>
      <c r="AV95" s="11"/>
      <c r="AW95" s="11"/>
      <c r="AX95" s="11"/>
    </row>
    <row r="96" spans="1:50" x14ac:dyDescent="0.35">
      <c r="A96" s="7"/>
      <c r="D96" s="11"/>
      <c r="E96" s="11"/>
      <c r="F96" s="11"/>
      <c r="G96" s="11"/>
      <c r="H96" s="11"/>
      <c r="I96" s="11"/>
      <c r="J96" s="11"/>
      <c r="K96" s="11"/>
      <c r="L96" s="11"/>
      <c r="M96" s="11"/>
      <c r="N96" s="11"/>
      <c r="O96" s="11"/>
      <c r="P96" s="11"/>
      <c r="Q96" s="11"/>
      <c r="R96" s="11"/>
      <c r="S96" s="11"/>
      <c r="T96" s="11"/>
      <c r="U96" s="11"/>
      <c r="V96" s="11"/>
      <c r="W96" s="11"/>
      <c r="X96" s="11"/>
      <c r="Y96" s="11"/>
      <c r="Z96" s="11"/>
      <c r="AA96" s="11"/>
      <c r="AB96" s="11"/>
      <c r="AC96" s="11"/>
      <c r="AD96" s="11"/>
      <c r="AE96" s="11"/>
      <c r="AF96" s="11"/>
      <c r="AG96" s="11"/>
      <c r="AH96" s="11"/>
      <c r="AI96" s="11"/>
      <c r="AJ96" s="11"/>
      <c r="AK96" s="11"/>
      <c r="AL96" s="11"/>
      <c r="AM96" s="11"/>
      <c r="AN96" s="11"/>
      <c r="AO96" s="11"/>
      <c r="AP96" s="11"/>
      <c r="AQ96" s="11"/>
      <c r="AR96" s="11"/>
      <c r="AS96" s="11"/>
      <c r="AT96" s="11"/>
      <c r="AU96" s="11"/>
      <c r="AV96" s="11"/>
      <c r="AW96" s="11"/>
      <c r="AX96" s="11"/>
    </row>
    <row r="97" spans="1:50" x14ac:dyDescent="0.35">
      <c r="A97" s="7"/>
      <c r="D97" s="11"/>
      <c r="E97" s="11"/>
      <c r="F97" s="11"/>
      <c r="G97" s="11"/>
      <c r="H97" s="11"/>
      <c r="I97" s="11"/>
      <c r="J97" s="11"/>
      <c r="K97" s="11"/>
      <c r="L97" s="11"/>
      <c r="M97" s="11"/>
      <c r="N97" s="11"/>
      <c r="O97" s="11"/>
      <c r="P97" s="11"/>
      <c r="Q97" s="11"/>
      <c r="R97" s="11"/>
      <c r="S97" s="11"/>
      <c r="T97" s="11"/>
      <c r="U97" s="11"/>
      <c r="V97" s="11"/>
      <c r="W97" s="11"/>
      <c r="X97" s="11"/>
      <c r="Y97" s="11"/>
      <c r="Z97" s="11"/>
      <c r="AA97" s="11"/>
      <c r="AB97" s="11"/>
      <c r="AC97" s="11"/>
      <c r="AD97" s="11"/>
      <c r="AE97" s="11"/>
      <c r="AF97" s="11"/>
      <c r="AG97" s="11"/>
      <c r="AH97" s="11"/>
      <c r="AI97" s="11"/>
      <c r="AJ97" s="11"/>
      <c r="AK97" s="11"/>
      <c r="AL97" s="11"/>
      <c r="AM97" s="11"/>
      <c r="AN97" s="11"/>
      <c r="AO97" s="11"/>
      <c r="AP97" s="11"/>
      <c r="AQ97" s="11"/>
      <c r="AR97" s="11"/>
      <c r="AS97" s="11"/>
      <c r="AT97" s="11"/>
      <c r="AU97" s="11"/>
      <c r="AV97" s="11"/>
      <c r="AW97" s="11"/>
      <c r="AX97" s="11"/>
    </row>
    <row r="98" spans="1:50" x14ac:dyDescent="0.35">
      <c r="A98" s="7"/>
      <c r="D98" s="11"/>
      <c r="E98" s="11"/>
      <c r="F98" s="11"/>
      <c r="G98" s="11"/>
      <c r="H98" s="11"/>
      <c r="I98" s="11"/>
      <c r="J98" s="11"/>
      <c r="K98" s="11"/>
      <c r="L98" s="11"/>
      <c r="M98" s="11"/>
      <c r="N98" s="11"/>
      <c r="O98" s="11"/>
      <c r="P98" s="11"/>
      <c r="Q98" s="11"/>
      <c r="R98" s="11"/>
      <c r="S98" s="11"/>
      <c r="T98" s="11"/>
      <c r="U98" s="11"/>
      <c r="V98" s="11"/>
      <c r="W98" s="11"/>
      <c r="X98" s="11"/>
      <c r="Y98" s="11"/>
      <c r="Z98" s="11"/>
      <c r="AA98" s="11"/>
      <c r="AB98" s="11"/>
      <c r="AC98" s="11"/>
      <c r="AD98" s="11"/>
      <c r="AE98" s="11"/>
      <c r="AF98" s="11"/>
      <c r="AG98" s="11"/>
      <c r="AH98" s="11"/>
      <c r="AI98" s="11"/>
      <c r="AJ98" s="11"/>
      <c r="AK98" s="11"/>
      <c r="AL98" s="11"/>
      <c r="AM98" s="11"/>
      <c r="AN98" s="11"/>
      <c r="AO98" s="11"/>
      <c r="AP98" s="11"/>
      <c r="AQ98" s="11"/>
      <c r="AR98" s="11"/>
      <c r="AS98" s="11"/>
      <c r="AT98" s="11"/>
      <c r="AU98" s="11"/>
      <c r="AV98" s="11"/>
      <c r="AW98" s="11"/>
      <c r="AX98" s="11"/>
    </row>
    <row r="99" spans="1:50" x14ac:dyDescent="0.35">
      <c r="A99" s="7"/>
      <c r="D99" s="11"/>
      <c r="E99" s="11"/>
      <c r="F99" s="11"/>
      <c r="G99" s="11"/>
      <c r="H99" s="11"/>
      <c r="I99" s="11"/>
      <c r="J99" s="11"/>
      <c r="K99" s="11"/>
      <c r="L99" s="11"/>
      <c r="M99" s="11"/>
      <c r="N99" s="11"/>
      <c r="O99" s="11"/>
      <c r="P99" s="11"/>
      <c r="Q99" s="11"/>
      <c r="R99" s="11"/>
      <c r="S99" s="11"/>
      <c r="T99" s="11"/>
      <c r="U99" s="11"/>
      <c r="V99" s="11"/>
      <c r="W99" s="11"/>
      <c r="X99" s="11"/>
      <c r="Y99" s="11"/>
      <c r="Z99" s="11"/>
      <c r="AA99" s="11"/>
      <c r="AB99" s="11"/>
      <c r="AC99" s="11"/>
      <c r="AD99" s="11"/>
      <c r="AE99" s="11"/>
      <c r="AF99" s="11"/>
      <c r="AG99" s="11"/>
      <c r="AH99" s="11"/>
      <c r="AI99" s="11"/>
      <c r="AJ99" s="11"/>
      <c r="AK99" s="11"/>
      <c r="AL99" s="11"/>
      <c r="AM99" s="11"/>
      <c r="AN99" s="11"/>
      <c r="AO99" s="11"/>
      <c r="AP99" s="11"/>
      <c r="AQ99" s="11"/>
      <c r="AR99" s="11"/>
      <c r="AS99" s="11"/>
      <c r="AT99" s="11"/>
      <c r="AU99" s="11"/>
      <c r="AV99" s="11"/>
      <c r="AW99" s="11"/>
      <c r="AX99" s="11"/>
    </row>
    <row r="100" spans="1:50" x14ac:dyDescent="0.35">
      <c r="A100" s="7"/>
      <c r="D100" s="11"/>
      <c r="E100" s="11"/>
      <c r="F100" s="11"/>
      <c r="G100" s="11"/>
      <c r="H100" s="11"/>
      <c r="I100" s="11"/>
      <c r="J100" s="11"/>
      <c r="K100" s="11"/>
      <c r="L100" s="11"/>
      <c r="M100" s="11"/>
      <c r="N100" s="11"/>
      <c r="O100" s="11"/>
      <c r="P100" s="11"/>
      <c r="Q100" s="11"/>
      <c r="R100" s="11"/>
      <c r="S100" s="11"/>
      <c r="T100" s="11"/>
      <c r="U100" s="11"/>
      <c r="V100" s="11"/>
      <c r="W100" s="11"/>
      <c r="X100" s="11"/>
      <c r="Y100" s="11"/>
      <c r="Z100" s="11"/>
      <c r="AA100" s="11"/>
      <c r="AB100" s="11"/>
      <c r="AC100" s="11"/>
      <c r="AD100" s="11"/>
      <c r="AE100" s="11"/>
      <c r="AF100" s="11"/>
      <c r="AG100" s="11"/>
      <c r="AH100" s="11"/>
      <c r="AI100" s="11"/>
      <c r="AJ100" s="11"/>
      <c r="AK100" s="11"/>
      <c r="AL100" s="11"/>
      <c r="AM100" s="11"/>
      <c r="AN100" s="11"/>
      <c r="AO100" s="11"/>
      <c r="AP100" s="11"/>
      <c r="AQ100" s="11"/>
      <c r="AR100" s="11"/>
      <c r="AS100" s="11"/>
      <c r="AT100" s="11"/>
      <c r="AU100" s="11"/>
      <c r="AV100" s="11"/>
      <c r="AW100" s="11"/>
      <c r="AX100" s="11"/>
    </row>
    <row r="101" spans="1:50" x14ac:dyDescent="0.35">
      <c r="A101" s="7"/>
    </row>
    <row r="102" spans="1:50" x14ac:dyDescent="0.35">
      <c r="A102" s="7"/>
    </row>
    <row r="103" spans="1:50" x14ac:dyDescent="0.35">
      <c r="A103" s="7"/>
    </row>
    <row r="104" spans="1:50" x14ac:dyDescent="0.35">
      <c r="A104" s="7"/>
    </row>
    <row r="105" spans="1:50" x14ac:dyDescent="0.35">
      <c r="A105" s="7"/>
    </row>
    <row r="106" spans="1:50" x14ac:dyDescent="0.35">
      <c r="A106" s="7"/>
    </row>
    <row r="107" spans="1:50" x14ac:dyDescent="0.35">
      <c r="A107" s="7"/>
    </row>
    <row r="108" spans="1:50" x14ac:dyDescent="0.35">
      <c r="A108" s="7"/>
    </row>
    <row r="109" spans="1:50" x14ac:dyDescent="0.35">
      <c r="A109" s="7"/>
    </row>
    <row r="110" spans="1:50" x14ac:dyDescent="0.35">
      <c r="A110" s="7"/>
    </row>
    <row r="111" spans="1:50" x14ac:dyDescent="0.35">
      <c r="A111" s="7"/>
    </row>
    <row r="112" spans="1:50" x14ac:dyDescent="0.35">
      <c r="A112" s="7"/>
    </row>
    <row r="113" spans="1:1" x14ac:dyDescent="0.35">
      <c r="A113" s="7"/>
    </row>
    <row r="114" spans="1:1" x14ac:dyDescent="0.35">
      <c r="A114" s="7"/>
    </row>
    <row r="115" spans="1:1" x14ac:dyDescent="0.35">
      <c r="A115" s="7"/>
    </row>
    <row r="116" spans="1:1" x14ac:dyDescent="0.35">
      <c r="A116" s="7"/>
    </row>
    <row r="117" spans="1:1" x14ac:dyDescent="0.35">
      <c r="A117" s="7"/>
    </row>
    <row r="118" spans="1:1" x14ac:dyDescent="0.35">
      <c r="A118" s="7"/>
    </row>
    <row r="119" spans="1:1" x14ac:dyDescent="0.35">
      <c r="A119" s="7"/>
    </row>
    <row r="120" spans="1:1" x14ac:dyDescent="0.35">
      <c r="A120" s="7"/>
    </row>
    <row r="121" spans="1:1" x14ac:dyDescent="0.35">
      <c r="A121" s="7"/>
    </row>
    <row r="122" spans="1:1" x14ac:dyDescent="0.35">
      <c r="A122" s="7"/>
    </row>
    <row r="123" spans="1:1" x14ac:dyDescent="0.35">
      <c r="A123" s="7"/>
    </row>
    <row r="124" spans="1:1" x14ac:dyDescent="0.35">
      <c r="A124" s="7"/>
    </row>
    <row r="125" spans="1:1" x14ac:dyDescent="0.35">
      <c r="A125" s="7"/>
    </row>
    <row r="126" spans="1:1" x14ac:dyDescent="0.35">
      <c r="A126" s="7"/>
    </row>
    <row r="127" spans="1:1" x14ac:dyDescent="0.35">
      <c r="A127" s="7"/>
    </row>
    <row r="128" spans="1:1" x14ac:dyDescent="0.35">
      <c r="A128" s="7"/>
    </row>
    <row r="129" spans="1:1" x14ac:dyDescent="0.35">
      <c r="A129" s="7"/>
    </row>
    <row r="130" spans="1:1" x14ac:dyDescent="0.35">
      <c r="A130" s="7"/>
    </row>
    <row r="131" spans="1:1" x14ac:dyDescent="0.35">
      <c r="A131" s="7"/>
    </row>
    <row r="132" spans="1:1" x14ac:dyDescent="0.35">
      <c r="A132" s="7"/>
    </row>
    <row r="133" spans="1:1" x14ac:dyDescent="0.35">
      <c r="A133" s="7"/>
    </row>
    <row r="134" spans="1:1" x14ac:dyDescent="0.35">
      <c r="A134" s="7"/>
    </row>
    <row r="135" spans="1:1" x14ac:dyDescent="0.35">
      <c r="A135" s="7"/>
    </row>
    <row r="136" spans="1:1" x14ac:dyDescent="0.35">
      <c r="A136" s="7"/>
    </row>
    <row r="137" spans="1:1" x14ac:dyDescent="0.35">
      <c r="A137" s="7"/>
    </row>
    <row r="138" spans="1:1" x14ac:dyDescent="0.35">
      <c r="A138" s="7"/>
    </row>
    <row r="139" spans="1:1" x14ac:dyDescent="0.35">
      <c r="A139" s="7"/>
    </row>
    <row r="140" spans="1:1" x14ac:dyDescent="0.35">
      <c r="A140" s="7"/>
    </row>
    <row r="141" spans="1:1" x14ac:dyDescent="0.35">
      <c r="A141" s="7"/>
    </row>
    <row r="142" spans="1:1" x14ac:dyDescent="0.35">
      <c r="A142" s="7"/>
    </row>
    <row r="143" spans="1:1" x14ac:dyDescent="0.35">
      <c r="A143" s="7"/>
    </row>
    <row r="144" spans="1:1" x14ac:dyDescent="0.35">
      <c r="A144" s="7"/>
    </row>
    <row r="145" spans="1:1" x14ac:dyDescent="0.35">
      <c r="A145" s="7"/>
    </row>
    <row r="146" spans="1:1" x14ac:dyDescent="0.35">
      <c r="A146" s="7"/>
    </row>
    <row r="147" spans="1:1" x14ac:dyDescent="0.35">
      <c r="A147" s="7"/>
    </row>
    <row r="148" spans="1:1" x14ac:dyDescent="0.35">
      <c r="A148" s="7"/>
    </row>
    <row r="149" spans="1:1" x14ac:dyDescent="0.35">
      <c r="A149" s="7"/>
    </row>
    <row r="150" spans="1:1" x14ac:dyDescent="0.35">
      <c r="A150" s="7"/>
    </row>
    <row r="151" spans="1:1" x14ac:dyDescent="0.35">
      <c r="A151" s="7"/>
    </row>
    <row r="152" spans="1:1" x14ac:dyDescent="0.35">
      <c r="A152" s="7"/>
    </row>
    <row r="153" spans="1:1" x14ac:dyDescent="0.35">
      <c r="A153" s="7"/>
    </row>
    <row r="154" spans="1:1" x14ac:dyDescent="0.35">
      <c r="A154" s="7"/>
    </row>
    <row r="155" spans="1:1" x14ac:dyDescent="0.35">
      <c r="A155" s="7"/>
    </row>
    <row r="156" spans="1:1" x14ac:dyDescent="0.35">
      <c r="A156" s="7"/>
    </row>
    <row r="157" spans="1:1" x14ac:dyDescent="0.35">
      <c r="A157" s="7"/>
    </row>
    <row r="158" spans="1:1" x14ac:dyDescent="0.35">
      <c r="A158" s="7"/>
    </row>
    <row r="159" spans="1:1" x14ac:dyDescent="0.35">
      <c r="A159" s="7"/>
    </row>
    <row r="160" spans="1:1" x14ac:dyDescent="0.35">
      <c r="A160" s="7"/>
    </row>
    <row r="161" spans="1:1" x14ac:dyDescent="0.35">
      <c r="A161" s="7"/>
    </row>
    <row r="162" spans="1:1" x14ac:dyDescent="0.35">
      <c r="A162" s="7"/>
    </row>
    <row r="163" spans="1:1" x14ac:dyDescent="0.35">
      <c r="A163" s="7"/>
    </row>
    <row r="164" spans="1:1" x14ac:dyDescent="0.35">
      <c r="A164" s="7"/>
    </row>
    <row r="165" spans="1:1" x14ac:dyDescent="0.35">
      <c r="A165" s="7"/>
    </row>
    <row r="166" spans="1:1" x14ac:dyDescent="0.35">
      <c r="A166" s="7"/>
    </row>
    <row r="167" spans="1:1" x14ac:dyDescent="0.35">
      <c r="A167" s="7"/>
    </row>
    <row r="168" spans="1:1" x14ac:dyDescent="0.35">
      <c r="A168" s="7"/>
    </row>
    <row r="169" spans="1:1" x14ac:dyDescent="0.35">
      <c r="A169" s="7"/>
    </row>
    <row r="170" spans="1:1" x14ac:dyDescent="0.35">
      <c r="A170" s="7"/>
    </row>
    <row r="171" spans="1:1" x14ac:dyDescent="0.35">
      <c r="A171" s="7"/>
    </row>
    <row r="172" spans="1:1" x14ac:dyDescent="0.35">
      <c r="A172" s="7"/>
    </row>
    <row r="173" spans="1:1" x14ac:dyDescent="0.35">
      <c r="A173" s="7"/>
    </row>
    <row r="174" spans="1:1" x14ac:dyDescent="0.35">
      <c r="A174" s="7"/>
    </row>
    <row r="175" spans="1:1" x14ac:dyDescent="0.35">
      <c r="A175" s="7"/>
    </row>
    <row r="176" spans="1:1" x14ac:dyDescent="0.35">
      <c r="A176" s="7"/>
    </row>
    <row r="177" spans="1:1" x14ac:dyDescent="0.35">
      <c r="A177" s="7"/>
    </row>
    <row r="178" spans="1:1" x14ac:dyDescent="0.35">
      <c r="A178" s="7"/>
    </row>
    <row r="179" spans="1:1" x14ac:dyDescent="0.35">
      <c r="A179" s="7"/>
    </row>
    <row r="180" spans="1:1" x14ac:dyDescent="0.35">
      <c r="A180" s="7"/>
    </row>
    <row r="181" spans="1:1" x14ac:dyDescent="0.35">
      <c r="A181" s="7"/>
    </row>
    <row r="182" spans="1:1" x14ac:dyDescent="0.35">
      <c r="A182" s="7"/>
    </row>
    <row r="183" spans="1:1" x14ac:dyDescent="0.35">
      <c r="A183" s="7"/>
    </row>
    <row r="184" spans="1:1" x14ac:dyDescent="0.35">
      <c r="A184" s="7"/>
    </row>
    <row r="185" spans="1:1" x14ac:dyDescent="0.35">
      <c r="A185" s="7"/>
    </row>
    <row r="186" spans="1:1" x14ac:dyDescent="0.35">
      <c r="A186" s="7"/>
    </row>
    <row r="187" spans="1:1" x14ac:dyDescent="0.35">
      <c r="A187" s="7"/>
    </row>
    <row r="188" spans="1:1" x14ac:dyDescent="0.35">
      <c r="A188" s="7"/>
    </row>
    <row r="189" spans="1:1" x14ac:dyDescent="0.35">
      <c r="A189" s="7"/>
    </row>
    <row r="190" spans="1:1" x14ac:dyDescent="0.35">
      <c r="A190" s="7"/>
    </row>
    <row r="191" spans="1:1" x14ac:dyDescent="0.35">
      <c r="A191" s="7"/>
    </row>
    <row r="192" spans="1:1" x14ac:dyDescent="0.35">
      <c r="A192" s="7"/>
    </row>
    <row r="193" spans="1:1" x14ac:dyDescent="0.35">
      <c r="A193" s="7"/>
    </row>
    <row r="194" spans="1:1" x14ac:dyDescent="0.35">
      <c r="A194" s="7"/>
    </row>
    <row r="195" spans="1:1" x14ac:dyDescent="0.35">
      <c r="A195" s="7"/>
    </row>
    <row r="196" spans="1:1" x14ac:dyDescent="0.35">
      <c r="A196" s="7"/>
    </row>
    <row r="197" spans="1:1" x14ac:dyDescent="0.35">
      <c r="A197" s="7"/>
    </row>
    <row r="198" spans="1:1" x14ac:dyDescent="0.35">
      <c r="A198" s="7"/>
    </row>
    <row r="199" spans="1:1" x14ac:dyDescent="0.35">
      <c r="A199" s="7"/>
    </row>
    <row r="200" spans="1:1" x14ac:dyDescent="0.35">
      <c r="A200" s="7"/>
    </row>
    <row r="201" spans="1:1" x14ac:dyDescent="0.35">
      <c r="A201" s="7"/>
    </row>
    <row r="202" spans="1:1" x14ac:dyDescent="0.35">
      <c r="A202" s="7"/>
    </row>
    <row r="203" spans="1:1" x14ac:dyDescent="0.35">
      <c r="A203" s="7"/>
    </row>
    <row r="204" spans="1:1" x14ac:dyDescent="0.35">
      <c r="A204" s="7"/>
    </row>
    <row r="205" spans="1:1" x14ac:dyDescent="0.35">
      <c r="A205" s="7"/>
    </row>
    <row r="206" spans="1:1" x14ac:dyDescent="0.35">
      <c r="A206" s="7"/>
    </row>
    <row r="207" spans="1:1" x14ac:dyDescent="0.35">
      <c r="A207" s="7"/>
    </row>
    <row r="208" spans="1:1" x14ac:dyDescent="0.35">
      <c r="A208" s="7"/>
    </row>
    <row r="209" spans="1:1" x14ac:dyDescent="0.35">
      <c r="A209" s="7"/>
    </row>
    <row r="210" spans="1:1" x14ac:dyDescent="0.35">
      <c r="A210" s="7"/>
    </row>
    <row r="211" spans="1:1" x14ac:dyDescent="0.35">
      <c r="A211" s="7"/>
    </row>
    <row r="212" spans="1:1" x14ac:dyDescent="0.35">
      <c r="A212" s="7"/>
    </row>
    <row r="213" spans="1:1" x14ac:dyDescent="0.35">
      <c r="A213" s="7"/>
    </row>
    <row r="214" spans="1:1" x14ac:dyDescent="0.35">
      <c r="A214" s="7"/>
    </row>
    <row r="215" spans="1:1" x14ac:dyDescent="0.35">
      <c r="A215" s="7"/>
    </row>
    <row r="216" spans="1:1" x14ac:dyDescent="0.35">
      <c r="A216" s="7"/>
    </row>
    <row r="217" spans="1:1" x14ac:dyDescent="0.35">
      <c r="A217" s="7"/>
    </row>
    <row r="218" spans="1:1" x14ac:dyDescent="0.35">
      <c r="A218" s="7"/>
    </row>
    <row r="219" spans="1:1" x14ac:dyDescent="0.35">
      <c r="A219" s="7"/>
    </row>
    <row r="220" spans="1:1" x14ac:dyDescent="0.35">
      <c r="A220" s="7"/>
    </row>
    <row r="221" spans="1:1" x14ac:dyDescent="0.35">
      <c r="A221" s="7"/>
    </row>
    <row r="222" spans="1:1" x14ac:dyDescent="0.35">
      <c r="A222" s="7"/>
    </row>
    <row r="223" spans="1:1" x14ac:dyDescent="0.35">
      <c r="A223" s="7"/>
    </row>
    <row r="224" spans="1:1" x14ac:dyDescent="0.35">
      <c r="A224" s="7"/>
    </row>
    <row r="225" spans="1:1" x14ac:dyDescent="0.35">
      <c r="A225" s="7"/>
    </row>
    <row r="226" spans="1:1" x14ac:dyDescent="0.35">
      <c r="A226" s="7"/>
    </row>
    <row r="227" spans="1:1" x14ac:dyDescent="0.35">
      <c r="A227" s="7"/>
    </row>
    <row r="228" spans="1:1" x14ac:dyDescent="0.35">
      <c r="A228" s="7"/>
    </row>
    <row r="229" spans="1:1" x14ac:dyDescent="0.35">
      <c r="A229" s="7"/>
    </row>
    <row r="230" spans="1:1" x14ac:dyDescent="0.35">
      <c r="A230" s="7"/>
    </row>
    <row r="231" spans="1:1" x14ac:dyDescent="0.35">
      <c r="A231" s="7"/>
    </row>
    <row r="232" spans="1:1" x14ac:dyDescent="0.35">
      <c r="A232" s="7"/>
    </row>
    <row r="233" spans="1:1" x14ac:dyDescent="0.35">
      <c r="A233" s="7"/>
    </row>
    <row r="234" spans="1:1" x14ac:dyDescent="0.35">
      <c r="A234" s="7"/>
    </row>
    <row r="235" spans="1:1" x14ac:dyDescent="0.35">
      <c r="A235" s="7"/>
    </row>
    <row r="236" spans="1:1" x14ac:dyDescent="0.35">
      <c r="A236" s="7"/>
    </row>
    <row r="237" spans="1:1" x14ac:dyDescent="0.35">
      <c r="A237" s="7"/>
    </row>
    <row r="238" spans="1:1" x14ac:dyDescent="0.35">
      <c r="A238" s="7"/>
    </row>
    <row r="239" spans="1:1" x14ac:dyDescent="0.35">
      <c r="A239" s="7"/>
    </row>
    <row r="240" spans="1:1" x14ac:dyDescent="0.35">
      <c r="A240" s="7"/>
    </row>
    <row r="241" spans="1:1" x14ac:dyDescent="0.35">
      <c r="A241" s="7"/>
    </row>
    <row r="242" spans="1:1" x14ac:dyDescent="0.35">
      <c r="A242" s="7"/>
    </row>
    <row r="243" spans="1:1" x14ac:dyDescent="0.35">
      <c r="A243" s="7"/>
    </row>
    <row r="244" spans="1:1" x14ac:dyDescent="0.35">
      <c r="A244" s="7"/>
    </row>
    <row r="245" spans="1:1" x14ac:dyDescent="0.35">
      <c r="A245" s="7"/>
    </row>
    <row r="246" spans="1:1" x14ac:dyDescent="0.35">
      <c r="A246" s="7"/>
    </row>
    <row r="247" spans="1:1" x14ac:dyDescent="0.35">
      <c r="A247" s="7"/>
    </row>
    <row r="248" spans="1:1" x14ac:dyDescent="0.35">
      <c r="A248" s="7"/>
    </row>
    <row r="249" spans="1:1" x14ac:dyDescent="0.35">
      <c r="A249" s="7"/>
    </row>
    <row r="250" spans="1:1" x14ac:dyDescent="0.35">
      <c r="A250" s="7"/>
    </row>
    <row r="251" spans="1:1" x14ac:dyDescent="0.35">
      <c r="A251" s="7"/>
    </row>
    <row r="252" spans="1:1" x14ac:dyDescent="0.35">
      <c r="A252" s="7"/>
    </row>
    <row r="253" spans="1:1" x14ac:dyDescent="0.35">
      <c r="A253" s="7"/>
    </row>
    <row r="254" spans="1:1" x14ac:dyDescent="0.35">
      <c r="A254" s="7"/>
    </row>
    <row r="255" spans="1:1" x14ac:dyDescent="0.35">
      <c r="A255" s="7"/>
    </row>
    <row r="256" spans="1:1" x14ac:dyDescent="0.35">
      <c r="A256" s="7"/>
    </row>
    <row r="257" spans="1:1" x14ac:dyDescent="0.35">
      <c r="A257" s="7"/>
    </row>
    <row r="258" spans="1:1" x14ac:dyDescent="0.35">
      <c r="A258" s="7"/>
    </row>
    <row r="259" spans="1:1" x14ac:dyDescent="0.35">
      <c r="A259" s="7"/>
    </row>
    <row r="260" spans="1:1" x14ac:dyDescent="0.35">
      <c r="A260" s="7"/>
    </row>
    <row r="261" spans="1:1" x14ac:dyDescent="0.35">
      <c r="A261" s="7"/>
    </row>
    <row r="262" spans="1:1" x14ac:dyDescent="0.35">
      <c r="A262" s="7"/>
    </row>
    <row r="263" spans="1:1" x14ac:dyDescent="0.35">
      <c r="A263" s="7"/>
    </row>
    <row r="264" spans="1:1" x14ac:dyDescent="0.35">
      <c r="A264" s="7"/>
    </row>
    <row r="265" spans="1:1" x14ac:dyDescent="0.35">
      <c r="A265" s="7"/>
    </row>
    <row r="266" spans="1:1" x14ac:dyDescent="0.35">
      <c r="A266" s="7"/>
    </row>
    <row r="267" spans="1:1" x14ac:dyDescent="0.35">
      <c r="A267" s="7"/>
    </row>
    <row r="268" spans="1:1" x14ac:dyDescent="0.35">
      <c r="A268" s="7"/>
    </row>
    <row r="269" spans="1:1" x14ac:dyDescent="0.35">
      <c r="A269" s="7"/>
    </row>
    <row r="270" spans="1:1" x14ac:dyDescent="0.35">
      <c r="A270" s="7"/>
    </row>
    <row r="271" spans="1:1" x14ac:dyDescent="0.35">
      <c r="A271" s="7"/>
    </row>
    <row r="272" spans="1:1" x14ac:dyDescent="0.35">
      <c r="A272" s="7"/>
    </row>
    <row r="273" spans="1:1" x14ac:dyDescent="0.35">
      <c r="A273" s="7"/>
    </row>
    <row r="274" spans="1:1" x14ac:dyDescent="0.35">
      <c r="A274" s="7"/>
    </row>
    <row r="275" spans="1:1" x14ac:dyDescent="0.35">
      <c r="A275" s="7"/>
    </row>
    <row r="276" spans="1:1" x14ac:dyDescent="0.35">
      <c r="A276" s="7"/>
    </row>
    <row r="277" spans="1:1" x14ac:dyDescent="0.35">
      <c r="A277" s="7"/>
    </row>
    <row r="278" spans="1:1" x14ac:dyDescent="0.35">
      <c r="A278" s="7"/>
    </row>
    <row r="279" spans="1:1" x14ac:dyDescent="0.35">
      <c r="A279" s="7"/>
    </row>
    <row r="280" spans="1:1" x14ac:dyDescent="0.35">
      <c r="A280" s="7"/>
    </row>
    <row r="281" spans="1:1" x14ac:dyDescent="0.35">
      <c r="A281" s="7"/>
    </row>
    <row r="282" spans="1:1" x14ac:dyDescent="0.35">
      <c r="A282" s="7"/>
    </row>
    <row r="283" spans="1:1" x14ac:dyDescent="0.35">
      <c r="A283" s="7"/>
    </row>
    <row r="284" spans="1:1" x14ac:dyDescent="0.35">
      <c r="A284" s="7"/>
    </row>
    <row r="285" spans="1:1" x14ac:dyDescent="0.35">
      <c r="A285" s="7"/>
    </row>
    <row r="286" spans="1:1" x14ac:dyDescent="0.35">
      <c r="A286" s="7"/>
    </row>
    <row r="287" spans="1:1" x14ac:dyDescent="0.35">
      <c r="A287" s="7"/>
    </row>
    <row r="288" spans="1:1" x14ac:dyDescent="0.35">
      <c r="A288" s="7"/>
    </row>
    <row r="289" spans="1:1" x14ac:dyDescent="0.35">
      <c r="A289" s="7"/>
    </row>
    <row r="290" spans="1:1" x14ac:dyDescent="0.35">
      <c r="A290" s="7"/>
    </row>
    <row r="291" spans="1:1" x14ac:dyDescent="0.35">
      <c r="A291" s="7"/>
    </row>
    <row r="292" spans="1:1" x14ac:dyDescent="0.35">
      <c r="A292" s="7"/>
    </row>
    <row r="293" spans="1:1" x14ac:dyDescent="0.35">
      <c r="A293" s="7"/>
    </row>
    <row r="294" spans="1:1" x14ac:dyDescent="0.35">
      <c r="A294" s="7"/>
    </row>
    <row r="295" spans="1:1" x14ac:dyDescent="0.35">
      <c r="A295" s="7"/>
    </row>
    <row r="296" spans="1:1" x14ac:dyDescent="0.35">
      <c r="A296" s="7"/>
    </row>
    <row r="297" spans="1:1" x14ac:dyDescent="0.35">
      <c r="A297" s="7"/>
    </row>
    <row r="298" spans="1:1" x14ac:dyDescent="0.35">
      <c r="A298" s="7"/>
    </row>
    <row r="299" spans="1:1" x14ac:dyDescent="0.35">
      <c r="A299" s="7"/>
    </row>
    <row r="300" spans="1:1" x14ac:dyDescent="0.35">
      <c r="A300" s="7"/>
    </row>
    <row r="301" spans="1:1" x14ac:dyDescent="0.35">
      <c r="A301" s="7"/>
    </row>
    <row r="302" spans="1:1" x14ac:dyDescent="0.35">
      <c r="A302" s="7"/>
    </row>
    <row r="303" spans="1:1" x14ac:dyDescent="0.35">
      <c r="A303" s="7"/>
    </row>
    <row r="304" spans="1:1" x14ac:dyDescent="0.35">
      <c r="A304" s="7"/>
    </row>
    <row r="305" spans="1:1" x14ac:dyDescent="0.35">
      <c r="A305" s="7"/>
    </row>
    <row r="306" spans="1:1" x14ac:dyDescent="0.35">
      <c r="A306" s="7"/>
    </row>
    <row r="307" spans="1:1" x14ac:dyDescent="0.35">
      <c r="A307" s="7"/>
    </row>
    <row r="308" spans="1:1" x14ac:dyDescent="0.35">
      <c r="A308" s="7"/>
    </row>
    <row r="309" spans="1:1" x14ac:dyDescent="0.35">
      <c r="A309" s="7"/>
    </row>
    <row r="310" spans="1:1" x14ac:dyDescent="0.35">
      <c r="A310" s="7"/>
    </row>
    <row r="311" spans="1:1" x14ac:dyDescent="0.35">
      <c r="A311" s="7"/>
    </row>
    <row r="312" spans="1:1" x14ac:dyDescent="0.35">
      <c r="A312" s="7"/>
    </row>
    <row r="313" spans="1:1" x14ac:dyDescent="0.35">
      <c r="A313" s="7"/>
    </row>
    <row r="314" spans="1:1" x14ac:dyDescent="0.35">
      <c r="A314" s="7"/>
    </row>
    <row r="315" spans="1:1" x14ac:dyDescent="0.35">
      <c r="A315" s="7"/>
    </row>
    <row r="316" spans="1:1" x14ac:dyDescent="0.35">
      <c r="A316" s="7"/>
    </row>
    <row r="317" spans="1:1" x14ac:dyDescent="0.35">
      <c r="A317" s="7"/>
    </row>
    <row r="318" spans="1:1" x14ac:dyDescent="0.35">
      <c r="A318" s="7"/>
    </row>
    <row r="319" spans="1:1" x14ac:dyDescent="0.35">
      <c r="A319" s="7"/>
    </row>
    <row r="320" spans="1:1" x14ac:dyDescent="0.35">
      <c r="A320" s="7"/>
    </row>
    <row r="321" spans="1:1" x14ac:dyDescent="0.35">
      <c r="A321" s="7"/>
    </row>
    <row r="322" spans="1:1" x14ac:dyDescent="0.35">
      <c r="A322" s="7"/>
    </row>
    <row r="323" spans="1:1" x14ac:dyDescent="0.35">
      <c r="A323" s="7"/>
    </row>
    <row r="324" spans="1:1" x14ac:dyDescent="0.35">
      <c r="A324" s="7"/>
    </row>
    <row r="325" spans="1:1" x14ac:dyDescent="0.35">
      <c r="A325" s="7"/>
    </row>
    <row r="326" spans="1:1" x14ac:dyDescent="0.35">
      <c r="A326" s="7"/>
    </row>
    <row r="327" spans="1:1" x14ac:dyDescent="0.35">
      <c r="A327" s="7"/>
    </row>
    <row r="328" spans="1:1" x14ac:dyDescent="0.35">
      <c r="A328" s="7"/>
    </row>
    <row r="329" spans="1:1" x14ac:dyDescent="0.35">
      <c r="A329" s="7"/>
    </row>
    <row r="330" spans="1:1" x14ac:dyDescent="0.35">
      <c r="A330" s="7"/>
    </row>
    <row r="331" spans="1:1" x14ac:dyDescent="0.35">
      <c r="A331" s="7"/>
    </row>
    <row r="332" spans="1:1" x14ac:dyDescent="0.35">
      <c r="A332" s="7"/>
    </row>
    <row r="333" spans="1:1" x14ac:dyDescent="0.35">
      <c r="A333" s="7"/>
    </row>
    <row r="334" spans="1:1" x14ac:dyDescent="0.35">
      <c r="A334" s="7"/>
    </row>
    <row r="335" spans="1:1" x14ac:dyDescent="0.35">
      <c r="A335" s="7"/>
    </row>
    <row r="336" spans="1:1" x14ac:dyDescent="0.35">
      <c r="A336" s="7"/>
    </row>
    <row r="337" spans="1:1" x14ac:dyDescent="0.35">
      <c r="A337" s="7"/>
    </row>
    <row r="338" spans="1:1" x14ac:dyDescent="0.35">
      <c r="A338" s="7"/>
    </row>
    <row r="339" spans="1:1" x14ac:dyDescent="0.35">
      <c r="A339" s="7"/>
    </row>
    <row r="340" spans="1:1" x14ac:dyDescent="0.35">
      <c r="A340" s="7"/>
    </row>
    <row r="341" spans="1:1" x14ac:dyDescent="0.35">
      <c r="A341" s="7"/>
    </row>
    <row r="342" spans="1:1" x14ac:dyDescent="0.35">
      <c r="A342" s="7"/>
    </row>
    <row r="343" spans="1:1" x14ac:dyDescent="0.35">
      <c r="A343" s="7"/>
    </row>
    <row r="344" spans="1:1" x14ac:dyDescent="0.35">
      <c r="A344" s="7"/>
    </row>
    <row r="345" spans="1:1" x14ac:dyDescent="0.35">
      <c r="A345" s="7"/>
    </row>
    <row r="346" spans="1:1" x14ac:dyDescent="0.35">
      <c r="A346" s="7"/>
    </row>
    <row r="347" spans="1:1" x14ac:dyDescent="0.35">
      <c r="A347" s="7"/>
    </row>
    <row r="348" spans="1:1" x14ac:dyDescent="0.35">
      <c r="A348" s="7"/>
    </row>
    <row r="349" spans="1:1" x14ac:dyDescent="0.35">
      <c r="A349" s="7"/>
    </row>
    <row r="350" spans="1:1" x14ac:dyDescent="0.35">
      <c r="A350" s="7"/>
    </row>
    <row r="351" spans="1:1" x14ac:dyDescent="0.35">
      <c r="A351" s="7"/>
    </row>
    <row r="352" spans="1:1" x14ac:dyDescent="0.35">
      <c r="A352" s="7"/>
    </row>
    <row r="353" spans="1:1" x14ac:dyDescent="0.35">
      <c r="A353" s="7"/>
    </row>
    <row r="354" spans="1:1" x14ac:dyDescent="0.35">
      <c r="A354" s="7"/>
    </row>
    <row r="355" spans="1:1" x14ac:dyDescent="0.35">
      <c r="A355" s="7"/>
    </row>
    <row r="356" spans="1:1" x14ac:dyDescent="0.35">
      <c r="A356" s="7"/>
    </row>
    <row r="357" spans="1:1" x14ac:dyDescent="0.35">
      <c r="A357" s="7"/>
    </row>
    <row r="358" spans="1:1" x14ac:dyDescent="0.35">
      <c r="A358" s="7"/>
    </row>
    <row r="359" spans="1:1" x14ac:dyDescent="0.35">
      <c r="A359" s="7"/>
    </row>
    <row r="360" spans="1:1" x14ac:dyDescent="0.35">
      <c r="A360" s="7"/>
    </row>
    <row r="361" spans="1:1" x14ac:dyDescent="0.35">
      <c r="A361" s="7"/>
    </row>
    <row r="362" spans="1:1" x14ac:dyDescent="0.35">
      <c r="A362" s="7"/>
    </row>
    <row r="363" spans="1:1" x14ac:dyDescent="0.35">
      <c r="A363" s="7"/>
    </row>
    <row r="364" spans="1:1" x14ac:dyDescent="0.35">
      <c r="A364" s="7"/>
    </row>
    <row r="365" spans="1:1" x14ac:dyDescent="0.35">
      <c r="A365" s="7"/>
    </row>
    <row r="366" spans="1:1" x14ac:dyDescent="0.35">
      <c r="A366" s="7"/>
    </row>
    <row r="367" spans="1:1" x14ac:dyDescent="0.35">
      <c r="A367" s="7"/>
    </row>
    <row r="368" spans="1:1" x14ac:dyDescent="0.35">
      <c r="A368" s="7"/>
    </row>
    <row r="369" spans="1:1" x14ac:dyDescent="0.35">
      <c r="A369" s="7"/>
    </row>
    <row r="370" spans="1:1" x14ac:dyDescent="0.35">
      <c r="A370" s="7"/>
    </row>
    <row r="371" spans="1:1" x14ac:dyDescent="0.35">
      <c r="A371" s="7"/>
    </row>
    <row r="372" spans="1:1" x14ac:dyDescent="0.35">
      <c r="A372" s="7"/>
    </row>
    <row r="373" spans="1:1" x14ac:dyDescent="0.35">
      <c r="A373" s="7"/>
    </row>
    <row r="374" spans="1:1" x14ac:dyDescent="0.35">
      <c r="A374" s="7"/>
    </row>
    <row r="375" spans="1:1" x14ac:dyDescent="0.35">
      <c r="A375" s="7"/>
    </row>
    <row r="376" spans="1:1" x14ac:dyDescent="0.35">
      <c r="A376" s="7"/>
    </row>
    <row r="377" spans="1:1" x14ac:dyDescent="0.35">
      <c r="A377" s="7"/>
    </row>
    <row r="378" spans="1:1" x14ac:dyDescent="0.35">
      <c r="A378" s="7"/>
    </row>
    <row r="379" spans="1:1" x14ac:dyDescent="0.35">
      <c r="A379" s="7"/>
    </row>
    <row r="380" spans="1:1" x14ac:dyDescent="0.35">
      <c r="A380" s="7"/>
    </row>
    <row r="381" spans="1:1" x14ac:dyDescent="0.35">
      <c r="A381" s="7"/>
    </row>
    <row r="382" spans="1:1" x14ac:dyDescent="0.35">
      <c r="A382" s="7"/>
    </row>
    <row r="383" spans="1:1" x14ac:dyDescent="0.35">
      <c r="A383" s="7"/>
    </row>
    <row r="384" spans="1:1" x14ac:dyDescent="0.35">
      <c r="A384" s="7"/>
    </row>
    <row r="385" spans="1:1" x14ac:dyDescent="0.35">
      <c r="A385" s="7"/>
    </row>
    <row r="386" spans="1:1" x14ac:dyDescent="0.35">
      <c r="A386" s="7"/>
    </row>
    <row r="387" spans="1:1" x14ac:dyDescent="0.35">
      <c r="A387" s="7"/>
    </row>
    <row r="388" spans="1:1" x14ac:dyDescent="0.35">
      <c r="A388" s="7"/>
    </row>
    <row r="389" spans="1:1" x14ac:dyDescent="0.35">
      <c r="A389" s="7"/>
    </row>
    <row r="390" spans="1:1" x14ac:dyDescent="0.35">
      <c r="A390" s="7"/>
    </row>
    <row r="391" spans="1:1" x14ac:dyDescent="0.35">
      <c r="A391" s="7"/>
    </row>
    <row r="392" spans="1:1" x14ac:dyDescent="0.35">
      <c r="A392" s="7"/>
    </row>
    <row r="393" spans="1:1" x14ac:dyDescent="0.35">
      <c r="A393" s="7"/>
    </row>
    <row r="394" spans="1:1" x14ac:dyDescent="0.35">
      <c r="A394" s="7"/>
    </row>
    <row r="395" spans="1:1" x14ac:dyDescent="0.35">
      <c r="A395" s="7"/>
    </row>
    <row r="396" spans="1:1" x14ac:dyDescent="0.35">
      <c r="A396" s="7"/>
    </row>
    <row r="397" spans="1:1" x14ac:dyDescent="0.35">
      <c r="A397" s="7"/>
    </row>
    <row r="398" spans="1:1" x14ac:dyDescent="0.35">
      <c r="A398" s="7"/>
    </row>
    <row r="399" spans="1:1" x14ac:dyDescent="0.35">
      <c r="A399" s="7"/>
    </row>
    <row r="400" spans="1:1" x14ac:dyDescent="0.35">
      <c r="A400" s="7"/>
    </row>
    <row r="401" spans="1:1" x14ac:dyDescent="0.35">
      <c r="A401" s="7"/>
    </row>
    <row r="402" spans="1:1" x14ac:dyDescent="0.35">
      <c r="A402" s="7"/>
    </row>
    <row r="403" spans="1:1" x14ac:dyDescent="0.35">
      <c r="A403" s="7"/>
    </row>
    <row r="404" spans="1:1" x14ac:dyDescent="0.35">
      <c r="A404" s="7"/>
    </row>
    <row r="405" spans="1:1" x14ac:dyDescent="0.35">
      <c r="A405" s="7"/>
    </row>
    <row r="406" spans="1:1" x14ac:dyDescent="0.35">
      <c r="A406" s="7"/>
    </row>
    <row r="407" spans="1:1" x14ac:dyDescent="0.35">
      <c r="A407" s="7"/>
    </row>
    <row r="408" spans="1:1" x14ac:dyDescent="0.35">
      <c r="A408" s="7"/>
    </row>
    <row r="409" spans="1:1" x14ac:dyDescent="0.35">
      <c r="A409" s="7"/>
    </row>
    <row r="410" spans="1:1" x14ac:dyDescent="0.35">
      <c r="A410" s="7"/>
    </row>
    <row r="411" spans="1:1" x14ac:dyDescent="0.35">
      <c r="A411" s="7"/>
    </row>
    <row r="412" spans="1:1" x14ac:dyDescent="0.35">
      <c r="A412" s="7"/>
    </row>
    <row r="413" spans="1:1" x14ac:dyDescent="0.35">
      <c r="A413" s="7"/>
    </row>
    <row r="414" spans="1:1" x14ac:dyDescent="0.35">
      <c r="A414" s="7"/>
    </row>
    <row r="415" spans="1:1" x14ac:dyDescent="0.35">
      <c r="A415" s="7"/>
    </row>
    <row r="416" spans="1:1" x14ac:dyDescent="0.35">
      <c r="A416" s="7"/>
    </row>
    <row r="417" spans="1:1" x14ac:dyDescent="0.35">
      <c r="A417" s="7"/>
    </row>
    <row r="418" spans="1:1" x14ac:dyDescent="0.35">
      <c r="A418" s="7"/>
    </row>
    <row r="419" spans="1:1" x14ac:dyDescent="0.35">
      <c r="A419" s="7"/>
    </row>
    <row r="420" spans="1:1" x14ac:dyDescent="0.35">
      <c r="A420" s="7"/>
    </row>
    <row r="421" spans="1:1" x14ac:dyDescent="0.35">
      <c r="A421" s="7"/>
    </row>
    <row r="422" spans="1:1" x14ac:dyDescent="0.35">
      <c r="A422" s="7"/>
    </row>
    <row r="423" spans="1:1" x14ac:dyDescent="0.35">
      <c r="A423" s="7"/>
    </row>
    <row r="424" spans="1:1" x14ac:dyDescent="0.35">
      <c r="A424" s="7"/>
    </row>
    <row r="425" spans="1:1" x14ac:dyDescent="0.35">
      <c r="A425" s="7"/>
    </row>
    <row r="426" spans="1:1" x14ac:dyDescent="0.35">
      <c r="A426" s="7"/>
    </row>
    <row r="427" spans="1:1" x14ac:dyDescent="0.35">
      <c r="A427" s="7"/>
    </row>
    <row r="428" spans="1:1" x14ac:dyDescent="0.35">
      <c r="A428" s="7"/>
    </row>
    <row r="429" spans="1:1" x14ac:dyDescent="0.35">
      <c r="A429" s="7"/>
    </row>
    <row r="430" spans="1:1" x14ac:dyDescent="0.35">
      <c r="A430" s="7"/>
    </row>
    <row r="431" spans="1:1" x14ac:dyDescent="0.35">
      <c r="A431" s="7"/>
    </row>
    <row r="432" spans="1:1" x14ac:dyDescent="0.35">
      <c r="A432" s="7"/>
    </row>
    <row r="433" spans="1:1" x14ac:dyDescent="0.35">
      <c r="A433" s="7"/>
    </row>
    <row r="434" spans="1:1" x14ac:dyDescent="0.35">
      <c r="A434" s="7"/>
    </row>
    <row r="435" spans="1:1" x14ac:dyDescent="0.35">
      <c r="A435" s="7"/>
    </row>
    <row r="436" spans="1:1" x14ac:dyDescent="0.35">
      <c r="A436" s="7"/>
    </row>
    <row r="437" spans="1:1" x14ac:dyDescent="0.35">
      <c r="A437" s="7"/>
    </row>
    <row r="438" spans="1:1" x14ac:dyDescent="0.35">
      <c r="A438" s="7"/>
    </row>
    <row r="439" spans="1:1" x14ac:dyDescent="0.35">
      <c r="A439" s="7"/>
    </row>
    <row r="440" spans="1:1" x14ac:dyDescent="0.35">
      <c r="A440" s="7"/>
    </row>
    <row r="441" spans="1:1" x14ac:dyDescent="0.35">
      <c r="A441" s="7"/>
    </row>
    <row r="442" spans="1:1" x14ac:dyDescent="0.35">
      <c r="A442" s="7"/>
    </row>
    <row r="443" spans="1:1" x14ac:dyDescent="0.35">
      <c r="A443" s="7"/>
    </row>
    <row r="444" spans="1:1" x14ac:dyDescent="0.35">
      <c r="A444" s="7"/>
    </row>
    <row r="445" spans="1:1" x14ac:dyDescent="0.35">
      <c r="A445" s="7"/>
    </row>
    <row r="446" spans="1:1" x14ac:dyDescent="0.35">
      <c r="A446" s="7"/>
    </row>
    <row r="447" spans="1:1" x14ac:dyDescent="0.35">
      <c r="A447" s="7"/>
    </row>
    <row r="448" spans="1:1" x14ac:dyDescent="0.35">
      <c r="A448" s="7"/>
    </row>
    <row r="449" spans="1:1" x14ac:dyDescent="0.35">
      <c r="A449" s="7"/>
    </row>
    <row r="450" spans="1:1" x14ac:dyDescent="0.35">
      <c r="A450" s="7"/>
    </row>
    <row r="451" spans="1:1" x14ac:dyDescent="0.35">
      <c r="A451" s="7"/>
    </row>
    <row r="452" spans="1:1" x14ac:dyDescent="0.35">
      <c r="A452" s="7"/>
    </row>
    <row r="453" spans="1:1" x14ac:dyDescent="0.35">
      <c r="A453" s="7"/>
    </row>
    <row r="454" spans="1:1" x14ac:dyDescent="0.35">
      <c r="A454" s="7"/>
    </row>
    <row r="455" spans="1:1" x14ac:dyDescent="0.35">
      <c r="A455" s="7"/>
    </row>
    <row r="456" spans="1:1" x14ac:dyDescent="0.35">
      <c r="A456" s="7"/>
    </row>
    <row r="457" spans="1:1" x14ac:dyDescent="0.35">
      <c r="A457" s="7"/>
    </row>
    <row r="458" spans="1:1" x14ac:dyDescent="0.35">
      <c r="A458" s="7"/>
    </row>
    <row r="459" spans="1:1" x14ac:dyDescent="0.35">
      <c r="A459" s="7"/>
    </row>
    <row r="460" spans="1:1" x14ac:dyDescent="0.35">
      <c r="A460" s="7"/>
    </row>
    <row r="461" spans="1:1" x14ac:dyDescent="0.35">
      <c r="A461" s="7"/>
    </row>
    <row r="462" spans="1:1" x14ac:dyDescent="0.35">
      <c r="A462" s="7"/>
    </row>
    <row r="463" spans="1:1" x14ac:dyDescent="0.35">
      <c r="A463" s="7"/>
    </row>
    <row r="464" spans="1:1" x14ac:dyDescent="0.35">
      <c r="A464" s="7"/>
    </row>
    <row r="465" spans="1:1" x14ac:dyDescent="0.35">
      <c r="A465" s="7"/>
    </row>
    <row r="466" spans="1:1" x14ac:dyDescent="0.35">
      <c r="A466" s="7"/>
    </row>
    <row r="467" spans="1:1" x14ac:dyDescent="0.35">
      <c r="A467" s="7"/>
    </row>
    <row r="468" spans="1:1" x14ac:dyDescent="0.35">
      <c r="A468" s="7"/>
    </row>
    <row r="469" spans="1:1" x14ac:dyDescent="0.35">
      <c r="A469" s="7"/>
    </row>
    <row r="470" spans="1:1" x14ac:dyDescent="0.35">
      <c r="A470" s="7"/>
    </row>
    <row r="471" spans="1:1" x14ac:dyDescent="0.35">
      <c r="A471" s="7"/>
    </row>
    <row r="472" spans="1:1" x14ac:dyDescent="0.35">
      <c r="A472" s="7"/>
    </row>
    <row r="473" spans="1:1" x14ac:dyDescent="0.35">
      <c r="A473" s="7"/>
    </row>
    <row r="474" spans="1:1" x14ac:dyDescent="0.35">
      <c r="A474" s="7"/>
    </row>
    <row r="475" spans="1:1" x14ac:dyDescent="0.35">
      <c r="A475" s="7"/>
    </row>
    <row r="476" spans="1:1" x14ac:dyDescent="0.35">
      <c r="A476" s="7"/>
    </row>
    <row r="477" spans="1:1" x14ac:dyDescent="0.35">
      <c r="A477" s="7"/>
    </row>
    <row r="478" spans="1:1" x14ac:dyDescent="0.35">
      <c r="A478" s="7"/>
    </row>
    <row r="479" spans="1:1" x14ac:dyDescent="0.35">
      <c r="A479" s="7"/>
    </row>
    <row r="480" spans="1:1" x14ac:dyDescent="0.35">
      <c r="A480" s="7"/>
    </row>
    <row r="481" spans="1:1" x14ac:dyDescent="0.35">
      <c r="A481" s="7"/>
    </row>
    <row r="482" spans="1:1" x14ac:dyDescent="0.35">
      <c r="A482" s="7"/>
    </row>
    <row r="483" spans="1:1" x14ac:dyDescent="0.35">
      <c r="A483" s="7"/>
    </row>
    <row r="484" spans="1:1" x14ac:dyDescent="0.35">
      <c r="A484" s="7"/>
    </row>
    <row r="485" spans="1:1" x14ac:dyDescent="0.35">
      <c r="A485" s="7"/>
    </row>
    <row r="486" spans="1:1" x14ac:dyDescent="0.35">
      <c r="A486" s="7"/>
    </row>
    <row r="487" spans="1:1" x14ac:dyDescent="0.35">
      <c r="A487" s="7"/>
    </row>
    <row r="488" spans="1:1" x14ac:dyDescent="0.35">
      <c r="A488" s="7"/>
    </row>
    <row r="489" spans="1:1" x14ac:dyDescent="0.35">
      <c r="A489" s="7"/>
    </row>
    <row r="490" spans="1:1" x14ac:dyDescent="0.35">
      <c r="A490" s="7"/>
    </row>
    <row r="491" spans="1:1" x14ac:dyDescent="0.35">
      <c r="A491" s="7"/>
    </row>
    <row r="492" spans="1:1" x14ac:dyDescent="0.35">
      <c r="A492" s="7"/>
    </row>
    <row r="493" spans="1:1" x14ac:dyDescent="0.35">
      <c r="A493" s="7"/>
    </row>
    <row r="494" spans="1:1" x14ac:dyDescent="0.35">
      <c r="A494" s="7"/>
    </row>
    <row r="495" spans="1:1" x14ac:dyDescent="0.35">
      <c r="A495" s="7"/>
    </row>
    <row r="496" spans="1:1" x14ac:dyDescent="0.35">
      <c r="A496" s="7"/>
    </row>
    <row r="497" spans="1:1" x14ac:dyDescent="0.35">
      <c r="A497" s="7"/>
    </row>
    <row r="498" spans="1:1" x14ac:dyDescent="0.35">
      <c r="A498" s="7"/>
    </row>
    <row r="499" spans="1:1" x14ac:dyDescent="0.35">
      <c r="A499" s="7"/>
    </row>
    <row r="500" spans="1:1" x14ac:dyDescent="0.35">
      <c r="A500" s="7"/>
    </row>
    <row r="501" spans="1:1" x14ac:dyDescent="0.35">
      <c r="A501" s="7"/>
    </row>
    <row r="502" spans="1:1" x14ac:dyDescent="0.35">
      <c r="A502" s="7"/>
    </row>
    <row r="503" spans="1:1" x14ac:dyDescent="0.35">
      <c r="A503" s="7"/>
    </row>
    <row r="504" spans="1:1" x14ac:dyDescent="0.35">
      <c r="A504" s="7"/>
    </row>
    <row r="505" spans="1:1" x14ac:dyDescent="0.35">
      <c r="A505" s="7"/>
    </row>
    <row r="506" spans="1:1" x14ac:dyDescent="0.35">
      <c r="A506" s="7"/>
    </row>
    <row r="507" spans="1:1" x14ac:dyDescent="0.35">
      <c r="A507" s="7"/>
    </row>
    <row r="508" spans="1:1" x14ac:dyDescent="0.35">
      <c r="A508" s="7"/>
    </row>
    <row r="509" spans="1:1" x14ac:dyDescent="0.35">
      <c r="A509" s="7"/>
    </row>
    <row r="510" spans="1:1" x14ac:dyDescent="0.35">
      <c r="A510" s="7"/>
    </row>
    <row r="511" spans="1:1" x14ac:dyDescent="0.35">
      <c r="A511" s="7"/>
    </row>
    <row r="512" spans="1:1" x14ac:dyDescent="0.35">
      <c r="A512" s="7"/>
    </row>
    <row r="513" spans="1:1" x14ac:dyDescent="0.35">
      <c r="A513" s="7"/>
    </row>
    <row r="514" spans="1:1" x14ac:dyDescent="0.35">
      <c r="A514" s="7"/>
    </row>
    <row r="515" spans="1:1" x14ac:dyDescent="0.35">
      <c r="A515" s="7"/>
    </row>
    <row r="516" spans="1:1" x14ac:dyDescent="0.35">
      <c r="A516" s="7"/>
    </row>
    <row r="517" spans="1:1" x14ac:dyDescent="0.35">
      <c r="A517" s="7"/>
    </row>
    <row r="518" spans="1:1" x14ac:dyDescent="0.35">
      <c r="A518" s="7"/>
    </row>
    <row r="519" spans="1:1" x14ac:dyDescent="0.35">
      <c r="A519" s="7"/>
    </row>
    <row r="520" spans="1:1" x14ac:dyDescent="0.35">
      <c r="A520" s="7"/>
    </row>
    <row r="521" spans="1:1" x14ac:dyDescent="0.35">
      <c r="A521" s="7"/>
    </row>
    <row r="522" spans="1:1" x14ac:dyDescent="0.35">
      <c r="A522" s="7"/>
    </row>
    <row r="523" spans="1:1" x14ac:dyDescent="0.35">
      <c r="A523" s="7"/>
    </row>
    <row r="524" spans="1:1" x14ac:dyDescent="0.35">
      <c r="A524" s="7"/>
    </row>
    <row r="525" spans="1:1" x14ac:dyDescent="0.35">
      <c r="A525" s="7"/>
    </row>
    <row r="526" spans="1:1" x14ac:dyDescent="0.35">
      <c r="A526" s="7"/>
    </row>
    <row r="527" spans="1:1" x14ac:dyDescent="0.35">
      <c r="A527" s="7"/>
    </row>
    <row r="528" spans="1:1" x14ac:dyDescent="0.35">
      <c r="A528" s="7"/>
    </row>
    <row r="529" spans="1:1" x14ac:dyDescent="0.35">
      <c r="A529" s="7"/>
    </row>
    <row r="530" spans="1:1" x14ac:dyDescent="0.35">
      <c r="A530" s="7"/>
    </row>
    <row r="531" spans="1:1" x14ac:dyDescent="0.35">
      <c r="A531" s="7"/>
    </row>
    <row r="532" spans="1:1" x14ac:dyDescent="0.35">
      <c r="A532" s="7"/>
    </row>
    <row r="533" spans="1:1" x14ac:dyDescent="0.35">
      <c r="A533" s="7"/>
    </row>
    <row r="534" spans="1:1" x14ac:dyDescent="0.35">
      <c r="A534" s="7"/>
    </row>
    <row r="535" spans="1:1" x14ac:dyDescent="0.35">
      <c r="A535" s="7"/>
    </row>
    <row r="536" spans="1:1" x14ac:dyDescent="0.35">
      <c r="A536" s="7"/>
    </row>
    <row r="537" spans="1:1" x14ac:dyDescent="0.35">
      <c r="A537" s="7"/>
    </row>
    <row r="538" spans="1:1" x14ac:dyDescent="0.35">
      <c r="A538" s="7"/>
    </row>
    <row r="539" spans="1:1" x14ac:dyDescent="0.35">
      <c r="A539" s="7"/>
    </row>
    <row r="540" spans="1:1" x14ac:dyDescent="0.35">
      <c r="A540" s="7"/>
    </row>
    <row r="541" spans="1:1" x14ac:dyDescent="0.35">
      <c r="A541" s="7"/>
    </row>
    <row r="542" spans="1:1" x14ac:dyDescent="0.35">
      <c r="A542" s="7"/>
    </row>
    <row r="543" spans="1:1" x14ac:dyDescent="0.35">
      <c r="A543" s="7"/>
    </row>
    <row r="544" spans="1:1" x14ac:dyDescent="0.35">
      <c r="A544" s="7"/>
    </row>
    <row r="545" spans="1:1" x14ac:dyDescent="0.35">
      <c r="A545" s="7"/>
    </row>
    <row r="546" spans="1:1" x14ac:dyDescent="0.35">
      <c r="A546" s="7"/>
    </row>
    <row r="547" spans="1:1" x14ac:dyDescent="0.35">
      <c r="A547" s="7"/>
    </row>
    <row r="548" spans="1:1" x14ac:dyDescent="0.35">
      <c r="A548" s="7"/>
    </row>
    <row r="549" spans="1:1" x14ac:dyDescent="0.35">
      <c r="A549" s="7"/>
    </row>
    <row r="550" spans="1:1" x14ac:dyDescent="0.35">
      <c r="A550" s="7"/>
    </row>
    <row r="551" spans="1:1" x14ac:dyDescent="0.35">
      <c r="A551" s="7"/>
    </row>
    <row r="552" spans="1:1" x14ac:dyDescent="0.35">
      <c r="A552" s="7"/>
    </row>
    <row r="553" spans="1:1" x14ac:dyDescent="0.35">
      <c r="A553" s="7"/>
    </row>
    <row r="554" spans="1:1" x14ac:dyDescent="0.35">
      <c r="A554" s="7"/>
    </row>
    <row r="555" spans="1:1" x14ac:dyDescent="0.35">
      <c r="A555" s="7"/>
    </row>
    <row r="556" spans="1:1" x14ac:dyDescent="0.35">
      <c r="A556" s="7"/>
    </row>
    <row r="557" spans="1:1" x14ac:dyDescent="0.35">
      <c r="A557" s="7"/>
    </row>
    <row r="558" spans="1:1" x14ac:dyDescent="0.35">
      <c r="A558" s="7"/>
    </row>
    <row r="559" spans="1:1" x14ac:dyDescent="0.35">
      <c r="A559" s="7"/>
    </row>
    <row r="560" spans="1:1" x14ac:dyDescent="0.35">
      <c r="A560" s="7"/>
    </row>
    <row r="561" spans="1:1" x14ac:dyDescent="0.35">
      <c r="A561" s="7"/>
    </row>
    <row r="562" spans="1:1" x14ac:dyDescent="0.35">
      <c r="A562" s="7"/>
    </row>
    <row r="563" spans="1:1" x14ac:dyDescent="0.35">
      <c r="A563" s="7"/>
    </row>
    <row r="564" spans="1:1" x14ac:dyDescent="0.35">
      <c r="A564" s="7"/>
    </row>
    <row r="565" spans="1:1" x14ac:dyDescent="0.35">
      <c r="A565" s="7"/>
    </row>
    <row r="566" spans="1:1" x14ac:dyDescent="0.35">
      <c r="A566" s="7"/>
    </row>
    <row r="567" spans="1:1" x14ac:dyDescent="0.35">
      <c r="A567" s="7"/>
    </row>
    <row r="568" spans="1:1" x14ac:dyDescent="0.35">
      <c r="A568" s="7"/>
    </row>
    <row r="569" spans="1:1" x14ac:dyDescent="0.35">
      <c r="A569" s="7"/>
    </row>
    <row r="570" spans="1:1" x14ac:dyDescent="0.35">
      <c r="A570" s="7"/>
    </row>
    <row r="571" spans="1:1" x14ac:dyDescent="0.35">
      <c r="A571" s="7"/>
    </row>
    <row r="572" spans="1:1" x14ac:dyDescent="0.35">
      <c r="A572" s="7"/>
    </row>
    <row r="573" spans="1:1" x14ac:dyDescent="0.35">
      <c r="A573" s="7"/>
    </row>
    <row r="574" spans="1:1" x14ac:dyDescent="0.35">
      <c r="A574" s="7"/>
    </row>
    <row r="575" spans="1:1" x14ac:dyDescent="0.35">
      <c r="A575" s="7"/>
    </row>
    <row r="576" spans="1:1" x14ac:dyDescent="0.35">
      <c r="A576" s="7"/>
    </row>
    <row r="577" spans="1:1" x14ac:dyDescent="0.35">
      <c r="A577" s="7"/>
    </row>
    <row r="578" spans="1:1" x14ac:dyDescent="0.35">
      <c r="A578" s="7"/>
    </row>
    <row r="579" spans="1:1" x14ac:dyDescent="0.35">
      <c r="A579" s="7"/>
    </row>
    <row r="580" spans="1:1" x14ac:dyDescent="0.35">
      <c r="A580" s="7"/>
    </row>
    <row r="581" spans="1:1" x14ac:dyDescent="0.35">
      <c r="A581" s="7"/>
    </row>
    <row r="582" spans="1:1" x14ac:dyDescent="0.35">
      <c r="A582" s="7"/>
    </row>
    <row r="583" spans="1:1" x14ac:dyDescent="0.35">
      <c r="A583" s="7"/>
    </row>
    <row r="584" spans="1:1" x14ac:dyDescent="0.35">
      <c r="A584" s="7"/>
    </row>
    <row r="585" spans="1:1" x14ac:dyDescent="0.35">
      <c r="A585" s="7"/>
    </row>
    <row r="586" spans="1:1" x14ac:dyDescent="0.35">
      <c r="A586" s="7"/>
    </row>
    <row r="587" spans="1:1" x14ac:dyDescent="0.35">
      <c r="A587" s="7"/>
    </row>
    <row r="588" spans="1:1" x14ac:dyDescent="0.35">
      <c r="A588" s="7"/>
    </row>
    <row r="589" spans="1:1" x14ac:dyDescent="0.35">
      <c r="A589" s="7"/>
    </row>
    <row r="590" spans="1:1" x14ac:dyDescent="0.35">
      <c r="A590" s="7"/>
    </row>
    <row r="591" spans="1:1" x14ac:dyDescent="0.35">
      <c r="A591" s="7"/>
    </row>
    <row r="592" spans="1:1" x14ac:dyDescent="0.35">
      <c r="A592" s="7"/>
    </row>
    <row r="593" spans="1:1" x14ac:dyDescent="0.35">
      <c r="A593" s="7"/>
    </row>
    <row r="594" spans="1:1" x14ac:dyDescent="0.35">
      <c r="A594" s="7"/>
    </row>
    <row r="595" spans="1:1" x14ac:dyDescent="0.35">
      <c r="A595" s="7"/>
    </row>
    <row r="596" spans="1:1" x14ac:dyDescent="0.35">
      <c r="A596" s="7"/>
    </row>
    <row r="597" spans="1:1" x14ac:dyDescent="0.35">
      <c r="A597" s="7"/>
    </row>
    <row r="598" spans="1:1" x14ac:dyDescent="0.35">
      <c r="A598" s="7"/>
    </row>
    <row r="599" spans="1:1" x14ac:dyDescent="0.35">
      <c r="A599" s="7"/>
    </row>
    <row r="600" spans="1:1" x14ac:dyDescent="0.35">
      <c r="A600" s="7"/>
    </row>
    <row r="601" spans="1:1" x14ac:dyDescent="0.35">
      <c r="A601" s="7"/>
    </row>
    <row r="602" spans="1:1" x14ac:dyDescent="0.35">
      <c r="A602" s="7"/>
    </row>
    <row r="603" spans="1:1" x14ac:dyDescent="0.35">
      <c r="A603" s="7"/>
    </row>
    <row r="604" spans="1:1" x14ac:dyDescent="0.35">
      <c r="A604" s="7"/>
    </row>
    <row r="605" spans="1:1" x14ac:dyDescent="0.35">
      <c r="A605" s="7"/>
    </row>
    <row r="606" spans="1:1" x14ac:dyDescent="0.35">
      <c r="A606" s="7"/>
    </row>
    <row r="607" spans="1:1" x14ac:dyDescent="0.35">
      <c r="A607" s="7"/>
    </row>
    <row r="608" spans="1:1" x14ac:dyDescent="0.35">
      <c r="A608" s="7"/>
    </row>
    <row r="609" spans="1:1" x14ac:dyDescent="0.35">
      <c r="A609" s="7"/>
    </row>
    <row r="610" spans="1:1" x14ac:dyDescent="0.35">
      <c r="A610" s="7"/>
    </row>
    <row r="611" spans="1:1" x14ac:dyDescent="0.35">
      <c r="A611" s="7"/>
    </row>
    <row r="612" spans="1:1" x14ac:dyDescent="0.35">
      <c r="A612" s="7"/>
    </row>
    <row r="613" spans="1:1" x14ac:dyDescent="0.35">
      <c r="A613" s="7"/>
    </row>
    <row r="614" spans="1:1" x14ac:dyDescent="0.35">
      <c r="A614" s="7"/>
    </row>
    <row r="615" spans="1:1" x14ac:dyDescent="0.35">
      <c r="A615" s="7"/>
    </row>
    <row r="616" spans="1:1" x14ac:dyDescent="0.35">
      <c r="A616" s="7"/>
    </row>
    <row r="617" spans="1:1" x14ac:dyDescent="0.35">
      <c r="A617" s="7"/>
    </row>
    <row r="618" spans="1:1" x14ac:dyDescent="0.35">
      <c r="A618" s="7"/>
    </row>
    <row r="619" spans="1:1" x14ac:dyDescent="0.35">
      <c r="A619" s="7"/>
    </row>
    <row r="620" spans="1:1" x14ac:dyDescent="0.35">
      <c r="A620" s="7"/>
    </row>
    <row r="621" spans="1:1" x14ac:dyDescent="0.35">
      <c r="A621" s="7"/>
    </row>
    <row r="622" spans="1:1" x14ac:dyDescent="0.35">
      <c r="A622" s="7"/>
    </row>
    <row r="623" spans="1:1" x14ac:dyDescent="0.35">
      <c r="A623" s="7"/>
    </row>
    <row r="624" spans="1:1" x14ac:dyDescent="0.35">
      <c r="A624" s="7"/>
    </row>
    <row r="625" spans="1:1" x14ac:dyDescent="0.35">
      <c r="A625" s="7"/>
    </row>
    <row r="626" spans="1:1" x14ac:dyDescent="0.35">
      <c r="A626" s="7"/>
    </row>
    <row r="627" spans="1:1" x14ac:dyDescent="0.35">
      <c r="A627" s="7"/>
    </row>
    <row r="628" spans="1:1" x14ac:dyDescent="0.35">
      <c r="A628" s="7"/>
    </row>
    <row r="629" spans="1:1" x14ac:dyDescent="0.35">
      <c r="A629" s="7"/>
    </row>
    <row r="630" spans="1:1" x14ac:dyDescent="0.35">
      <c r="A630" s="7"/>
    </row>
    <row r="631" spans="1:1" x14ac:dyDescent="0.35">
      <c r="A631" s="7"/>
    </row>
    <row r="632" spans="1:1" x14ac:dyDescent="0.35">
      <c r="A632" s="7"/>
    </row>
    <row r="633" spans="1:1" x14ac:dyDescent="0.35">
      <c r="A633" s="7"/>
    </row>
    <row r="634" spans="1:1" x14ac:dyDescent="0.35">
      <c r="A634" s="7"/>
    </row>
    <row r="635" spans="1:1" x14ac:dyDescent="0.35">
      <c r="A635" s="7"/>
    </row>
    <row r="636" spans="1:1" x14ac:dyDescent="0.35">
      <c r="A636" s="7"/>
    </row>
    <row r="637" spans="1:1" x14ac:dyDescent="0.35">
      <c r="A637" s="7"/>
    </row>
    <row r="638" spans="1:1" x14ac:dyDescent="0.35">
      <c r="A638" s="7"/>
    </row>
    <row r="639" spans="1:1" x14ac:dyDescent="0.35">
      <c r="A639" s="7"/>
    </row>
    <row r="640" spans="1:1" x14ac:dyDescent="0.35">
      <c r="A640" s="7"/>
    </row>
    <row r="641" spans="1:1" x14ac:dyDescent="0.35">
      <c r="A641" s="7"/>
    </row>
    <row r="642" spans="1:1" x14ac:dyDescent="0.35">
      <c r="A642" s="7"/>
    </row>
    <row r="643" spans="1:1" x14ac:dyDescent="0.35">
      <c r="A643" s="7"/>
    </row>
    <row r="644" spans="1:1" x14ac:dyDescent="0.35">
      <c r="A644" s="7"/>
    </row>
    <row r="645" spans="1:1" x14ac:dyDescent="0.35">
      <c r="A645" s="7"/>
    </row>
    <row r="646" spans="1:1" x14ac:dyDescent="0.35">
      <c r="A646" s="7"/>
    </row>
    <row r="647" spans="1:1" x14ac:dyDescent="0.35">
      <c r="A647" s="7"/>
    </row>
    <row r="648" spans="1:1" x14ac:dyDescent="0.35">
      <c r="A648" s="7"/>
    </row>
    <row r="649" spans="1:1" x14ac:dyDescent="0.35">
      <c r="A649" s="7"/>
    </row>
    <row r="650" spans="1:1" x14ac:dyDescent="0.35">
      <c r="A650" s="7"/>
    </row>
    <row r="651" spans="1:1" x14ac:dyDescent="0.35">
      <c r="A651" s="7"/>
    </row>
    <row r="652" spans="1:1" x14ac:dyDescent="0.35">
      <c r="A652" s="7"/>
    </row>
    <row r="653" spans="1:1" x14ac:dyDescent="0.35">
      <c r="A653" s="7"/>
    </row>
    <row r="654" spans="1:1" x14ac:dyDescent="0.35">
      <c r="A654" s="7"/>
    </row>
    <row r="655" spans="1:1" x14ac:dyDescent="0.35">
      <c r="A655" s="7"/>
    </row>
    <row r="656" spans="1:1" x14ac:dyDescent="0.35">
      <c r="A656" s="7"/>
    </row>
    <row r="657" spans="1:1" x14ac:dyDescent="0.35">
      <c r="A657" s="7"/>
    </row>
    <row r="658" spans="1:1" x14ac:dyDescent="0.35">
      <c r="A658" s="7"/>
    </row>
    <row r="659" spans="1:1" x14ac:dyDescent="0.35">
      <c r="A659" s="7"/>
    </row>
    <row r="660" spans="1:1" x14ac:dyDescent="0.35">
      <c r="A660" s="7"/>
    </row>
    <row r="661" spans="1:1" x14ac:dyDescent="0.35">
      <c r="A661" s="7"/>
    </row>
    <row r="662" spans="1:1" x14ac:dyDescent="0.35">
      <c r="A662" s="7"/>
    </row>
    <row r="663" spans="1:1" x14ac:dyDescent="0.35">
      <c r="A663" s="7"/>
    </row>
    <row r="664" spans="1:1" x14ac:dyDescent="0.35">
      <c r="A664" s="7"/>
    </row>
    <row r="665" spans="1:1" x14ac:dyDescent="0.35">
      <c r="A665" s="7"/>
    </row>
    <row r="666" spans="1:1" x14ac:dyDescent="0.35">
      <c r="A666" s="7"/>
    </row>
    <row r="667" spans="1:1" x14ac:dyDescent="0.35">
      <c r="A667" s="7"/>
    </row>
    <row r="668" spans="1:1" x14ac:dyDescent="0.35">
      <c r="A668" s="7"/>
    </row>
    <row r="669" spans="1:1" x14ac:dyDescent="0.35">
      <c r="A669" s="7"/>
    </row>
    <row r="670" spans="1:1" x14ac:dyDescent="0.35">
      <c r="A670" s="7"/>
    </row>
    <row r="671" spans="1:1" x14ac:dyDescent="0.35">
      <c r="A671" s="7"/>
    </row>
    <row r="672" spans="1:1" x14ac:dyDescent="0.35">
      <c r="A672" s="7"/>
    </row>
    <row r="673" spans="1:1" x14ac:dyDescent="0.35">
      <c r="A673" s="7"/>
    </row>
    <row r="674" spans="1:1" x14ac:dyDescent="0.35">
      <c r="A674" s="7"/>
    </row>
    <row r="675" spans="1:1" x14ac:dyDescent="0.35">
      <c r="A675" s="7"/>
    </row>
    <row r="676" spans="1:1" x14ac:dyDescent="0.35">
      <c r="A676" s="7"/>
    </row>
    <row r="677" spans="1:1" x14ac:dyDescent="0.35">
      <c r="A677" s="7"/>
    </row>
    <row r="678" spans="1:1" x14ac:dyDescent="0.35">
      <c r="A678" s="7"/>
    </row>
    <row r="679" spans="1:1" x14ac:dyDescent="0.35">
      <c r="A679" s="7"/>
    </row>
    <row r="680" spans="1:1" x14ac:dyDescent="0.35">
      <c r="A680" s="7"/>
    </row>
    <row r="681" spans="1:1" x14ac:dyDescent="0.35">
      <c r="A681" s="7"/>
    </row>
    <row r="682" spans="1:1" x14ac:dyDescent="0.35">
      <c r="A682" s="7"/>
    </row>
    <row r="683" spans="1:1" x14ac:dyDescent="0.35">
      <c r="A683" s="7"/>
    </row>
    <row r="684" spans="1:1" x14ac:dyDescent="0.35">
      <c r="A684" s="7"/>
    </row>
    <row r="685" spans="1:1" x14ac:dyDescent="0.35">
      <c r="A685" s="7"/>
    </row>
    <row r="686" spans="1:1" x14ac:dyDescent="0.35">
      <c r="A686" s="7"/>
    </row>
    <row r="687" spans="1:1" x14ac:dyDescent="0.35">
      <c r="A687" s="7"/>
    </row>
    <row r="688" spans="1:1" x14ac:dyDescent="0.35">
      <c r="A688" s="7"/>
    </row>
    <row r="689" spans="1:1" x14ac:dyDescent="0.35">
      <c r="A689" s="7"/>
    </row>
    <row r="690" spans="1:1" x14ac:dyDescent="0.35">
      <c r="A690" s="7"/>
    </row>
    <row r="691" spans="1:1" x14ac:dyDescent="0.35">
      <c r="A691" s="7"/>
    </row>
    <row r="692" spans="1:1" x14ac:dyDescent="0.35">
      <c r="A692" s="7"/>
    </row>
    <row r="693" spans="1:1" x14ac:dyDescent="0.35">
      <c r="A693" s="7"/>
    </row>
    <row r="694" spans="1:1" x14ac:dyDescent="0.35">
      <c r="A694" s="7"/>
    </row>
    <row r="695" spans="1:1" x14ac:dyDescent="0.35">
      <c r="A695" s="7"/>
    </row>
    <row r="696" spans="1:1" x14ac:dyDescent="0.35">
      <c r="A696" s="7"/>
    </row>
    <row r="697" spans="1:1" x14ac:dyDescent="0.35">
      <c r="A697" s="7"/>
    </row>
    <row r="698" spans="1:1" x14ac:dyDescent="0.35">
      <c r="A698" s="7"/>
    </row>
    <row r="699" spans="1:1" x14ac:dyDescent="0.35">
      <c r="A699" s="7"/>
    </row>
    <row r="700" spans="1:1" x14ac:dyDescent="0.35">
      <c r="A700" s="7"/>
    </row>
    <row r="701" spans="1:1" x14ac:dyDescent="0.35">
      <c r="A701" s="7"/>
    </row>
    <row r="702" spans="1:1" x14ac:dyDescent="0.35">
      <c r="A702" s="7"/>
    </row>
    <row r="703" spans="1:1" x14ac:dyDescent="0.35">
      <c r="A703" s="7"/>
    </row>
    <row r="704" spans="1:1" x14ac:dyDescent="0.35">
      <c r="A704" s="7"/>
    </row>
    <row r="705" spans="1:1" x14ac:dyDescent="0.35">
      <c r="A705" s="7"/>
    </row>
    <row r="706" spans="1:1" x14ac:dyDescent="0.35">
      <c r="A706" s="7"/>
    </row>
    <row r="707" spans="1:1" x14ac:dyDescent="0.35">
      <c r="A707" s="7"/>
    </row>
    <row r="708" spans="1:1" x14ac:dyDescent="0.35">
      <c r="A708" s="7"/>
    </row>
    <row r="709" spans="1:1" x14ac:dyDescent="0.35">
      <c r="A709" s="7"/>
    </row>
    <row r="710" spans="1:1" x14ac:dyDescent="0.35">
      <c r="A710" s="7"/>
    </row>
    <row r="711" spans="1:1" x14ac:dyDescent="0.35">
      <c r="A711" s="7"/>
    </row>
    <row r="712" spans="1:1" x14ac:dyDescent="0.35">
      <c r="A712" s="7"/>
    </row>
    <row r="713" spans="1:1" x14ac:dyDescent="0.35">
      <c r="A713" s="7"/>
    </row>
    <row r="714" spans="1:1" x14ac:dyDescent="0.35">
      <c r="A714" s="7"/>
    </row>
    <row r="715" spans="1:1" x14ac:dyDescent="0.35">
      <c r="A715" s="7"/>
    </row>
    <row r="716" spans="1:1" x14ac:dyDescent="0.35">
      <c r="A716" s="7"/>
    </row>
    <row r="717" spans="1:1" x14ac:dyDescent="0.35">
      <c r="A717" s="7"/>
    </row>
    <row r="718" spans="1:1" x14ac:dyDescent="0.35">
      <c r="A718" s="7"/>
    </row>
    <row r="719" spans="1:1" x14ac:dyDescent="0.35">
      <c r="A719" s="7"/>
    </row>
    <row r="720" spans="1:1" x14ac:dyDescent="0.35">
      <c r="A720" s="7"/>
    </row>
    <row r="721" spans="1:1" x14ac:dyDescent="0.35">
      <c r="A721" s="7"/>
    </row>
    <row r="722" spans="1:1" x14ac:dyDescent="0.35">
      <c r="A722" s="7"/>
    </row>
    <row r="723" spans="1:1" x14ac:dyDescent="0.35">
      <c r="A723" s="7"/>
    </row>
    <row r="724" spans="1:1" x14ac:dyDescent="0.35">
      <c r="A724" s="7"/>
    </row>
    <row r="725" spans="1:1" x14ac:dyDescent="0.35">
      <c r="A725" s="7"/>
    </row>
    <row r="726" spans="1:1" x14ac:dyDescent="0.35">
      <c r="A726" s="7"/>
    </row>
    <row r="727" spans="1:1" x14ac:dyDescent="0.35">
      <c r="A727" s="7"/>
    </row>
    <row r="728" spans="1:1" x14ac:dyDescent="0.35">
      <c r="A728" s="7"/>
    </row>
    <row r="729" spans="1:1" x14ac:dyDescent="0.35">
      <c r="A729" s="7"/>
    </row>
    <row r="730" spans="1:1" x14ac:dyDescent="0.35">
      <c r="A730" s="7"/>
    </row>
    <row r="731" spans="1:1" x14ac:dyDescent="0.35">
      <c r="A731" s="7"/>
    </row>
    <row r="732" spans="1:1" x14ac:dyDescent="0.35">
      <c r="A732" s="7"/>
    </row>
    <row r="733" spans="1:1" x14ac:dyDescent="0.35">
      <c r="A733" s="7"/>
    </row>
    <row r="734" spans="1:1" x14ac:dyDescent="0.35">
      <c r="A734" s="7"/>
    </row>
    <row r="735" spans="1:1" x14ac:dyDescent="0.35">
      <c r="A735" s="7"/>
    </row>
    <row r="736" spans="1:1" x14ac:dyDescent="0.35">
      <c r="A736" s="7"/>
    </row>
    <row r="737" spans="1:1" x14ac:dyDescent="0.35">
      <c r="A737" s="7"/>
    </row>
    <row r="738" spans="1:1" x14ac:dyDescent="0.35">
      <c r="A738" s="7"/>
    </row>
    <row r="739" spans="1:1" x14ac:dyDescent="0.35">
      <c r="A739" s="7"/>
    </row>
    <row r="740" spans="1:1" x14ac:dyDescent="0.35">
      <c r="A740" s="7"/>
    </row>
    <row r="741" spans="1:1" x14ac:dyDescent="0.35">
      <c r="A741" s="7"/>
    </row>
    <row r="742" spans="1:1" x14ac:dyDescent="0.35">
      <c r="A742" s="7"/>
    </row>
    <row r="743" spans="1:1" x14ac:dyDescent="0.35">
      <c r="A743" s="7"/>
    </row>
    <row r="744" spans="1:1" x14ac:dyDescent="0.35">
      <c r="A744" s="7"/>
    </row>
    <row r="745" spans="1:1" x14ac:dyDescent="0.35">
      <c r="A745" s="7"/>
    </row>
    <row r="746" spans="1:1" x14ac:dyDescent="0.35">
      <c r="A746" s="7"/>
    </row>
    <row r="747" spans="1:1" x14ac:dyDescent="0.35">
      <c r="A747" s="7"/>
    </row>
    <row r="748" spans="1:1" x14ac:dyDescent="0.35">
      <c r="A748" s="7"/>
    </row>
    <row r="749" spans="1:1" x14ac:dyDescent="0.35">
      <c r="A749" s="7"/>
    </row>
    <row r="750" spans="1:1" x14ac:dyDescent="0.35">
      <c r="A750" s="7"/>
    </row>
    <row r="751" spans="1:1" x14ac:dyDescent="0.35">
      <c r="A751" s="7"/>
    </row>
    <row r="752" spans="1:1" x14ac:dyDescent="0.35">
      <c r="A752" s="7"/>
    </row>
    <row r="753" spans="1:1" x14ac:dyDescent="0.35">
      <c r="A753" s="7"/>
    </row>
    <row r="754" spans="1:1" x14ac:dyDescent="0.35">
      <c r="A754" s="7"/>
    </row>
    <row r="755" spans="1:1" x14ac:dyDescent="0.35">
      <c r="A755" s="7"/>
    </row>
    <row r="756" spans="1:1" x14ac:dyDescent="0.35">
      <c r="A756" s="7"/>
    </row>
    <row r="757" spans="1:1" x14ac:dyDescent="0.35">
      <c r="A757" s="7"/>
    </row>
    <row r="758" spans="1:1" x14ac:dyDescent="0.35">
      <c r="A758" s="7"/>
    </row>
    <row r="759" spans="1:1" x14ac:dyDescent="0.35">
      <c r="A759" s="7"/>
    </row>
    <row r="760" spans="1:1" x14ac:dyDescent="0.35">
      <c r="A760" s="7"/>
    </row>
    <row r="761" spans="1:1" x14ac:dyDescent="0.35">
      <c r="A761" s="7"/>
    </row>
    <row r="762" spans="1:1" x14ac:dyDescent="0.35">
      <c r="A762" s="7"/>
    </row>
    <row r="763" spans="1:1" x14ac:dyDescent="0.35">
      <c r="A763" s="7"/>
    </row>
    <row r="764" spans="1:1" x14ac:dyDescent="0.35">
      <c r="A764" s="7"/>
    </row>
    <row r="765" spans="1:1" x14ac:dyDescent="0.35">
      <c r="A765" s="7"/>
    </row>
    <row r="766" spans="1:1" x14ac:dyDescent="0.35">
      <c r="A766" s="7"/>
    </row>
    <row r="767" spans="1:1" x14ac:dyDescent="0.35">
      <c r="A767" s="7"/>
    </row>
    <row r="768" spans="1:1" x14ac:dyDescent="0.35">
      <c r="A768" s="7"/>
    </row>
    <row r="769" spans="1:1" x14ac:dyDescent="0.35">
      <c r="A769" s="7"/>
    </row>
    <row r="770" spans="1:1" x14ac:dyDescent="0.35">
      <c r="A770" s="7"/>
    </row>
    <row r="771" spans="1:1" x14ac:dyDescent="0.35">
      <c r="A771" s="7"/>
    </row>
    <row r="772" spans="1:1" x14ac:dyDescent="0.35">
      <c r="A772" s="7"/>
    </row>
    <row r="773" spans="1:1" x14ac:dyDescent="0.35">
      <c r="A773" s="7"/>
    </row>
    <row r="774" spans="1:1" x14ac:dyDescent="0.35">
      <c r="A774" s="7"/>
    </row>
    <row r="775" spans="1:1" x14ac:dyDescent="0.35">
      <c r="A775" s="7"/>
    </row>
    <row r="776" spans="1:1" x14ac:dyDescent="0.35">
      <c r="A776" s="7"/>
    </row>
    <row r="777" spans="1:1" x14ac:dyDescent="0.35">
      <c r="A777" s="7"/>
    </row>
    <row r="778" spans="1:1" x14ac:dyDescent="0.35">
      <c r="A778" s="7"/>
    </row>
    <row r="779" spans="1:1" x14ac:dyDescent="0.35">
      <c r="A779" s="7"/>
    </row>
    <row r="780" spans="1:1" x14ac:dyDescent="0.35">
      <c r="A780" s="7"/>
    </row>
    <row r="781" spans="1:1" x14ac:dyDescent="0.35">
      <c r="A781" s="7"/>
    </row>
    <row r="782" spans="1:1" x14ac:dyDescent="0.35">
      <c r="A782" s="7"/>
    </row>
    <row r="783" spans="1:1" x14ac:dyDescent="0.35">
      <c r="A783" s="7"/>
    </row>
    <row r="784" spans="1:1" x14ac:dyDescent="0.35">
      <c r="A784" s="7"/>
    </row>
    <row r="785" spans="1:1" x14ac:dyDescent="0.35">
      <c r="A785" s="7"/>
    </row>
    <row r="786" spans="1:1" x14ac:dyDescent="0.35">
      <c r="A786" s="7"/>
    </row>
    <row r="787" spans="1:1" x14ac:dyDescent="0.35">
      <c r="A787" s="7"/>
    </row>
    <row r="788" spans="1:1" x14ac:dyDescent="0.35">
      <c r="A788" s="7"/>
    </row>
    <row r="789" spans="1:1" x14ac:dyDescent="0.35">
      <c r="A789" s="7"/>
    </row>
    <row r="790" spans="1:1" x14ac:dyDescent="0.35">
      <c r="A790" s="7"/>
    </row>
    <row r="791" spans="1:1" x14ac:dyDescent="0.35">
      <c r="A791" s="7"/>
    </row>
    <row r="792" spans="1:1" x14ac:dyDescent="0.35">
      <c r="A792" s="7"/>
    </row>
    <row r="793" spans="1:1" x14ac:dyDescent="0.35">
      <c r="A793" s="7"/>
    </row>
    <row r="794" spans="1:1" x14ac:dyDescent="0.35">
      <c r="A794" s="7"/>
    </row>
    <row r="795" spans="1:1" x14ac:dyDescent="0.35">
      <c r="A795" s="7"/>
    </row>
    <row r="796" spans="1:1" x14ac:dyDescent="0.35">
      <c r="A796" s="7"/>
    </row>
    <row r="797" spans="1:1" x14ac:dyDescent="0.35">
      <c r="A797" s="7"/>
    </row>
    <row r="798" spans="1:1" x14ac:dyDescent="0.35">
      <c r="A798" s="7"/>
    </row>
    <row r="799" spans="1:1" x14ac:dyDescent="0.35">
      <c r="A799" s="7"/>
    </row>
    <row r="800" spans="1:1" x14ac:dyDescent="0.35">
      <c r="A800" s="7"/>
    </row>
    <row r="801" spans="1:1" x14ac:dyDescent="0.35">
      <c r="A801" s="7"/>
    </row>
    <row r="802" spans="1:1" x14ac:dyDescent="0.35">
      <c r="A802" s="7"/>
    </row>
    <row r="803" spans="1:1" x14ac:dyDescent="0.35">
      <c r="A803" s="7"/>
    </row>
    <row r="804" spans="1:1" x14ac:dyDescent="0.35">
      <c r="A804" s="7"/>
    </row>
    <row r="805" spans="1:1" x14ac:dyDescent="0.35">
      <c r="A805" s="7"/>
    </row>
    <row r="806" spans="1:1" x14ac:dyDescent="0.35">
      <c r="A806" s="7"/>
    </row>
    <row r="807" spans="1:1" x14ac:dyDescent="0.35">
      <c r="A807" s="7"/>
    </row>
    <row r="808" spans="1:1" x14ac:dyDescent="0.35">
      <c r="A808" s="7"/>
    </row>
    <row r="809" spans="1:1" x14ac:dyDescent="0.35">
      <c r="A809" s="7"/>
    </row>
    <row r="810" spans="1:1" x14ac:dyDescent="0.35">
      <c r="A810" s="7"/>
    </row>
    <row r="811" spans="1:1" x14ac:dyDescent="0.35">
      <c r="A811" s="7"/>
    </row>
    <row r="812" spans="1:1" x14ac:dyDescent="0.35">
      <c r="A812" s="7"/>
    </row>
    <row r="813" spans="1:1" x14ac:dyDescent="0.35">
      <c r="A813" s="7"/>
    </row>
    <row r="814" spans="1:1" x14ac:dyDescent="0.35">
      <c r="A814" s="7"/>
    </row>
    <row r="815" spans="1:1" x14ac:dyDescent="0.35">
      <c r="A815" s="7"/>
    </row>
    <row r="816" spans="1:1" x14ac:dyDescent="0.35">
      <c r="A816" s="7"/>
    </row>
    <row r="817" spans="1:1" x14ac:dyDescent="0.35">
      <c r="A817" s="7"/>
    </row>
    <row r="818" spans="1:1" x14ac:dyDescent="0.35">
      <c r="A818" s="7"/>
    </row>
    <row r="819" spans="1:1" x14ac:dyDescent="0.35">
      <c r="A819" s="7"/>
    </row>
    <row r="820" spans="1:1" x14ac:dyDescent="0.35">
      <c r="A820" s="7"/>
    </row>
    <row r="821" spans="1:1" x14ac:dyDescent="0.35">
      <c r="A821" s="7"/>
    </row>
    <row r="822" spans="1:1" x14ac:dyDescent="0.35">
      <c r="A822" s="7"/>
    </row>
    <row r="823" spans="1:1" x14ac:dyDescent="0.35">
      <c r="A823" s="7"/>
    </row>
    <row r="824" spans="1:1" x14ac:dyDescent="0.35">
      <c r="A824" s="7"/>
    </row>
    <row r="825" spans="1:1" x14ac:dyDescent="0.35">
      <c r="A825" s="7"/>
    </row>
    <row r="826" spans="1:1" x14ac:dyDescent="0.35">
      <c r="A826" s="7"/>
    </row>
    <row r="827" spans="1:1" x14ac:dyDescent="0.35">
      <c r="A827" s="7"/>
    </row>
    <row r="828" spans="1:1" x14ac:dyDescent="0.35">
      <c r="A828" s="7"/>
    </row>
    <row r="829" spans="1:1" x14ac:dyDescent="0.35">
      <c r="A829" s="7"/>
    </row>
    <row r="830" spans="1:1" x14ac:dyDescent="0.35">
      <c r="A830" s="7"/>
    </row>
    <row r="831" spans="1:1" x14ac:dyDescent="0.35">
      <c r="A831" s="7"/>
    </row>
    <row r="832" spans="1:1" x14ac:dyDescent="0.35">
      <c r="A832" s="7"/>
    </row>
    <row r="833" spans="1:1" x14ac:dyDescent="0.35">
      <c r="A833" s="7"/>
    </row>
    <row r="834" spans="1:1" x14ac:dyDescent="0.35">
      <c r="A834" s="7"/>
    </row>
    <row r="835" spans="1:1" x14ac:dyDescent="0.35">
      <c r="A835" s="7"/>
    </row>
    <row r="836" spans="1:1" x14ac:dyDescent="0.35">
      <c r="A836" s="7"/>
    </row>
    <row r="837" spans="1:1" x14ac:dyDescent="0.35">
      <c r="A837" s="7"/>
    </row>
    <row r="838" spans="1:1" x14ac:dyDescent="0.35">
      <c r="A838" s="7"/>
    </row>
    <row r="839" spans="1:1" x14ac:dyDescent="0.35">
      <c r="A839" s="7"/>
    </row>
    <row r="840" spans="1:1" x14ac:dyDescent="0.35">
      <c r="A840" s="7"/>
    </row>
    <row r="841" spans="1:1" x14ac:dyDescent="0.35">
      <c r="A841" s="7"/>
    </row>
    <row r="842" spans="1:1" x14ac:dyDescent="0.35">
      <c r="A842" s="7"/>
    </row>
    <row r="843" spans="1:1" x14ac:dyDescent="0.35">
      <c r="A843" s="7"/>
    </row>
    <row r="844" spans="1:1" x14ac:dyDescent="0.35">
      <c r="A844" s="7"/>
    </row>
    <row r="845" spans="1:1" x14ac:dyDescent="0.35">
      <c r="A845" s="7"/>
    </row>
    <row r="846" spans="1:1" x14ac:dyDescent="0.35">
      <c r="A846" s="7"/>
    </row>
    <row r="847" spans="1:1" x14ac:dyDescent="0.35">
      <c r="A847" s="7"/>
    </row>
    <row r="848" spans="1:1" x14ac:dyDescent="0.35">
      <c r="A848" s="7"/>
    </row>
    <row r="849" spans="1:1" x14ac:dyDescent="0.35">
      <c r="A849" s="7"/>
    </row>
    <row r="850" spans="1:1" x14ac:dyDescent="0.35">
      <c r="A850" s="7"/>
    </row>
    <row r="851" spans="1:1" x14ac:dyDescent="0.35">
      <c r="A851" s="7"/>
    </row>
    <row r="852" spans="1:1" x14ac:dyDescent="0.35">
      <c r="A852" s="7"/>
    </row>
    <row r="853" spans="1:1" x14ac:dyDescent="0.35">
      <c r="A853" s="7"/>
    </row>
    <row r="854" spans="1:1" x14ac:dyDescent="0.35">
      <c r="A854" s="7"/>
    </row>
    <row r="855" spans="1:1" x14ac:dyDescent="0.35">
      <c r="A855" s="7"/>
    </row>
    <row r="856" spans="1:1" x14ac:dyDescent="0.35">
      <c r="A856" s="7"/>
    </row>
    <row r="857" spans="1:1" x14ac:dyDescent="0.35">
      <c r="A857" s="7"/>
    </row>
    <row r="858" spans="1:1" x14ac:dyDescent="0.35">
      <c r="A858" s="7"/>
    </row>
    <row r="859" spans="1:1" x14ac:dyDescent="0.35">
      <c r="A859" s="7"/>
    </row>
    <row r="860" spans="1:1" x14ac:dyDescent="0.35">
      <c r="A860" s="7"/>
    </row>
    <row r="861" spans="1:1" x14ac:dyDescent="0.35">
      <c r="A861" s="7"/>
    </row>
    <row r="862" spans="1:1" x14ac:dyDescent="0.35">
      <c r="A862" s="7"/>
    </row>
    <row r="863" spans="1:1" x14ac:dyDescent="0.35">
      <c r="A863" s="7"/>
    </row>
    <row r="864" spans="1:1" x14ac:dyDescent="0.35">
      <c r="A864" s="7"/>
    </row>
    <row r="865" spans="1:1" x14ac:dyDescent="0.35">
      <c r="A865" s="7"/>
    </row>
    <row r="866" spans="1:1" x14ac:dyDescent="0.35">
      <c r="A866" s="7"/>
    </row>
    <row r="867" spans="1:1" x14ac:dyDescent="0.35">
      <c r="A867" s="7"/>
    </row>
    <row r="868" spans="1:1" x14ac:dyDescent="0.35">
      <c r="A868" s="7"/>
    </row>
    <row r="869" spans="1:1" x14ac:dyDescent="0.35">
      <c r="A869" s="7"/>
    </row>
    <row r="870" spans="1:1" x14ac:dyDescent="0.35">
      <c r="A870" s="7"/>
    </row>
    <row r="871" spans="1:1" x14ac:dyDescent="0.35">
      <c r="A871" s="7"/>
    </row>
    <row r="872" spans="1:1" x14ac:dyDescent="0.35">
      <c r="A872" s="7"/>
    </row>
    <row r="873" spans="1:1" x14ac:dyDescent="0.35">
      <c r="A873" s="7"/>
    </row>
    <row r="874" spans="1:1" x14ac:dyDescent="0.35">
      <c r="A874" s="7"/>
    </row>
    <row r="875" spans="1:1" x14ac:dyDescent="0.35">
      <c r="A875" s="7"/>
    </row>
    <row r="876" spans="1:1" x14ac:dyDescent="0.35">
      <c r="A876" s="7"/>
    </row>
    <row r="877" spans="1:1" x14ac:dyDescent="0.35">
      <c r="A877" s="7"/>
    </row>
    <row r="878" spans="1:1" x14ac:dyDescent="0.35">
      <c r="A878" s="7"/>
    </row>
    <row r="879" spans="1:1" x14ac:dyDescent="0.35">
      <c r="A879" s="7"/>
    </row>
    <row r="880" spans="1:1" x14ac:dyDescent="0.35">
      <c r="A880" s="7"/>
    </row>
    <row r="881" spans="1:1" x14ac:dyDescent="0.35">
      <c r="A881" s="7"/>
    </row>
    <row r="882" spans="1:1" x14ac:dyDescent="0.35">
      <c r="A882" s="7"/>
    </row>
    <row r="883" spans="1:1" x14ac:dyDescent="0.35">
      <c r="A883" s="7"/>
    </row>
    <row r="884" spans="1:1" x14ac:dyDescent="0.35">
      <c r="A884" s="7"/>
    </row>
    <row r="885" spans="1:1" x14ac:dyDescent="0.35">
      <c r="A885" s="7"/>
    </row>
    <row r="886" spans="1:1" x14ac:dyDescent="0.35">
      <c r="A886" s="7"/>
    </row>
    <row r="887" spans="1:1" x14ac:dyDescent="0.35">
      <c r="A887" s="7"/>
    </row>
    <row r="888" spans="1:1" x14ac:dyDescent="0.35">
      <c r="A888" s="7"/>
    </row>
    <row r="889" spans="1:1" x14ac:dyDescent="0.35">
      <c r="A889" s="7"/>
    </row>
    <row r="890" spans="1:1" x14ac:dyDescent="0.35">
      <c r="A890" s="7"/>
    </row>
    <row r="891" spans="1:1" x14ac:dyDescent="0.35">
      <c r="A891" s="7"/>
    </row>
    <row r="892" spans="1:1" x14ac:dyDescent="0.35">
      <c r="A892" s="7"/>
    </row>
    <row r="893" spans="1:1" x14ac:dyDescent="0.35">
      <c r="A893" s="7"/>
    </row>
    <row r="894" spans="1:1" x14ac:dyDescent="0.35">
      <c r="A894" s="7"/>
    </row>
    <row r="895" spans="1:1" x14ac:dyDescent="0.35">
      <c r="A895" s="7"/>
    </row>
    <row r="896" spans="1:1" x14ac:dyDescent="0.35">
      <c r="A896" s="7"/>
    </row>
    <row r="897" spans="1:1" x14ac:dyDescent="0.35">
      <c r="A897" s="7"/>
    </row>
    <row r="898" spans="1:1" x14ac:dyDescent="0.35">
      <c r="A898" s="7"/>
    </row>
    <row r="899" spans="1:1" x14ac:dyDescent="0.35">
      <c r="A899" s="7"/>
    </row>
    <row r="900" spans="1:1" x14ac:dyDescent="0.35">
      <c r="A900" s="7"/>
    </row>
    <row r="901" spans="1:1" x14ac:dyDescent="0.35">
      <c r="A901" s="7"/>
    </row>
    <row r="902" spans="1:1" x14ac:dyDescent="0.35">
      <c r="A902" s="7"/>
    </row>
    <row r="903" spans="1:1" x14ac:dyDescent="0.35">
      <c r="A903" s="7"/>
    </row>
    <row r="904" spans="1:1" x14ac:dyDescent="0.35">
      <c r="A904" s="7"/>
    </row>
    <row r="905" spans="1:1" x14ac:dyDescent="0.35">
      <c r="A905" s="7"/>
    </row>
    <row r="906" spans="1:1" x14ac:dyDescent="0.35">
      <c r="A906" s="7"/>
    </row>
    <row r="907" spans="1:1" x14ac:dyDescent="0.35">
      <c r="A907" s="7"/>
    </row>
    <row r="908" spans="1:1" x14ac:dyDescent="0.35">
      <c r="A908" s="7"/>
    </row>
    <row r="909" spans="1:1" x14ac:dyDescent="0.35">
      <c r="A909" s="7"/>
    </row>
    <row r="910" spans="1:1" x14ac:dyDescent="0.35">
      <c r="A910" s="7"/>
    </row>
    <row r="911" spans="1:1" x14ac:dyDescent="0.35">
      <c r="A911" s="7"/>
    </row>
    <row r="912" spans="1:1" x14ac:dyDescent="0.35">
      <c r="A912" s="7"/>
    </row>
    <row r="913" spans="1:1" x14ac:dyDescent="0.35">
      <c r="A913" s="7"/>
    </row>
    <row r="914" spans="1:1" x14ac:dyDescent="0.35">
      <c r="A914" s="7"/>
    </row>
    <row r="915" spans="1:1" x14ac:dyDescent="0.35">
      <c r="A915" s="7"/>
    </row>
    <row r="916" spans="1:1" x14ac:dyDescent="0.35">
      <c r="A916" s="7"/>
    </row>
    <row r="917" spans="1:1" x14ac:dyDescent="0.35">
      <c r="A917" s="7"/>
    </row>
    <row r="918" spans="1:1" x14ac:dyDescent="0.35">
      <c r="A918" s="7"/>
    </row>
    <row r="919" spans="1:1" x14ac:dyDescent="0.35">
      <c r="A919" s="7"/>
    </row>
    <row r="920" spans="1:1" x14ac:dyDescent="0.35">
      <c r="A920" s="7"/>
    </row>
    <row r="921" spans="1:1" x14ac:dyDescent="0.35">
      <c r="A921" s="7"/>
    </row>
    <row r="922" spans="1:1" x14ac:dyDescent="0.35">
      <c r="A922" s="7"/>
    </row>
    <row r="923" spans="1:1" x14ac:dyDescent="0.35">
      <c r="A923" s="7"/>
    </row>
    <row r="924" spans="1:1" x14ac:dyDescent="0.35">
      <c r="A924" s="7"/>
    </row>
    <row r="925" spans="1:1" x14ac:dyDescent="0.35">
      <c r="A925" s="7"/>
    </row>
    <row r="926" spans="1:1" x14ac:dyDescent="0.35">
      <c r="A926" s="7"/>
    </row>
    <row r="927" spans="1:1" x14ac:dyDescent="0.35">
      <c r="A927" s="7"/>
    </row>
    <row r="928" spans="1:1" x14ac:dyDescent="0.35">
      <c r="A928" s="7"/>
    </row>
    <row r="929" spans="1:1" x14ac:dyDescent="0.35">
      <c r="A929" s="7"/>
    </row>
    <row r="930" spans="1:1" x14ac:dyDescent="0.35">
      <c r="A930" s="7"/>
    </row>
    <row r="931" spans="1:1" x14ac:dyDescent="0.35">
      <c r="A931" s="7"/>
    </row>
    <row r="932" spans="1:1" x14ac:dyDescent="0.35">
      <c r="A932" s="7"/>
    </row>
    <row r="933" spans="1:1" x14ac:dyDescent="0.35">
      <c r="A933" s="7"/>
    </row>
    <row r="934" spans="1:1" x14ac:dyDescent="0.35">
      <c r="A934" s="7"/>
    </row>
    <row r="935" spans="1:1" x14ac:dyDescent="0.35">
      <c r="A935" s="7"/>
    </row>
    <row r="936" spans="1:1" x14ac:dyDescent="0.35">
      <c r="A936" s="7"/>
    </row>
    <row r="937" spans="1:1" x14ac:dyDescent="0.35">
      <c r="A937" s="7"/>
    </row>
    <row r="938" spans="1:1" x14ac:dyDescent="0.35">
      <c r="A938" s="7"/>
    </row>
    <row r="939" spans="1:1" x14ac:dyDescent="0.35">
      <c r="A939" s="7"/>
    </row>
    <row r="940" spans="1:1" x14ac:dyDescent="0.35">
      <c r="A940" s="7"/>
    </row>
    <row r="941" spans="1:1" x14ac:dyDescent="0.35">
      <c r="A941" s="7"/>
    </row>
    <row r="942" spans="1:1" x14ac:dyDescent="0.35">
      <c r="A942" s="7"/>
    </row>
    <row r="943" spans="1:1" x14ac:dyDescent="0.35">
      <c r="A943" s="7"/>
    </row>
    <row r="944" spans="1:1" x14ac:dyDescent="0.35">
      <c r="A944" s="7"/>
    </row>
    <row r="945" spans="1:1" x14ac:dyDescent="0.35">
      <c r="A945" s="7"/>
    </row>
    <row r="946" spans="1:1" x14ac:dyDescent="0.35">
      <c r="A946" s="7"/>
    </row>
    <row r="947" spans="1:1" x14ac:dyDescent="0.35">
      <c r="A947" s="7"/>
    </row>
    <row r="948" spans="1:1" x14ac:dyDescent="0.35">
      <c r="A948" s="7"/>
    </row>
    <row r="949" spans="1:1" x14ac:dyDescent="0.35">
      <c r="A949" s="7"/>
    </row>
    <row r="950" spans="1:1" x14ac:dyDescent="0.35">
      <c r="A950" s="7"/>
    </row>
    <row r="951" spans="1:1" x14ac:dyDescent="0.35">
      <c r="A951" s="7"/>
    </row>
    <row r="952" spans="1:1" x14ac:dyDescent="0.35">
      <c r="A952" s="7"/>
    </row>
    <row r="953" spans="1:1" x14ac:dyDescent="0.35">
      <c r="A953" s="7"/>
    </row>
    <row r="954" spans="1:1" x14ac:dyDescent="0.35">
      <c r="A954" s="7"/>
    </row>
    <row r="955" spans="1:1" x14ac:dyDescent="0.35">
      <c r="A955" s="7"/>
    </row>
    <row r="956" spans="1:1" x14ac:dyDescent="0.35">
      <c r="A956" s="7"/>
    </row>
    <row r="957" spans="1:1" x14ac:dyDescent="0.35">
      <c r="A957" s="7"/>
    </row>
    <row r="958" spans="1:1" x14ac:dyDescent="0.35">
      <c r="A958" s="7"/>
    </row>
    <row r="959" spans="1:1" x14ac:dyDescent="0.35">
      <c r="A959" s="7"/>
    </row>
    <row r="960" spans="1:1" x14ac:dyDescent="0.35">
      <c r="A960" s="7"/>
    </row>
    <row r="961" spans="1:1" x14ac:dyDescent="0.35">
      <c r="A961" s="7"/>
    </row>
    <row r="962" spans="1:1" x14ac:dyDescent="0.35">
      <c r="A962" s="7"/>
    </row>
    <row r="963" spans="1:1" x14ac:dyDescent="0.35">
      <c r="A963" s="7"/>
    </row>
    <row r="964" spans="1:1" x14ac:dyDescent="0.35">
      <c r="A964" s="7"/>
    </row>
    <row r="965" spans="1:1" x14ac:dyDescent="0.35">
      <c r="A965" s="7"/>
    </row>
    <row r="966" spans="1:1" x14ac:dyDescent="0.35">
      <c r="A966" s="7"/>
    </row>
    <row r="967" spans="1:1" x14ac:dyDescent="0.35">
      <c r="A967" s="7"/>
    </row>
    <row r="968" spans="1:1" x14ac:dyDescent="0.35">
      <c r="A968" s="7"/>
    </row>
    <row r="969" spans="1:1" x14ac:dyDescent="0.35">
      <c r="A969" s="7"/>
    </row>
    <row r="970" spans="1:1" x14ac:dyDescent="0.35">
      <c r="A970" s="7"/>
    </row>
    <row r="971" spans="1:1" x14ac:dyDescent="0.35">
      <c r="A971" s="7"/>
    </row>
    <row r="972" spans="1:1" x14ac:dyDescent="0.35">
      <c r="A972" s="7"/>
    </row>
    <row r="973" spans="1:1" x14ac:dyDescent="0.35">
      <c r="A973" s="7"/>
    </row>
    <row r="974" spans="1:1" x14ac:dyDescent="0.35">
      <c r="A974" s="7"/>
    </row>
    <row r="975" spans="1:1" x14ac:dyDescent="0.35">
      <c r="A975" s="7"/>
    </row>
    <row r="976" spans="1:1" x14ac:dyDescent="0.35">
      <c r="A976" s="7"/>
    </row>
    <row r="977" spans="1:1" x14ac:dyDescent="0.35">
      <c r="A977" s="7"/>
    </row>
    <row r="978" spans="1:1" x14ac:dyDescent="0.35">
      <c r="A978" s="7"/>
    </row>
    <row r="979" spans="1:1" x14ac:dyDescent="0.35">
      <c r="A979" s="7"/>
    </row>
    <row r="980" spans="1:1" x14ac:dyDescent="0.35">
      <c r="A980" s="7"/>
    </row>
    <row r="981" spans="1:1" x14ac:dyDescent="0.35">
      <c r="A981" s="7"/>
    </row>
    <row r="982" spans="1:1" x14ac:dyDescent="0.35">
      <c r="A982" s="7"/>
    </row>
    <row r="983" spans="1:1" x14ac:dyDescent="0.35">
      <c r="A983" s="7"/>
    </row>
    <row r="984" spans="1:1" x14ac:dyDescent="0.35">
      <c r="A984" s="7"/>
    </row>
    <row r="985" spans="1:1" x14ac:dyDescent="0.35">
      <c r="A985" s="7"/>
    </row>
    <row r="986" spans="1:1" x14ac:dyDescent="0.35">
      <c r="A986" s="7"/>
    </row>
    <row r="987" spans="1:1" x14ac:dyDescent="0.35">
      <c r="A987" s="7"/>
    </row>
    <row r="988" spans="1:1" x14ac:dyDescent="0.35">
      <c r="A988" s="7"/>
    </row>
    <row r="989" spans="1:1" x14ac:dyDescent="0.35">
      <c r="A989" s="7"/>
    </row>
    <row r="990" spans="1:1" x14ac:dyDescent="0.35">
      <c r="A990" s="7"/>
    </row>
    <row r="991" spans="1:1" x14ac:dyDescent="0.35">
      <c r="A991" s="7"/>
    </row>
    <row r="992" spans="1:1" x14ac:dyDescent="0.35">
      <c r="A992" s="7"/>
    </row>
    <row r="993" spans="1:1" x14ac:dyDescent="0.35">
      <c r="A993" s="7"/>
    </row>
    <row r="994" spans="1:1" x14ac:dyDescent="0.35">
      <c r="A994" s="7"/>
    </row>
    <row r="995" spans="1:1" x14ac:dyDescent="0.35">
      <c r="A995" s="7"/>
    </row>
    <row r="996" spans="1:1" x14ac:dyDescent="0.35">
      <c r="A996" s="7"/>
    </row>
    <row r="997" spans="1:1" x14ac:dyDescent="0.35">
      <c r="A997" s="7"/>
    </row>
    <row r="998" spans="1:1" x14ac:dyDescent="0.35">
      <c r="A998" s="7"/>
    </row>
    <row r="999" spans="1:1" x14ac:dyDescent="0.35">
      <c r="A999" s="7"/>
    </row>
    <row r="1000" spans="1:1" x14ac:dyDescent="0.35">
      <c r="A1000" s="7"/>
    </row>
  </sheetData>
  <pageMargins left="0.7" right="0.7" top="0.75" bottom="0.75" header="0.3" footer="0.3"/>
  <pageSetup paperSize="9" orientation="portrait" horizontalDpi="300" verticalDpi="300"/>
  <tableParts count="1">
    <tablePart r:id="rId1"/>
  </tablePart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AX1000"/>
  <sheetViews>
    <sheetView workbookViewId="0"/>
  </sheetViews>
  <sheetFormatPr defaultColWidth="11.07421875" defaultRowHeight="15.5" x14ac:dyDescent="0.35"/>
  <cols>
    <col min="1" max="1" width="8.15234375" customWidth="1"/>
    <col min="2" max="2" width="37.84375" style="10" bestFit="1" customWidth="1"/>
    <col min="3" max="3" width="29.921875" style="10" bestFit="1" customWidth="1"/>
    <col min="4" max="4" width="40.921875" bestFit="1" customWidth="1"/>
    <col min="5" max="5" width="14.23046875" customWidth="1"/>
    <col min="6" max="6" width="13.84375" customWidth="1"/>
  </cols>
  <sheetData>
    <row r="1" spans="1:50" ht="20" x14ac:dyDescent="0.4">
      <c r="A1" s="21" t="s">
        <v>42</v>
      </c>
    </row>
    <row r="2" spans="1:50" x14ac:dyDescent="0.35">
      <c r="A2" s="7" t="s">
        <v>9</v>
      </c>
    </row>
    <row r="3" spans="1:50" x14ac:dyDescent="0.35">
      <c r="A3" s="7" t="s">
        <v>134</v>
      </c>
    </row>
    <row r="4" spans="1:50" x14ac:dyDescent="0.35">
      <c r="A4" s="7" t="s">
        <v>372</v>
      </c>
    </row>
    <row r="5" spans="1:50" ht="36" customHeight="1" x14ac:dyDescent="0.35">
      <c r="A5" s="8" t="s">
        <v>108</v>
      </c>
      <c r="B5" s="22" t="s">
        <v>373</v>
      </c>
      <c r="C5" s="22" t="s">
        <v>374</v>
      </c>
      <c r="D5" s="5" t="s">
        <v>375</v>
      </c>
      <c r="E5" s="5" t="s">
        <v>138</v>
      </c>
      <c r="F5" s="5" t="s">
        <v>139</v>
      </c>
    </row>
    <row r="6" spans="1:50" x14ac:dyDescent="0.35">
      <c r="A6" s="7" t="s">
        <v>128</v>
      </c>
      <c r="B6" s="23">
        <v>285</v>
      </c>
      <c r="C6" s="23">
        <v>1621</v>
      </c>
      <c r="D6" s="11">
        <v>17.600000000000001</v>
      </c>
      <c r="E6" s="11">
        <v>15.8</v>
      </c>
      <c r="F6" s="11">
        <v>19.5</v>
      </c>
      <c r="G6" s="11"/>
      <c r="H6" s="11"/>
      <c r="I6" s="11"/>
      <c r="J6" s="11"/>
      <c r="K6" s="11"/>
      <c r="L6" s="11"/>
      <c r="M6" s="11"/>
      <c r="N6" s="11"/>
      <c r="O6" s="11"/>
      <c r="P6" s="11"/>
      <c r="Q6" s="11"/>
      <c r="R6" s="11"/>
      <c r="S6" s="11"/>
      <c r="T6" s="11"/>
      <c r="U6" s="11"/>
      <c r="V6" s="11"/>
      <c r="W6" s="11"/>
      <c r="X6" s="11"/>
      <c r="Y6" s="11"/>
      <c r="Z6" s="11"/>
      <c r="AA6" s="11"/>
      <c r="AB6" s="11"/>
      <c r="AC6" s="11"/>
      <c r="AD6" s="11"/>
      <c r="AE6" s="11"/>
      <c r="AF6" s="11"/>
      <c r="AG6" s="11"/>
      <c r="AH6" s="11"/>
      <c r="AI6" s="11"/>
      <c r="AJ6" s="11"/>
      <c r="AK6" s="11"/>
      <c r="AL6" s="11"/>
      <c r="AM6" s="11"/>
      <c r="AN6" s="11"/>
      <c r="AO6" s="11"/>
      <c r="AP6" s="11"/>
      <c r="AQ6" s="11"/>
      <c r="AR6" s="11"/>
      <c r="AS6" s="11"/>
      <c r="AT6" s="11"/>
      <c r="AU6" s="11"/>
      <c r="AV6" s="11"/>
      <c r="AW6" s="11"/>
      <c r="AX6" s="11"/>
    </row>
    <row r="7" spans="1:50" x14ac:dyDescent="0.35">
      <c r="A7" s="7" t="s">
        <v>129</v>
      </c>
      <c r="B7" s="23">
        <v>245</v>
      </c>
      <c r="C7" s="23">
        <v>1423</v>
      </c>
      <c r="D7" s="11">
        <v>17.2</v>
      </c>
      <c r="E7" s="11">
        <v>15.3</v>
      </c>
      <c r="F7" s="11">
        <v>19.3</v>
      </c>
      <c r="G7" s="11"/>
      <c r="H7" s="11"/>
      <c r="I7" s="11"/>
      <c r="J7" s="11"/>
      <c r="K7" s="11"/>
      <c r="L7" s="11"/>
      <c r="M7" s="11"/>
      <c r="N7" s="11"/>
      <c r="O7" s="11"/>
      <c r="P7" s="11"/>
      <c r="Q7" s="11"/>
      <c r="R7" s="11"/>
      <c r="S7" s="11"/>
      <c r="T7" s="11"/>
      <c r="U7" s="11"/>
      <c r="V7" s="11"/>
      <c r="W7" s="11"/>
      <c r="X7" s="11"/>
      <c r="Y7" s="11"/>
      <c r="Z7" s="11"/>
      <c r="AA7" s="11"/>
      <c r="AB7" s="11"/>
      <c r="AC7" s="11"/>
      <c r="AD7" s="11"/>
      <c r="AE7" s="11"/>
      <c r="AF7" s="11"/>
      <c r="AG7" s="11"/>
      <c r="AH7" s="11"/>
      <c r="AI7" s="11"/>
      <c r="AJ7" s="11"/>
      <c r="AK7" s="11"/>
      <c r="AL7" s="11"/>
      <c r="AM7" s="11"/>
      <c r="AN7" s="11"/>
      <c r="AO7" s="11"/>
      <c r="AP7" s="11"/>
      <c r="AQ7" s="11"/>
      <c r="AR7" s="11"/>
      <c r="AS7" s="11"/>
      <c r="AT7" s="11"/>
      <c r="AU7" s="11"/>
      <c r="AV7" s="11"/>
      <c r="AW7" s="11"/>
      <c r="AX7" s="11"/>
    </row>
    <row r="8" spans="1:50" x14ac:dyDescent="0.35">
      <c r="A8" s="7" t="s">
        <v>130</v>
      </c>
      <c r="B8" s="23">
        <v>271</v>
      </c>
      <c r="C8" s="23">
        <v>1527</v>
      </c>
      <c r="D8" s="11">
        <v>17.7</v>
      </c>
      <c r="E8" s="11">
        <v>15.9</v>
      </c>
      <c r="F8" s="11">
        <v>19.7</v>
      </c>
      <c r="G8" s="11"/>
      <c r="H8" s="11"/>
      <c r="I8" s="11"/>
      <c r="J8" s="11"/>
      <c r="K8" s="11"/>
      <c r="L8" s="11"/>
      <c r="M8" s="11"/>
      <c r="N8" s="11"/>
      <c r="O8" s="11"/>
      <c r="P8" s="11"/>
      <c r="Q8" s="11"/>
      <c r="R8" s="11"/>
      <c r="S8" s="11"/>
      <c r="T8" s="11"/>
      <c r="U8" s="11"/>
      <c r="V8" s="11"/>
      <c r="W8" s="11"/>
      <c r="X8" s="11"/>
      <c r="Y8" s="11"/>
      <c r="Z8" s="11"/>
      <c r="AA8" s="11"/>
      <c r="AB8" s="11"/>
      <c r="AC8" s="11"/>
      <c r="AD8" s="11"/>
      <c r="AE8" s="11"/>
      <c r="AF8" s="11"/>
      <c r="AG8" s="11"/>
      <c r="AH8" s="11"/>
      <c r="AI8" s="11"/>
      <c r="AJ8" s="11"/>
      <c r="AK8" s="11"/>
      <c r="AL8" s="11"/>
      <c r="AM8" s="11"/>
      <c r="AN8" s="11"/>
      <c r="AO8" s="11"/>
      <c r="AP8" s="11"/>
      <c r="AQ8" s="11"/>
      <c r="AR8" s="11"/>
      <c r="AS8" s="11"/>
      <c r="AT8" s="11"/>
      <c r="AU8" s="11"/>
      <c r="AV8" s="11"/>
      <c r="AW8" s="11"/>
      <c r="AX8" s="11"/>
    </row>
    <row r="9" spans="1:50" x14ac:dyDescent="0.35">
      <c r="A9" s="7" t="s">
        <v>131</v>
      </c>
      <c r="B9" s="23">
        <v>266</v>
      </c>
      <c r="C9" s="23">
        <v>1536</v>
      </c>
      <c r="D9" s="11">
        <v>17.3</v>
      </c>
      <c r="E9" s="11">
        <v>15.5</v>
      </c>
      <c r="F9" s="11">
        <v>19.3</v>
      </c>
      <c r="G9" s="11"/>
      <c r="H9" s="11"/>
      <c r="I9" s="11"/>
      <c r="J9" s="11"/>
      <c r="K9" s="11"/>
      <c r="L9" s="11"/>
      <c r="M9" s="11"/>
      <c r="N9" s="11"/>
      <c r="O9" s="11"/>
      <c r="P9" s="11"/>
      <c r="Q9" s="11"/>
      <c r="R9" s="11"/>
      <c r="S9" s="11"/>
      <c r="T9" s="11"/>
      <c r="U9" s="11"/>
      <c r="V9" s="11"/>
      <c r="W9" s="11"/>
      <c r="X9" s="11"/>
      <c r="Y9" s="11"/>
      <c r="Z9" s="11"/>
      <c r="AA9" s="11"/>
      <c r="AB9" s="11"/>
      <c r="AC9" s="11"/>
      <c r="AD9" s="11"/>
      <c r="AE9" s="11"/>
      <c r="AF9" s="11"/>
      <c r="AG9" s="11"/>
      <c r="AH9" s="11"/>
      <c r="AI9" s="11"/>
      <c r="AJ9" s="11"/>
      <c r="AK9" s="11"/>
      <c r="AL9" s="11"/>
      <c r="AM9" s="11"/>
      <c r="AN9" s="11"/>
      <c r="AO9" s="11"/>
      <c r="AP9" s="11"/>
      <c r="AQ9" s="11"/>
      <c r="AR9" s="11"/>
      <c r="AS9" s="11"/>
      <c r="AT9" s="11"/>
      <c r="AU9" s="11"/>
      <c r="AV9" s="11"/>
      <c r="AW9" s="11"/>
      <c r="AX9" s="11"/>
    </row>
    <row r="10" spans="1:50" x14ac:dyDescent="0.35">
      <c r="A10" s="7" t="s">
        <v>132</v>
      </c>
      <c r="B10" s="23">
        <v>289</v>
      </c>
      <c r="C10" s="23">
        <v>1604</v>
      </c>
      <c r="D10" s="11">
        <v>18</v>
      </c>
      <c r="E10" s="11">
        <v>16.2</v>
      </c>
      <c r="F10" s="11">
        <v>20</v>
      </c>
      <c r="G10" s="11"/>
      <c r="H10" s="11"/>
      <c r="I10" s="11"/>
      <c r="J10" s="11"/>
      <c r="K10" s="11"/>
      <c r="L10" s="11"/>
      <c r="M10" s="11"/>
      <c r="N10" s="11"/>
      <c r="O10" s="11"/>
      <c r="P10" s="11"/>
      <c r="Q10" s="11"/>
      <c r="R10" s="11"/>
      <c r="S10" s="11"/>
      <c r="T10" s="11"/>
      <c r="U10" s="11"/>
      <c r="V10" s="11"/>
      <c r="W10" s="11"/>
      <c r="X10" s="11"/>
      <c r="Y10" s="11"/>
      <c r="Z10" s="11"/>
      <c r="AA10" s="11"/>
      <c r="AB10" s="11"/>
      <c r="AC10" s="11"/>
      <c r="AD10" s="11"/>
      <c r="AE10" s="11"/>
      <c r="AF10" s="11"/>
      <c r="AG10" s="11"/>
      <c r="AH10" s="11"/>
      <c r="AI10" s="11"/>
      <c r="AJ10" s="11"/>
      <c r="AK10" s="11"/>
      <c r="AL10" s="11"/>
      <c r="AM10" s="11"/>
      <c r="AN10" s="11"/>
      <c r="AO10" s="11"/>
      <c r="AP10" s="11"/>
      <c r="AQ10" s="11"/>
      <c r="AR10" s="11"/>
      <c r="AS10" s="11"/>
      <c r="AT10" s="11"/>
      <c r="AU10" s="11"/>
      <c r="AV10" s="11"/>
      <c r="AW10" s="11"/>
      <c r="AX10" s="11"/>
    </row>
    <row r="11" spans="1:50" x14ac:dyDescent="0.35">
      <c r="A11" s="7" t="s">
        <v>133</v>
      </c>
      <c r="B11" s="23">
        <v>287</v>
      </c>
      <c r="C11" s="23">
        <v>1833</v>
      </c>
      <c r="D11" s="11">
        <v>15.7</v>
      </c>
      <c r="E11" s="11">
        <v>14.1</v>
      </c>
      <c r="F11" s="11">
        <v>17.399999999999999</v>
      </c>
      <c r="G11" s="11"/>
      <c r="H11" s="11"/>
      <c r="I11" s="11"/>
      <c r="J11" s="11"/>
      <c r="K11" s="11"/>
      <c r="L11" s="11"/>
      <c r="M11" s="11"/>
      <c r="N11" s="11"/>
      <c r="O11" s="11"/>
      <c r="P11" s="11"/>
      <c r="Q11" s="11"/>
      <c r="R11" s="11"/>
      <c r="S11" s="11"/>
      <c r="T11" s="11"/>
      <c r="U11" s="11"/>
      <c r="V11" s="11"/>
      <c r="W11" s="11"/>
      <c r="X11" s="11"/>
      <c r="Y11" s="11"/>
      <c r="Z11" s="11"/>
      <c r="AA11" s="11"/>
      <c r="AB11" s="11"/>
      <c r="AC11" s="11"/>
      <c r="AD11" s="11"/>
      <c r="AE11" s="11"/>
      <c r="AF11" s="11"/>
      <c r="AG11" s="11"/>
      <c r="AH11" s="11"/>
      <c r="AI11" s="11"/>
      <c r="AJ11" s="11"/>
      <c r="AK11" s="11"/>
      <c r="AL11" s="11"/>
      <c r="AM11" s="11"/>
      <c r="AN11" s="11"/>
      <c r="AO11" s="11"/>
      <c r="AP11" s="11"/>
      <c r="AQ11" s="11"/>
      <c r="AR11" s="11"/>
      <c r="AS11" s="11"/>
      <c r="AT11" s="11"/>
      <c r="AU11" s="11"/>
      <c r="AV11" s="11"/>
      <c r="AW11" s="11"/>
      <c r="AX11" s="11"/>
    </row>
    <row r="12" spans="1:50" x14ac:dyDescent="0.35">
      <c r="A12" s="7"/>
      <c r="D12" s="11"/>
      <c r="E12" s="11"/>
      <c r="F12" s="11"/>
      <c r="G12" s="11"/>
      <c r="H12" s="11"/>
      <c r="I12" s="11"/>
      <c r="J12" s="11"/>
      <c r="K12" s="11"/>
      <c r="L12" s="11"/>
      <c r="M12" s="11"/>
      <c r="N12" s="11"/>
      <c r="O12" s="11"/>
      <c r="P12" s="11"/>
      <c r="Q12" s="11"/>
      <c r="R12" s="11"/>
      <c r="S12" s="11"/>
      <c r="T12" s="11"/>
      <c r="U12" s="11"/>
      <c r="V12" s="11"/>
      <c r="W12" s="11"/>
      <c r="X12" s="11"/>
      <c r="Y12" s="11"/>
      <c r="Z12" s="11"/>
      <c r="AA12" s="11"/>
      <c r="AB12" s="11"/>
      <c r="AC12" s="11"/>
      <c r="AD12" s="11"/>
      <c r="AE12" s="11"/>
      <c r="AF12" s="11"/>
      <c r="AG12" s="11"/>
      <c r="AH12" s="11"/>
      <c r="AI12" s="11"/>
      <c r="AJ12" s="11"/>
      <c r="AK12" s="11"/>
      <c r="AL12" s="11"/>
      <c r="AM12" s="11"/>
      <c r="AN12" s="11"/>
      <c r="AO12" s="11"/>
      <c r="AP12" s="11"/>
      <c r="AQ12" s="11"/>
      <c r="AR12" s="11"/>
      <c r="AS12" s="11"/>
      <c r="AT12" s="11"/>
      <c r="AU12" s="11"/>
      <c r="AV12" s="11"/>
      <c r="AW12" s="11"/>
      <c r="AX12" s="11"/>
    </row>
    <row r="13" spans="1:50" x14ac:dyDescent="0.35">
      <c r="A13" s="7"/>
      <c r="D13" s="11"/>
      <c r="E13" s="11"/>
      <c r="F13" s="11"/>
      <c r="G13" s="11"/>
      <c r="H13" s="11"/>
      <c r="I13" s="11"/>
      <c r="J13" s="11"/>
      <c r="K13" s="11"/>
      <c r="L13" s="11"/>
      <c r="M13" s="11"/>
      <c r="N13" s="11"/>
      <c r="O13" s="11"/>
      <c r="P13" s="11"/>
      <c r="Q13" s="11"/>
      <c r="R13" s="11"/>
      <c r="S13" s="11"/>
      <c r="T13" s="11"/>
      <c r="U13" s="11"/>
      <c r="V13" s="11"/>
      <c r="W13" s="11"/>
      <c r="X13" s="11"/>
      <c r="Y13" s="11"/>
      <c r="Z13" s="11"/>
      <c r="AA13" s="11"/>
      <c r="AB13" s="11"/>
      <c r="AC13" s="11"/>
      <c r="AD13" s="11"/>
      <c r="AE13" s="11"/>
      <c r="AF13" s="11"/>
      <c r="AG13" s="11"/>
      <c r="AH13" s="11"/>
      <c r="AI13" s="11"/>
      <c r="AJ13" s="11"/>
      <c r="AK13" s="11"/>
      <c r="AL13" s="11"/>
      <c r="AM13" s="11"/>
      <c r="AN13" s="11"/>
      <c r="AO13" s="11"/>
      <c r="AP13" s="11"/>
      <c r="AQ13" s="11"/>
      <c r="AR13" s="11"/>
      <c r="AS13" s="11"/>
      <c r="AT13" s="11"/>
      <c r="AU13" s="11"/>
      <c r="AV13" s="11"/>
      <c r="AW13" s="11"/>
      <c r="AX13" s="11"/>
    </row>
    <row r="14" spans="1:50" x14ac:dyDescent="0.35">
      <c r="A14" s="7"/>
      <c r="D14" s="11"/>
      <c r="E14" s="11"/>
      <c r="F14" s="11"/>
      <c r="G14" s="11"/>
      <c r="H14" s="11"/>
      <c r="I14" s="11"/>
      <c r="J14" s="11"/>
      <c r="K14" s="11"/>
      <c r="L14" s="11"/>
      <c r="M14" s="11"/>
      <c r="N14" s="11"/>
      <c r="O14" s="11"/>
      <c r="P14" s="11"/>
      <c r="Q14" s="11"/>
      <c r="R14" s="11"/>
      <c r="S14" s="11"/>
      <c r="T14" s="11"/>
      <c r="U14" s="11"/>
      <c r="V14" s="11"/>
      <c r="W14" s="11"/>
      <c r="X14" s="11"/>
      <c r="Y14" s="11"/>
      <c r="Z14" s="11"/>
      <c r="AA14" s="11"/>
      <c r="AB14" s="11"/>
      <c r="AC14" s="11"/>
      <c r="AD14" s="11"/>
      <c r="AE14" s="11"/>
      <c r="AF14" s="11"/>
      <c r="AG14" s="11"/>
      <c r="AH14" s="11"/>
      <c r="AI14" s="11"/>
      <c r="AJ14" s="11"/>
      <c r="AK14" s="11"/>
      <c r="AL14" s="11"/>
      <c r="AM14" s="11"/>
      <c r="AN14" s="11"/>
      <c r="AO14" s="11"/>
      <c r="AP14" s="11"/>
      <c r="AQ14" s="11"/>
      <c r="AR14" s="11"/>
      <c r="AS14" s="11"/>
      <c r="AT14" s="11"/>
      <c r="AU14" s="11"/>
      <c r="AV14" s="11"/>
      <c r="AW14" s="11"/>
      <c r="AX14" s="11"/>
    </row>
    <row r="15" spans="1:50" x14ac:dyDescent="0.35">
      <c r="A15" s="7"/>
      <c r="D15" s="11"/>
      <c r="E15" s="11"/>
      <c r="F15" s="11"/>
      <c r="G15" s="11"/>
      <c r="H15" s="11"/>
      <c r="I15" s="11"/>
      <c r="J15" s="11"/>
      <c r="K15" s="11"/>
      <c r="L15" s="11"/>
      <c r="M15" s="11"/>
      <c r="N15" s="11"/>
      <c r="O15" s="11"/>
      <c r="P15" s="11"/>
      <c r="Q15" s="11"/>
      <c r="R15" s="11"/>
      <c r="S15" s="11"/>
      <c r="T15" s="11"/>
      <c r="U15" s="11"/>
      <c r="V15" s="11"/>
      <c r="W15" s="11"/>
      <c r="X15" s="11"/>
      <c r="Y15" s="11"/>
      <c r="Z15" s="11"/>
      <c r="AA15" s="11"/>
      <c r="AB15" s="11"/>
      <c r="AC15" s="11"/>
      <c r="AD15" s="11"/>
      <c r="AE15" s="11"/>
      <c r="AF15" s="11"/>
      <c r="AG15" s="11"/>
      <c r="AH15" s="11"/>
      <c r="AI15" s="11"/>
      <c r="AJ15" s="11"/>
      <c r="AK15" s="11"/>
      <c r="AL15" s="11"/>
      <c r="AM15" s="11"/>
      <c r="AN15" s="11"/>
      <c r="AO15" s="11"/>
      <c r="AP15" s="11"/>
      <c r="AQ15" s="11"/>
      <c r="AR15" s="11"/>
      <c r="AS15" s="11"/>
      <c r="AT15" s="11"/>
      <c r="AU15" s="11"/>
      <c r="AV15" s="11"/>
      <c r="AW15" s="11"/>
      <c r="AX15" s="11"/>
    </row>
    <row r="16" spans="1:50" x14ac:dyDescent="0.35">
      <c r="A16" s="7"/>
      <c r="D16" s="11"/>
      <c r="E16" s="11"/>
      <c r="F16" s="11"/>
      <c r="G16" s="11"/>
      <c r="H16" s="11"/>
      <c r="I16" s="11"/>
      <c r="J16" s="11"/>
      <c r="K16" s="11"/>
      <c r="L16" s="11"/>
      <c r="M16" s="11"/>
      <c r="N16" s="11"/>
      <c r="O16" s="11"/>
      <c r="P16" s="11"/>
      <c r="Q16" s="11"/>
      <c r="R16" s="11"/>
      <c r="S16" s="11"/>
      <c r="T16" s="11"/>
      <c r="U16" s="11"/>
      <c r="V16" s="11"/>
      <c r="W16" s="11"/>
      <c r="X16" s="11"/>
      <c r="Y16" s="11"/>
      <c r="Z16" s="11"/>
      <c r="AA16" s="11"/>
      <c r="AB16" s="11"/>
      <c r="AC16" s="11"/>
      <c r="AD16" s="11"/>
      <c r="AE16" s="11"/>
      <c r="AF16" s="11"/>
      <c r="AG16" s="11"/>
      <c r="AH16" s="11"/>
      <c r="AI16" s="11"/>
      <c r="AJ16" s="11"/>
      <c r="AK16" s="11"/>
      <c r="AL16" s="11"/>
      <c r="AM16" s="11"/>
      <c r="AN16" s="11"/>
      <c r="AO16" s="11"/>
      <c r="AP16" s="11"/>
      <c r="AQ16" s="11"/>
      <c r="AR16" s="11"/>
      <c r="AS16" s="11"/>
      <c r="AT16" s="11"/>
      <c r="AU16" s="11"/>
      <c r="AV16" s="11"/>
      <c r="AW16" s="11"/>
      <c r="AX16" s="11"/>
    </row>
    <row r="17" spans="1:50" x14ac:dyDescent="0.35">
      <c r="A17" s="7"/>
      <c r="D17" s="11"/>
      <c r="E17" s="11"/>
      <c r="F17" s="11"/>
      <c r="G17" s="11"/>
      <c r="H17" s="11"/>
      <c r="I17" s="11"/>
      <c r="J17" s="11"/>
      <c r="K17" s="11"/>
      <c r="L17" s="11"/>
      <c r="M17" s="11"/>
      <c r="N17" s="11"/>
      <c r="O17" s="11"/>
      <c r="P17" s="11"/>
      <c r="Q17" s="11"/>
      <c r="R17" s="11"/>
      <c r="S17" s="11"/>
      <c r="T17" s="11"/>
      <c r="U17" s="11"/>
      <c r="V17" s="11"/>
      <c r="W17" s="11"/>
      <c r="X17" s="11"/>
      <c r="Y17" s="11"/>
      <c r="Z17" s="11"/>
      <c r="AA17" s="11"/>
      <c r="AB17" s="11"/>
      <c r="AC17" s="11"/>
      <c r="AD17" s="11"/>
      <c r="AE17" s="11"/>
      <c r="AF17" s="11"/>
      <c r="AG17" s="11"/>
      <c r="AH17" s="11"/>
      <c r="AI17" s="11"/>
      <c r="AJ17" s="11"/>
      <c r="AK17" s="11"/>
      <c r="AL17" s="11"/>
      <c r="AM17" s="11"/>
      <c r="AN17" s="11"/>
      <c r="AO17" s="11"/>
      <c r="AP17" s="11"/>
      <c r="AQ17" s="11"/>
      <c r="AR17" s="11"/>
      <c r="AS17" s="11"/>
      <c r="AT17" s="11"/>
      <c r="AU17" s="11"/>
      <c r="AV17" s="11"/>
      <c r="AW17" s="11"/>
      <c r="AX17" s="11"/>
    </row>
    <row r="18" spans="1:50" x14ac:dyDescent="0.35">
      <c r="A18" s="7"/>
      <c r="D18" s="11"/>
      <c r="E18" s="11"/>
      <c r="F18" s="11"/>
      <c r="G18" s="11"/>
      <c r="H18" s="11"/>
      <c r="I18" s="11"/>
      <c r="J18" s="11"/>
      <c r="K18" s="11"/>
      <c r="L18" s="11"/>
      <c r="M18" s="11"/>
      <c r="N18" s="11"/>
      <c r="O18" s="11"/>
      <c r="P18" s="11"/>
      <c r="Q18" s="11"/>
      <c r="R18" s="11"/>
      <c r="S18" s="11"/>
      <c r="T18" s="11"/>
      <c r="U18" s="11"/>
      <c r="V18" s="11"/>
      <c r="W18" s="11"/>
      <c r="X18" s="11"/>
      <c r="Y18" s="11"/>
      <c r="Z18" s="11"/>
      <c r="AA18" s="11"/>
      <c r="AB18" s="11"/>
      <c r="AC18" s="11"/>
      <c r="AD18" s="11"/>
      <c r="AE18" s="11"/>
      <c r="AF18" s="11"/>
      <c r="AG18" s="11"/>
      <c r="AH18" s="11"/>
      <c r="AI18" s="11"/>
      <c r="AJ18" s="11"/>
      <c r="AK18" s="11"/>
      <c r="AL18" s="11"/>
      <c r="AM18" s="11"/>
      <c r="AN18" s="11"/>
      <c r="AO18" s="11"/>
      <c r="AP18" s="11"/>
      <c r="AQ18" s="11"/>
      <c r="AR18" s="11"/>
      <c r="AS18" s="11"/>
      <c r="AT18" s="11"/>
      <c r="AU18" s="11"/>
      <c r="AV18" s="11"/>
      <c r="AW18" s="11"/>
      <c r="AX18" s="11"/>
    </row>
    <row r="19" spans="1:50" x14ac:dyDescent="0.35">
      <c r="A19" s="7"/>
      <c r="D19" s="11"/>
      <c r="E19" s="11"/>
      <c r="F19" s="11"/>
      <c r="G19" s="11"/>
      <c r="H19" s="11"/>
      <c r="I19" s="11"/>
      <c r="J19" s="11"/>
      <c r="K19" s="11"/>
      <c r="L19" s="11"/>
      <c r="M19" s="11"/>
      <c r="N19" s="11"/>
      <c r="O19" s="11"/>
      <c r="P19" s="11"/>
      <c r="Q19" s="11"/>
      <c r="R19" s="11"/>
      <c r="S19" s="11"/>
      <c r="T19" s="11"/>
      <c r="U19" s="11"/>
      <c r="V19" s="11"/>
      <c r="W19" s="11"/>
      <c r="X19" s="11"/>
      <c r="Y19" s="11"/>
      <c r="Z19" s="11"/>
      <c r="AA19" s="11"/>
      <c r="AB19" s="11"/>
      <c r="AC19" s="11"/>
      <c r="AD19" s="11"/>
      <c r="AE19" s="11"/>
      <c r="AF19" s="11"/>
      <c r="AG19" s="11"/>
      <c r="AH19" s="11"/>
      <c r="AI19" s="11"/>
      <c r="AJ19" s="11"/>
      <c r="AK19" s="11"/>
      <c r="AL19" s="11"/>
      <c r="AM19" s="11"/>
      <c r="AN19" s="11"/>
      <c r="AO19" s="11"/>
      <c r="AP19" s="11"/>
      <c r="AQ19" s="11"/>
      <c r="AR19" s="11"/>
      <c r="AS19" s="11"/>
      <c r="AT19" s="11"/>
      <c r="AU19" s="11"/>
      <c r="AV19" s="11"/>
      <c r="AW19" s="11"/>
      <c r="AX19" s="11"/>
    </row>
    <row r="20" spans="1:50" x14ac:dyDescent="0.35">
      <c r="A20" s="7"/>
      <c r="D20" s="11"/>
      <c r="E20" s="11"/>
      <c r="F20" s="11"/>
      <c r="G20" s="11"/>
      <c r="H20" s="11"/>
      <c r="I20" s="11"/>
      <c r="J20" s="11"/>
      <c r="K20" s="11"/>
      <c r="L20" s="11"/>
      <c r="M20" s="11"/>
      <c r="N20" s="11"/>
      <c r="O20" s="11"/>
      <c r="P20" s="11"/>
      <c r="Q20" s="11"/>
      <c r="R20" s="11"/>
      <c r="S20" s="11"/>
      <c r="T20" s="11"/>
      <c r="U20" s="11"/>
      <c r="V20" s="11"/>
      <c r="W20" s="11"/>
      <c r="X20" s="11"/>
      <c r="Y20" s="11"/>
      <c r="Z20" s="11"/>
      <c r="AA20" s="11"/>
      <c r="AB20" s="11"/>
      <c r="AC20" s="11"/>
      <c r="AD20" s="11"/>
      <c r="AE20" s="11"/>
      <c r="AF20" s="11"/>
      <c r="AG20" s="11"/>
      <c r="AH20" s="11"/>
      <c r="AI20" s="11"/>
      <c r="AJ20" s="11"/>
      <c r="AK20" s="11"/>
      <c r="AL20" s="11"/>
      <c r="AM20" s="11"/>
      <c r="AN20" s="11"/>
      <c r="AO20" s="11"/>
      <c r="AP20" s="11"/>
      <c r="AQ20" s="11"/>
      <c r="AR20" s="11"/>
      <c r="AS20" s="11"/>
      <c r="AT20" s="11"/>
      <c r="AU20" s="11"/>
      <c r="AV20" s="11"/>
      <c r="AW20" s="11"/>
      <c r="AX20" s="11"/>
    </row>
    <row r="21" spans="1:50" x14ac:dyDescent="0.35">
      <c r="A21" s="7"/>
      <c r="D21" s="11"/>
      <c r="E21" s="11"/>
      <c r="F21" s="11"/>
      <c r="G21" s="11"/>
      <c r="H21" s="11"/>
      <c r="I21" s="11"/>
      <c r="J21" s="11"/>
      <c r="K21" s="11"/>
      <c r="L21" s="11"/>
      <c r="M21" s="11"/>
      <c r="N21" s="11"/>
      <c r="O21" s="11"/>
      <c r="P21" s="11"/>
      <c r="Q21" s="11"/>
      <c r="R21" s="11"/>
      <c r="S21" s="11"/>
      <c r="T21" s="11"/>
      <c r="U21" s="11"/>
      <c r="V21" s="11"/>
      <c r="W21" s="11"/>
      <c r="X21" s="11"/>
      <c r="Y21" s="11"/>
      <c r="Z21" s="11"/>
      <c r="AA21" s="11"/>
      <c r="AB21" s="11"/>
      <c r="AC21" s="11"/>
      <c r="AD21" s="11"/>
      <c r="AE21" s="11"/>
      <c r="AF21" s="11"/>
      <c r="AG21" s="11"/>
      <c r="AH21" s="11"/>
      <c r="AI21" s="11"/>
      <c r="AJ21" s="11"/>
      <c r="AK21" s="11"/>
      <c r="AL21" s="11"/>
      <c r="AM21" s="11"/>
      <c r="AN21" s="11"/>
      <c r="AO21" s="11"/>
      <c r="AP21" s="11"/>
      <c r="AQ21" s="11"/>
      <c r="AR21" s="11"/>
      <c r="AS21" s="11"/>
      <c r="AT21" s="11"/>
      <c r="AU21" s="11"/>
      <c r="AV21" s="11"/>
      <c r="AW21" s="11"/>
      <c r="AX21" s="11"/>
    </row>
    <row r="22" spans="1:50" x14ac:dyDescent="0.35">
      <c r="A22" s="7"/>
      <c r="D22" s="11"/>
      <c r="E22" s="11"/>
      <c r="F22" s="11"/>
      <c r="G22" s="11"/>
      <c r="H22" s="11"/>
      <c r="I22" s="11"/>
      <c r="J22" s="11"/>
      <c r="K22" s="11"/>
      <c r="L22" s="11"/>
      <c r="M22" s="11"/>
      <c r="N22" s="11"/>
      <c r="O22" s="11"/>
      <c r="P22" s="11"/>
      <c r="Q22" s="11"/>
      <c r="R22" s="11"/>
      <c r="S22" s="11"/>
      <c r="T22" s="11"/>
      <c r="U22" s="11"/>
      <c r="V22" s="11"/>
      <c r="W22" s="11"/>
      <c r="X22" s="11"/>
      <c r="Y22" s="11"/>
      <c r="Z22" s="11"/>
      <c r="AA22" s="11"/>
      <c r="AB22" s="11"/>
      <c r="AC22" s="11"/>
      <c r="AD22" s="11"/>
      <c r="AE22" s="11"/>
      <c r="AF22" s="11"/>
      <c r="AG22" s="11"/>
      <c r="AH22" s="11"/>
      <c r="AI22" s="11"/>
      <c r="AJ22" s="11"/>
      <c r="AK22" s="11"/>
      <c r="AL22" s="11"/>
      <c r="AM22" s="11"/>
      <c r="AN22" s="11"/>
      <c r="AO22" s="11"/>
      <c r="AP22" s="11"/>
      <c r="AQ22" s="11"/>
      <c r="AR22" s="11"/>
      <c r="AS22" s="11"/>
      <c r="AT22" s="11"/>
      <c r="AU22" s="11"/>
      <c r="AV22" s="11"/>
      <c r="AW22" s="11"/>
      <c r="AX22" s="11"/>
    </row>
    <row r="23" spans="1:50" x14ac:dyDescent="0.35">
      <c r="A23" s="7"/>
      <c r="D23" s="11"/>
      <c r="E23" s="11"/>
      <c r="F23" s="11"/>
      <c r="G23" s="11"/>
      <c r="H23" s="11"/>
      <c r="I23" s="11"/>
      <c r="J23" s="11"/>
      <c r="K23" s="11"/>
      <c r="L23" s="11"/>
      <c r="M23" s="11"/>
      <c r="N23" s="11"/>
      <c r="O23" s="11"/>
      <c r="P23" s="11"/>
      <c r="Q23" s="11"/>
      <c r="R23" s="11"/>
      <c r="S23" s="11"/>
      <c r="T23" s="11"/>
      <c r="U23" s="11"/>
      <c r="V23" s="11"/>
      <c r="W23" s="11"/>
      <c r="X23" s="11"/>
      <c r="Y23" s="11"/>
      <c r="Z23" s="11"/>
      <c r="AA23" s="11"/>
      <c r="AB23" s="11"/>
      <c r="AC23" s="11"/>
      <c r="AD23" s="11"/>
      <c r="AE23" s="11"/>
      <c r="AF23" s="11"/>
      <c r="AG23" s="11"/>
      <c r="AH23" s="11"/>
      <c r="AI23" s="11"/>
      <c r="AJ23" s="11"/>
      <c r="AK23" s="11"/>
      <c r="AL23" s="11"/>
      <c r="AM23" s="11"/>
      <c r="AN23" s="11"/>
      <c r="AO23" s="11"/>
      <c r="AP23" s="11"/>
      <c r="AQ23" s="11"/>
      <c r="AR23" s="11"/>
      <c r="AS23" s="11"/>
      <c r="AT23" s="11"/>
      <c r="AU23" s="11"/>
      <c r="AV23" s="11"/>
      <c r="AW23" s="11"/>
      <c r="AX23" s="11"/>
    </row>
    <row r="24" spans="1:50" x14ac:dyDescent="0.35">
      <c r="A24" s="7"/>
      <c r="D24" s="11"/>
      <c r="E24" s="11"/>
      <c r="F24" s="11"/>
      <c r="G24" s="11"/>
      <c r="H24" s="11"/>
      <c r="I24" s="11"/>
      <c r="J24" s="11"/>
      <c r="K24" s="11"/>
      <c r="L24" s="11"/>
      <c r="M24" s="11"/>
      <c r="N24" s="11"/>
      <c r="O24" s="11"/>
      <c r="P24" s="11"/>
      <c r="Q24" s="11"/>
      <c r="R24" s="11"/>
      <c r="S24" s="11"/>
      <c r="T24" s="11"/>
      <c r="U24" s="11"/>
      <c r="V24" s="11"/>
      <c r="W24" s="11"/>
      <c r="X24" s="11"/>
      <c r="Y24" s="11"/>
      <c r="Z24" s="11"/>
      <c r="AA24" s="11"/>
      <c r="AB24" s="11"/>
      <c r="AC24" s="11"/>
      <c r="AD24" s="11"/>
      <c r="AE24" s="11"/>
      <c r="AF24" s="11"/>
      <c r="AG24" s="11"/>
      <c r="AH24" s="11"/>
      <c r="AI24" s="11"/>
      <c r="AJ24" s="11"/>
      <c r="AK24" s="11"/>
      <c r="AL24" s="11"/>
      <c r="AM24" s="11"/>
      <c r="AN24" s="11"/>
      <c r="AO24" s="11"/>
      <c r="AP24" s="11"/>
      <c r="AQ24" s="11"/>
      <c r="AR24" s="11"/>
      <c r="AS24" s="11"/>
      <c r="AT24" s="11"/>
      <c r="AU24" s="11"/>
      <c r="AV24" s="11"/>
      <c r="AW24" s="11"/>
      <c r="AX24" s="11"/>
    </row>
    <row r="25" spans="1:50" x14ac:dyDescent="0.35">
      <c r="A25" s="7"/>
      <c r="D25" s="11"/>
      <c r="E25" s="11"/>
      <c r="F25" s="11"/>
      <c r="G25" s="11"/>
      <c r="H25" s="11"/>
      <c r="I25" s="11"/>
      <c r="J25" s="11"/>
      <c r="K25" s="11"/>
      <c r="L25" s="11"/>
      <c r="M25" s="11"/>
      <c r="N25" s="11"/>
      <c r="O25" s="11"/>
      <c r="P25" s="11"/>
      <c r="Q25" s="11"/>
      <c r="R25" s="11"/>
      <c r="S25" s="11"/>
      <c r="T25" s="11"/>
      <c r="U25" s="11"/>
      <c r="V25" s="11"/>
      <c r="W25" s="11"/>
      <c r="X25" s="11"/>
      <c r="Y25" s="11"/>
      <c r="Z25" s="11"/>
      <c r="AA25" s="11"/>
      <c r="AB25" s="11"/>
      <c r="AC25" s="11"/>
      <c r="AD25" s="11"/>
      <c r="AE25" s="11"/>
      <c r="AF25" s="11"/>
      <c r="AG25" s="11"/>
      <c r="AH25" s="11"/>
      <c r="AI25" s="11"/>
      <c r="AJ25" s="11"/>
      <c r="AK25" s="11"/>
      <c r="AL25" s="11"/>
      <c r="AM25" s="11"/>
      <c r="AN25" s="11"/>
      <c r="AO25" s="11"/>
      <c r="AP25" s="11"/>
      <c r="AQ25" s="11"/>
      <c r="AR25" s="11"/>
      <c r="AS25" s="11"/>
      <c r="AT25" s="11"/>
      <c r="AU25" s="11"/>
      <c r="AV25" s="11"/>
      <c r="AW25" s="11"/>
      <c r="AX25" s="11"/>
    </row>
    <row r="26" spans="1:50" x14ac:dyDescent="0.35">
      <c r="A26" s="7"/>
      <c r="D26" s="11"/>
      <c r="E26" s="11"/>
      <c r="F26" s="11"/>
      <c r="G26" s="11"/>
      <c r="H26" s="11"/>
      <c r="I26" s="11"/>
      <c r="J26" s="11"/>
      <c r="K26" s="11"/>
      <c r="L26" s="11"/>
      <c r="M26" s="11"/>
      <c r="N26" s="11"/>
      <c r="O26" s="11"/>
      <c r="P26" s="11"/>
      <c r="Q26" s="11"/>
      <c r="R26" s="11"/>
      <c r="S26" s="11"/>
      <c r="T26" s="11"/>
      <c r="U26" s="11"/>
      <c r="V26" s="11"/>
      <c r="W26" s="11"/>
      <c r="X26" s="11"/>
      <c r="Y26" s="11"/>
      <c r="Z26" s="11"/>
      <c r="AA26" s="11"/>
      <c r="AB26" s="11"/>
      <c r="AC26" s="11"/>
      <c r="AD26" s="11"/>
      <c r="AE26" s="11"/>
      <c r="AF26" s="11"/>
      <c r="AG26" s="11"/>
      <c r="AH26" s="11"/>
      <c r="AI26" s="11"/>
      <c r="AJ26" s="11"/>
      <c r="AK26" s="11"/>
      <c r="AL26" s="11"/>
      <c r="AM26" s="11"/>
      <c r="AN26" s="11"/>
      <c r="AO26" s="11"/>
      <c r="AP26" s="11"/>
      <c r="AQ26" s="11"/>
      <c r="AR26" s="11"/>
      <c r="AS26" s="11"/>
      <c r="AT26" s="11"/>
      <c r="AU26" s="11"/>
      <c r="AV26" s="11"/>
      <c r="AW26" s="11"/>
      <c r="AX26" s="11"/>
    </row>
    <row r="27" spans="1:50" x14ac:dyDescent="0.35">
      <c r="A27" s="7"/>
      <c r="D27" s="11"/>
      <c r="E27" s="11"/>
      <c r="F27" s="11"/>
      <c r="G27" s="11"/>
      <c r="H27" s="11"/>
      <c r="I27" s="11"/>
      <c r="J27" s="11"/>
      <c r="K27" s="11"/>
      <c r="L27" s="11"/>
      <c r="M27" s="11"/>
      <c r="N27" s="11"/>
      <c r="O27" s="11"/>
      <c r="P27" s="11"/>
      <c r="Q27" s="11"/>
      <c r="R27" s="11"/>
      <c r="S27" s="11"/>
      <c r="T27" s="11"/>
      <c r="U27" s="11"/>
      <c r="V27" s="11"/>
      <c r="W27" s="11"/>
      <c r="X27" s="11"/>
      <c r="Y27" s="11"/>
      <c r="Z27" s="11"/>
      <c r="AA27" s="11"/>
      <c r="AB27" s="11"/>
      <c r="AC27" s="11"/>
      <c r="AD27" s="11"/>
      <c r="AE27" s="11"/>
      <c r="AF27" s="11"/>
      <c r="AG27" s="11"/>
      <c r="AH27" s="11"/>
      <c r="AI27" s="11"/>
      <c r="AJ27" s="11"/>
      <c r="AK27" s="11"/>
      <c r="AL27" s="11"/>
      <c r="AM27" s="11"/>
      <c r="AN27" s="11"/>
      <c r="AO27" s="11"/>
      <c r="AP27" s="11"/>
      <c r="AQ27" s="11"/>
      <c r="AR27" s="11"/>
      <c r="AS27" s="11"/>
      <c r="AT27" s="11"/>
      <c r="AU27" s="11"/>
      <c r="AV27" s="11"/>
      <c r="AW27" s="11"/>
      <c r="AX27" s="11"/>
    </row>
    <row r="28" spans="1:50" x14ac:dyDescent="0.35">
      <c r="A28" s="7"/>
      <c r="D28" s="11"/>
      <c r="E28" s="11"/>
      <c r="F28" s="11"/>
      <c r="G28" s="11"/>
      <c r="H28" s="11"/>
      <c r="I28" s="11"/>
      <c r="J28" s="11"/>
      <c r="K28" s="11"/>
      <c r="L28" s="11"/>
      <c r="M28" s="11"/>
      <c r="N28" s="11"/>
      <c r="O28" s="11"/>
      <c r="P28" s="11"/>
      <c r="Q28" s="11"/>
      <c r="R28" s="11"/>
      <c r="S28" s="11"/>
      <c r="T28" s="11"/>
      <c r="U28" s="11"/>
      <c r="V28" s="11"/>
      <c r="W28" s="11"/>
      <c r="X28" s="11"/>
      <c r="Y28" s="11"/>
      <c r="Z28" s="11"/>
      <c r="AA28" s="11"/>
      <c r="AB28" s="11"/>
      <c r="AC28" s="11"/>
      <c r="AD28" s="11"/>
      <c r="AE28" s="11"/>
      <c r="AF28" s="11"/>
      <c r="AG28" s="11"/>
      <c r="AH28" s="11"/>
      <c r="AI28" s="11"/>
      <c r="AJ28" s="11"/>
      <c r="AK28" s="11"/>
      <c r="AL28" s="11"/>
      <c r="AM28" s="11"/>
      <c r="AN28" s="11"/>
      <c r="AO28" s="11"/>
      <c r="AP28" s="11"/>
      <c r="AQ28" s="11"/>
      <c r="AR28" s="11"/>
      <c r="AS28" s="11"/>
      <c r="AT28" s="11"/>
      <c r="AU28" s="11"/>
      <c r="AV28" s="11"/>
      <c r="AW28" s="11"/>
      <c r="AX28" s="11"/>
    </row>
    <row r="29" spans="1:50" x14ac:dyDescent="0.35">
      <c r="A29" s="7"/>
      <c r="D29" s="11"/>
      <c r="E29" s="11"/>
      <c r="F29" s="11"/>
      <c r="G29" s="11"/>
      <c r="H29" s="11"/>
      <c r="I29" s="11"/>
      <c r="J29" s="11"/>
      <c r="K29" s="11"/>
      <c r="L29" s="11"/>
      <c r="M29" s="11"/>
      <c r="N29" s="11"/>
      <c r="O29" s="11"/>
      <c r="P29" s="11"/>
      <c r="Q29" s="11"/>
      <c r="R29" s="11"/>
      <c r="S29" s="11"/>
      <c r="T29" s="11"/>
      <c r="U29" s="11"/>
      <c r="V29" s="11"/>
      <c r="W29" s="11"/>
      <c r="X29" s="11"/>
      <c r="Y29" s="11"/>
      <c r="Z29" s="11"/>
      <c r="AA29" s="11"/>
      <c r="AB29" s="11"/>
      <c r="AC29" s="11"/>
      <c r="AD29" s="11"/>
      <c r="AE29" s="11"/>
      <c r="AF29" s="11"/>
      <c r="AG29" s="11"/>
      <c r="AH29" s="11"/>
      <c r="AI29" s="11"/>
      <c r="AJ29" s="11"/>
      <c r="AK29" s="11"/>
      <c r="AL29" s="11"/>
      <c r="AM29" s="11"/>
      <c r="AN29" s="11"/>
      <c r="AO29" s="11"/>
      <c r="AP29" s="11"/>
      <c r="AQ29" s="11"/>
      <c r="AR29" s="11"/>
      <c r="AS29" s="11"/>
      <c r="AT29" s="11"/>
      <c r="AU29" s="11"/>
      <c r="AV29" s="11"/>
      <c r="AW29" s="11"/>
      <c r="AX29" s="11"/>
    </row>
    <row r="30" spans="1:50" x14ac:dyDescent="0.35">
      <c r="A30" s="7"/>
      <c r="D30" s="11"/>
      <c r="E30" s="11"/>
      <c r="F30" s="11"/>
      <c r="G30" s="11"/>
      <c r="H30" s="11"/>
      <c r="I30" s="11"/>
      <c r="J30" s="11"/>
      <c r="K30" s="11"/>
      <c r="L30" s="11"/>
      <c r="M30" s="11"/>
      <c r="N30" s="11"/>
      <c r="O30" s="11"/>
      <c r="P30" s="11"/>
      <c r="Q30" s="11"/>
      <c r="R30" s="11"/>
      <c r="S30" s="11"/>
      <c r="T30" s="11"/>
      <c r="U30" s="11"/>
      <c r="V30" s="11"/>
      <c r="W30" s="11"/>
      <c r="X30" s="11"/>
      <c r="Y30" s="11"/>
      <c r="Z30" s="11"/>
      <c r="AA30" s="11"/>
      <c r="AB30" s="11"/>
      <c r="AC30" s="11"/>
      <c r="AD30" s="11"/>
      <c r="AE30" s="11"/>
      <c r="AF30" s="11"/>
      <c r="AG30" s="11"/>
      <c r="AH30" s="11"/>
      <c r="AI30" s="11"/>
      <c r="AJ30" s="11"/>
      <c r="AK30" s="11"/>
      <c r="AL30" s="11"/>
      <c r="AM30" s="11"/>
      <c r="AN30" s="11"/>
      <c r="AO30" s="11"/>
      <c r="AP30" s="11"/>
      <c r="AQ30" s="11"/>
      <c r="AR30" s="11"/>
      <c r="AS30" s="11"/>
      <c r="AT30" s="11"/>
      <c r="AU30" s="11"/>
      <c r="AV30" s="11"/>
      <c r="AW30" s="11"/>
      <c r="AX30" s="11"/>
    </row>
    <row r="31" spans="1:50" x14ac:dyDescent="0.35">
      <c r="A31" s="7"/>
      <c r="D31" s="11"/>
      <c r="E31" s="11"/>
      <c r="F31" s="11"/>
      <c r="G31" s="11"/>
      <c r="H31" s="11"/>
      <c r="I31" s="11"/>
      <c r="J31" s="11"/>
      <c r="K31" s="11"/>
      <c r="L31" s="11"/>
      <c r="M31" s="11"/>
      <c r="N31" s="11"/>
      <c r="O31" s="11"/>
      <c r="P31" s="11"/>
      <c r="Q31" s="11"/>
      <c r="R31" s="11"/>
      <c r="S31" s="11"/>
      <c r="T31" s="11"/>
      <c r="U31" s="11"/>
      <c r="V31" s="11"/>
      <c r="W31" s="11"/>
      <c r="X31" s="11"/>
      <c r="Y31" s="11"/>
      <c r="Z31" s="11"/>
      <c r="AA31" s="11"/>
      <c r="AB31" s="11"/>
      <c r="AC31" s="11"/>
      <c r="AD31" s="11"/>
      <c r="AE31" s="11"/>
      <c r="AF31" s="11"/>
      <c r="AG31" s="11"/>
      <c r="AH31" s="11"/>
      <c r="AI31" s="11"/>
      <c r="AJ31" s="11"/>
      <c r="AK31" s="11"/>
      <c r="AL31" s="11"/>
      <c r="AM31" s="11"/>
      <c r="AN31" s="11"/>
      <c r="AO31" s="11"/>
      <c r="AP31" s="11"/>
      <c r="AQ31" s="11"/>
      <c r="AR31" s="11"/>
      <c r="AS31" s="11"/>
      <c r="AT31" s="11"/>
      <c r="AU31" s="11"/>
      <c r="AV31" s="11"/>
      <c r="AW31" s="11"/>
      <c r="AX31" s="11"/>
    </row>
    <row r="32" spans="1:50" x14ac:dyDescent="0.35">
      <c r="A32" s="7"/>
      <c r="D32" s="11"/>
      <c r="E32" s="11"/>
      <c r="F32" s="11"/>
      <c r="G32" s="11"/>
      <c r="H32" s="11"/>
      <c r="I32" s="11"/>
      <c r="J32" s="11"/>
      <c r="K32" s="11"/>
      <c r="L32" s="11"/>
      <c r="M32" s="11"/>
      <c r="N32" s="11"/>
      <c r="O32" s="11"/>
      <c r="P32" s="11"/>
      <c r="Q32" s="11"/>
      <c r="R32" s="11"/>
      <c r="S32" s="11"/>
      <c r="T32" s="11"/>
      <c r="U32" s="11"/>
      <c r="V32" s="11"/>
      <c r="W32" s="11"/>
      <c r="X32" s="11"/>
      <c r="Y32" s="11"/>
      <c r="Z32" s="11"/>
      <c r="AA32" s="11"/>
      <c r="AB32" s="11"/>
      <c r="AC32" s="11"/>
      <c r="AD32" s="11"/>
      <c r="AE32" s="11"/>
      <c r="AF32" s="11"/>
      <c r="AG32" s="11"/>
      <c r="AH32" s="11"/>
      <c r="AI32" s="11"/>
      <c r="AJ32" s="11"/>
      <c r="AK32" s="11"/>
      <c r="AL32" s="11"/>
      <c r="AM32" s="11"/>
      <c r="AN32" s="11"/>
      <c r="AO32" s="11"/>
      <c r="AP32" s="11"/>
      <c r="AQ32" s="11"/>
      <c r="AR32" s="11"/>
      <c r="AS32" s="11"/>
      <c r="AT32" s="11"/>
      <c r="AU32" s="11"/>
      <c r="AV32" s="11"/>
      <c r="AW32" s="11"/>
      <c r="AX32" s="11"/>
    </row>
    <row r="33" spans="1:50" x14ac:dyDescent="0.35">
      <c r="A33" s="7"/>
      <c r="D33" s="11"/>
      <c r="E33" s="11"/>
      <c r="F33" s="11"/>
      <c r="G33" s="11"/>
      <c r="H33" s="11"/>
      <c r="I33" s="11"/>
      <c r="J33" s="11"/>
      <c r="K33" s="11"/>
      <c r="L33" s="11"/>
      <c r="M33" s="11"/>
      <c r="N33" s="11"/>
      <c r="O33" s="11"/>
      <c r="P33" s="11"/>
      <c r="Q33" s="11"/>
      <c r="R33" s="11"/>
      <c r="S33" s="11"/>
      <c r="T33" s="11"/>
      <c r="U33" s="11"/>
      <c r="V33" s="11"/>
      <c r="W33" s="11"/>
      <c r="X33" s="11"/>
      <c r="Y33" s="11"/>
      <c r="Z33" s="11"/>
      <c r="AA33" s="11"/>
      <c r="AB33" s="11"/>
      <c r="AC33" s="11"/>
      <c r="AD33" s="11"/>
      <c r="AE33" s="11"/>
      <c r="AF33" s="11"/>
      <c r="AG33" s="11"/>
      <c r="AH33" s="11"/>
      <c r="AI33" s="11"/>
      <c r="AJ33" s="11"/>
      <c r="AK33" s="11"/>
      <c r="AL33" s="11"/>
      <c r="AM33" s="11"/>
      <c r="AN33" s="11"/>
      <c r="AO33" s="11"/>
      <c r="AP33" s="11"/>
      <c r="AQ33" s="11"/>
      <c r="AR33" s="11"/>
      <c r="AS33" s="11"/>
      <c r="AT33" s="11"/>
      <c r="AU33" s="11"/>
      <c r="AV33" s="11"/>
      <c r="AW33" s="11"/>
      <c r="AX33" s="11"/>
    </row>
    <row r="34" spans="1:50" x14ac:dyDescent="0.35">
      <c r="A34" s="7"/>
      <c r="D34" s="11"/>
      <c r="E34" s="11"/>
      <c r="F34" s="11"/>
      <c r="G34" s="11"/>
      <c r="H34" s="11"/>
      <c r="I34" s="11"/>
      <c r="J34" s="11"/>
      <c r="K34" s="11"/>
      <c r="L34" s="11"/>
      <c r="M34" s="11"/>
      <c r="N34" s="11"/>
      <c r="O34" s="11"/>
      <c r="P34" s="11"/>
      <c r="Q34" s="11"/>
      <c r="R34" s="11"/>
      <c r="S34" s="11"/>
      <c r="T34" s="11"/>
      <c r="U34" s="11"/>
      <c r="V34" s="11"/>
      <c r="W34" s="11"/>
      <c r="X34" s="11"/>
      <c r="Y34" s="11"/>
      <c r="Z34" s="11"/>
      <c r="AA34" s="11"/>
      <c r="AB34" s="11"/>
      <c r="AC34" s="11"/>
      <c r="AD34" s="11"/>
      <c r="AE34" s="11"/>
      <c r="AF34" s="11"/>
      <c r="AG34" s="11"/>
      <c r="AH34" s="11"/>
      <c r="AI34" s="11"/>
      <c r="AJ34" s="11"/>
      <c r="AK34" s="11"/>
      <c r="AL34" s="11"/>
      <c r="AM34" s="11"/>
      <c r="AN34" s="11"/>
      <c r="AO34" s="11"/>
      <c r="AP34" s="11"/>
      <c r="AQ34" s="11"/>
      <c r="AR34" s="11"/>
      <c r="AS34" s="11"/>
      <c r="AT34" s="11"/>
      <c r="AU34" s="11"/>
      <c r="AV34" s="11"/>
      <c r="AW34" s="11"/>
      <c r="AX34" s="11"/>
    </row>
    <row r="35" spans="1:50" x14ac:dyDescent="0.35">
      <c r="A35" s="7"/>
      <c r="D35" s="11"/>
      <c r="E35" s="11"/>
      <c r="F35" s="11"/>
      <c r="G35" s="11"/>
      <c r="H35" s="11"/>
      <c r="I35" s="11"/>
      <c r="J35" s="11"/>
      <c r="K35" s="11"/>
      <c r="L35" s="11"/>
      <c r="M35" s="11"/>
      <c r="N35" s="11"/>
      <c r="O35" s="11"/>
      <c r="P35" s="11"/>
      <c r="Q35" s="11"/>
      <c r="R35" s="11"/>
      <c r="S35" s="11"/>
      <c r="T35" s="11"/>
      <c r="U35" s="11"/>
      <c r="V35" s="11"/>
      <c r="W35" s="11"/>
      <c r="X35" s="11"/>
      <c r="Y35" s="11"/>
      <c r="Z35" s="11"/>
      <c r="AA35" s="11"/>
      <c r="AB35" s="11"/>
      <c r="AC35" s="11"/>
      <c r="AD35" s="11"/>
      <c r="AE35" s="11"/>
      <c r="AF35" s="11"/>
      <c r="AG35" s="11"/>
      <c r="AH35" s="11"/>
      <c r="AI35" s="11"/>
      <c r="AJ35" s="11"/>
      <c r="AK35" s="11"/>
      <c r="AL35" s="11"/>
      <c r="AM35" s="11"/>
      <c r="AN35" s="11"/>
      <c r="AO35" s="11"/>
      <c r="AP35" s="11"/>
      <c r="AQ35" s="11"/>
      <c r="AR35" s="11"/>
      <c r="AS35" s="11"/>
      <c r="AT35" s="11"/>
      <c r="AU35" s="11"/>
      <c r="AV35" s="11"/>
      <c r="AW35" s="11"/>
      <c r="AX35" s="11"/>
    </row>
    <row r="36" spans="1:50" x14ac:dyDescent="0.35">
      <c r="A36" s="7"/>
      <c r="D36" s="11"/>
      <c r="E36" s="11"/>
      <c r="F36" s="11"/>
      <c r="G36" s="11"/>
      <c r="H36" s="11"/>
      <c r="I36" s="11"/>
      <c r="J36" s="11"/>
      <c r="K36" s="11"/>
      <c r="L36" s="11"/>
      <c r="M36" s="11"/>
      <c r="N36" s="11"/>
      <c r="O36" s="11"/>
      <c r="P36" s="11"/>
      <c r="Q36" s="11"/>
      <c r="R36" s="11"/>
      <c r="S36" s="11"/>
      <c r="T36" s="11"/>
      <c r="U36" s="11"/>
      <c r="V36" s="11"/>
      <c r="W36" s="11"/>
      <c r="X36" s="11"/>
      <c r="Y36" s="11"/>
      <c r="Z36" s="11"/>
      <c r="AA36" s="11"/>
      <c r="AB36" s="11"/>
      <c r="AC36" s="11"/>
      <c r="AD36" s="11"/>
      <c r="AE36" s="11"/>
      <c r="AF36" s="11"/>
      <c r="AG36" s="11"/>
      <c r="AH36" s="11"/>
      <c r="AI36" s="11"/>
      <c r="AJ36" s="11"/>
      <c r="AK36" s="11"/>
      <c r="AL36" s="11"/>
      <c r="AM36" s="11"/>
      <c r="AN36" s="11"/>
      <c r="AO36" s="11"/>
      <c r="AP36" s="11"/>
      <c r="AQ36" s="11"/>
      <c r="AR36" s="11"/>
      <c r="AS36" s="11"/>
      <c r="AT36" s="11"/>
      <c r="AU36" s="11"/>
      <c r="AV36" s="11"/>
      <c r="AW36" s="11"/>
      <c r="AX36" s="11"/>
    </row>
    <row r="37" spans="1:50" x14ac:dyDescent="0.35">
      <c r="A37" s="7"/>
      <c r="D37" s="11"/>
      <c r="E37" s="11"/>
      <c r="F37" s="11"/>
      <c r="G37" s="11"/>
      <c r="H37" s="11"/>
      <c r="I37" s="11"/>
      <c r="J37" s="11"/>
      <c r="K37" s="11"/>
      <c r="L37" s="11"/>
      <c r="M37" s="11"/>
      <c r="N37" s="11"/>
      <c r="O37" s="11"/>
      <c r="P37" s="11"/>
      <c r="Q37" s="11"/>
      <c r="R37" s="11"/>
      <c r="S37" s="11"/>
      <c r="T37" s="11"/>
      <c r="U37" s="11"/>
      <c r="V37" s="11"/>
      <c r="W37" s="11"/>
      <c r="X37" s="11"/>
      <c r="Y37" s="11"/>
      <c r="Z37" s="11"/>
      <c r="AA37" s="11"/>
      <c r="AB37" s="11"/>
      <c r="AC37" s="11"/>
      <c r="AD37" s="11"/>
      <c r="AE37" s="11"/>
      <c r="AF37" s="11"/>
      <c r="AG37" s="11"/>
      <c r="AH37" s="11"/>
      <c r="AI37" s="11"/>
      <c r="AJ37" s="11"/>
      <c r="AK37" s="11"/>
      <c r="AL37" s="11"/>
      <c r="AM37" s="11"/>
      <c r="AN37" s="11"/>
      <c r="AO37" s="11"/>
      <c r="AP37" s="11"/>
      <c r="AQ37" s="11"/>
      <c r="AR37" s="11"/>
      <c r="AS37" s="11"/>
      <c r="AT37" s="11"/>
      <c r="AU37" s="11"/>
      <c r="AV37" s="11"/>
      <c r="AW37" s="11"/>
      <c r="AX37" s="11"/>
    </row>
    <row r="38" spans="1:50" x14ac:dyDescent="0.35">
      <c r="A38" s="7"/>
      <c r="D38" s="11"/>
      <c r="E38" s="11"/>
      <c r="F38" s="11"/>
      <c r="G38" s="11"/>
      <c r="H38" s="11"/>
      <c r="I38" s="11"/>
      <c r="J38" s="11"/>
      <c r="K38" s="11"/>
      <c r="L38" s="11"/>
      <c r="M38" s="11"/>
      <c r="N38" s="11"/>
      <c r="O38" s="11"/>
      <c r="P38" s="11"/>
      <c r="Q38" s="11"/>
      <c r="R38" s="11"/>
      <c r="S38" s="11"/>
      <c r="T38" s="11"/>
      <c r="U38" s="11"/>
      <c r="V38" s="11"/>
      <c r="W38" s="11"/>
      <c r="X38" s="11"/>
      <c r="Y38" s="11"/>
      <c r="Z38" s="11"/>
      <c r="AA38" s="11"/>
      <c r="AB38" s="11"/>
      <c r="AC38" s="11"/>
      <c r="AD38" s="11"/>
      <c r="AE38" s="11"/>
      <c r="AF38" s="11"/>
      <c r="AG38" s="11"/>
      <c r="AH38" s="11"/>
      <c r="AI38" s="11"/>
      <c r="AJ38" s="11"/>
      <c r="AK38" s="11"/>
      <c r="AL38" s="11"/>
      <c r="AM38" s="11"/>
      <c r="AN38" s="11"/>
      <c r="AO38" s="11"/>
      <c r="AP38" s="11"/>
      <c r="AQ38" s="11"/>
      <c r="AR38" s="11"/>
      <c r="AS38" s="11"/>
      <c r="AT38" s="11"/>
      <c r="AU38" s="11"/>
      <c r="AV38" s="11"/>
      <c r="AW38" s="11"/>
      <c r="AX38" s="11"/>
    </row>
    <row r="39" spans="1:50" x14ac:dyDescent="0.35">
      <c r="A39" s="7"/>
      <c r="D39" s="11"/>
      <c r="E39" s="11"/>
      <c r="F39" s="11"/>
      <c r="G39" s="11"/>
      <c r="H39" s="11"/>
      <c r="I39" s="11"/>
      <c r="J39" s="11"/>
      <c r="K39" s="11"/>
      <c r="L39" s="11"/>
      <c r="M39" s="11"/>
      <c r="N39" s="11"/>
      <c r="O39" s="11"/>
      <c r="P39" s="11"/>
      <c r="Q39" s="11"/>
      <c r="R39" s="11"/>
      <c r="S39" s="11"/>
      <c r="T39" s="11"/>
      <c r="U39" s="11"/>
      <c r="V39" s="11"/>
      <c r="W39" s="11"/>
      <c r="X39" s="11"/>
      <c r="Y39" s="11"/>
      <c r="Z39" s="11"/>
      <c r="AA39" s="11"/>
      <c r="AB39" s="11"/>
      <c r="AC39" s="11"/>
      <c r="AD39" s="11"/>
      <c r="AE39" s="11"/>
      <c r="AF39" s="11"/>
      <c r="AG39" s="11"/>
      <c r="AH39" s="11"/>
      <c r="AI39" s="11"/>
      <c r="AJ39" s="11"/>
      <c r="AK39" s="11"/>
      <c r="AL39" s="11"/>
      <c r="AM39" s="11"/>
      <c r="AN39" s="11"/>
      <c r="AO39" s="11"/>
      <c r="AP39" s="11"/>
      <c r="AQ39" s="11"/>
      <c r="AR39" s="11"/>
      <c r="AS39" s="11"/>
      <c r="AT39" s="11"/>
      <c r="AU39" s="11"/>
      <c r="AV39" s="11"/>
      <c r="AW39" s="11"/>
      <c r="AX39" s="11"/>
    </row>
    <row r="40" spans="1:50" x14ac:dyDescent="0.35">
      <c r="A40" s="7"/>
      <c r="D40" s="11"/>
      <c r="E40" s="11"/>
      <c r="F40" s="11"/>
      <c r="G40" s="11"/>
      <c r="H40" s="11"/>
      <c r="I40" s="11"/>
      <c r="J40" s="11"/>
      <c r="K40" s="11"/>
      <c r="L40" s="11"/>
      <c r="M40" s="11"/>
      <c r="N40" s="11"/>
      <c r="O40" s="11"/>
      <c r="P40" s="11"/>
      <c r="Q40" s="11"/>
      <c r="R40" s="11"/>
      <c r="S40" s="11"/>
      <c r="T40" s="11"/>
      <c r="U40" s="11"/>
      <c r="V40" s="11"/>
      <c r="W40" s="11"/>
      <c r="X40" s="11"/>
      <c r="Y40" s="11"/>
      <c r="Z40" s="11"/>
      <c r="AA40" s="11"/>
      <c r="AB40" s="11"/>
      <c r="AC40" s="11"/>
      <c r="AD40" s="11"/>
      <c r="AE40" s="11"/>
      <c r="AF40" s="11"/>
      <c r="AG40" s="11"/>
      <c r="AH40" s="11"/>
      <c r="AI40" s="11"/>
      <c r="AJ40" s="11"/>
      <c r="AK40" s="11"/>
      <c r="AL40" s="11"/>
      <c r="AM40" s="11"/>
      <c r="AN40" s="11"/>
      <c r="AO40" s="11"/>
      <c r="AP40" s="11"/>
      <c r="AQ40" s="11"/>
      <c r="AR40" s="11"/>
      <c r="AS40" s="11"/>
      <c r="AT40" s="11"/>
      <c r="AU40" s="11"/>
      <c r="AV40" s="11"/>
      <c r="AW40" s="11"/>
      <c r="AX40" s="11"/>
    </row>
    <row r="41" spans="1:50" x14ac:dyDescent="0.35">
      <c r="A41" s="7"/>
      <c r="D41" s="11"/>
      <c r="E41" s="11"/>
      <c r="F41" s="11"/>
      <c r="G41" s="11"/>
      <c r="H41" s="11"/>
      <c r="I41" s="11"/>
      <c r="J41" s="11"/>
      <c r="K41" s="11"/>
      <c r="L41" s="11"/>
      <c r="M41" s="11"/>
      <c r="N41" s="11"/>
      <c r="O41" s="11"/>
      <c r="P41" s="11"/>
      <c r="Q41" s="11"/>
      <c r="R41" s="11"/>
      <c r="S41" s="11"/>
      <c r="T41" s="11"/>
      <c r="U41" s="11"/>
      <c r="V41" s="11"/>
      <c r="W41" s="11"/>
      <c r="X41" s="11"/>
      <c r="Y41" s="11"/>
      <c r="Z41" s="11"/>
      <c r="AA41" s="11"/>
      <c r="AB41" s="11"/>
      <c r="AC41" s="11"/>
      <c r="AD41" s="11"/>
      <c r="AE41" s="11"/>
      <c r="AF41" s="11"/>
      <c r="AG41" s="11"/>
      <c r="AH41" s="11"/>
      <c r="AI41" s="11"/>
      <c r="AJ41" s="11"/>
      <c r="AK41" s="11"/>
      <c r="AL41" s="11"/>
      <c r="AM41" s="11"/>
      <c r="AN41" s="11"/>
      <c r="AO41" s="11"/>
      <c r="AP41" s="11"/>
      <c r="AQ41" s="11"/>
      <c r="AR41" s="11"/>
      <c r="AS41" s="11"/>
      <c r="AT41" s="11"/>
      <c r="AU41" s="11"/>
      <c r="AV41" s="11"/>
      <c r="AW41" s="11"/>
      <c r="AX41" s="11"/>
    </row>
    <row r="42" spans="1:50" x14ac:dyDescent="0.35">
      <c r="A42" s="7"/>
      <c r="D42" s="11"/>
      <c r="E42" s="11"/>
      <c r="F42" s="11"/>
      <c r="G42" s="11"/>
      <c r="H42" s="11"/>
      <c r="I42" s="11"/>
      <c r="J42" s="11"/>
      <c r="K42" s="11"/>
      <c r="L42" s="11"/>
      <c r="M42" s="11"/>
      <c r="N42" s="11"/>
      <c r="O42" s="11"/>
      <c r="P42" s="11"/>
      <c r="Q42" s="11"/>
      <c r="R42" s="11"/>
      <c r="S42" s="11"/>
      <c r="T42" s="11"/>
      <c r="U42" s="11"/>
      <c r="V42" s="11"/>
      <c r="W42" s="11"/>
      <c r="X42" s="11"/>
      <c r="Y42" s="11"/>
      <c r="Z42" s="11"/>
      <c r="AA42" s="11"/>
      <c r="AB42" s="11"/>
      <c r="AC42" s="11"/>
      <c r="AD42" s="11"/>
      <c r="AE42" s="11"/>
      <c r="AF42" s="11"/>
      <c r="AG42" s="11"/>
      <c r="AH42" s="11"/>
      <c r="AI42" s="11"/>
      <c r="AJ42" s="11"/>
      <c r="AK42" s="11"/>
      <c r="AL42" s="11"/>
      <c r="AM42" s="11"/>
      <c r="AN42" s="11"/>
      <c r="AO42" s="11"/>
      <c r="AP42" s="11"/>
      <c r="AQ42" s="11"/>
      <c r="AR42" s="11"/>
      <c r="AS42" s="11"/>
      <c r="AT42" s="11"/>
      <c r="AU42" s="11"/>
      <c r="AV42" s="11"/>
      <c r="AW42" s="11"/>
      <c r="AX42" s="11"/>
    </row>
    <row r="43" spans="1:50" x14ac:dyDescent="0.35">
      <c r="A43" s="7"/>
      <c r="D43" s="11"/>
      <c r="E43" s="11"/>
      <c r="F43" s="11"/>
      <c r="G43" s="11"/>
      <c r="H43" s="11"/>
      <c r="I43" s="11"/>
      <c r="J43" s="11"/>
      <c r="K43" s="11"/>
      <c r="L43" s="11"/>
      <c r="M43" s="11"/>
      <c r="N43" s="11"/>
      <c r="O43" s="11"/>
      <c r="P43" s="11"/>
      <c r="Q43" s="11"/>
      <c r="R43" s="11"/>
      <c r="S43" s="11"/>
      <c r="T43" s="11"/>
      <c r="U43" s="11"/>
      <c r="V43" s="11"/>
      <c r="W43" s="11"/>
      <c r="X43" s="11"/>
      <c r="Y43" s="11"/>
      <c r="Z43" s="11"/>
      <c r="AA43" s="11"/>
      <c r="AB43" s="11"/>
      <c r="AC43" s="11"/>
      <c r="AD43" s="11"/>
      <c r="AE43" s="11"/>
      <c r="AF43" s="11"/>
      <c r="AG43" s="11"/>
      <c r="AH43" s="11"/>
      <c r="AI43" s="11"/>
      <c r="AJ43" s="11"/>
      <c r="AK43" s="11"/>
      <c r="AL43" s="11"/>
      <c r="AM43" s="11"/>
      <c r="AN43" s="11"/>
      <c r="AO43" s="11"/>
      <c r="AP43" s="11"/>
      <c r="AQ43" s="11"/>
      <c r="AR43" s="11"/>
      <c r="AS43" s="11"/>
      <c r="AT43" s="11"/>
      <c r="AU43" s="11"/>
      <c r="AV43" s="11"/>
      <c r="AW43" s="11"/>
      <c r="AX43" s="11"/>
    </row>
    <row r="44" spans="1:50" x14ac:dyDescent="0.35">
      <c r="A44" s="7"/>
      <c r="D44" s="11"/>
      <c r="E44" s="11"/>
      <c r="F44" s="11"/>
      <c r="G44" s="11"/>
      <c r="H44" s="11"/>
      <c r="I44" s="11"/>
      <c r="J44" s="11"/>
      <c r="K44" s="11"/>
      <c r="L44" s="11"/>
      <c r="M44" s="11"/>
      <c r="N44" s="11"/>
      <c r="O44" s="11"/>
      <c r="P44" s="11"/>
      <c r="Q44" s="11"/>
      <c r="R44" s="11"/>
      <c r="S44" s="11"/>
      <c r="T44" s="11"/>
      <c r="U44" s="11"/>
      <c r="V44" s="11"/>
      <c r="W44" s="11"/>
      <c r="X44" s="11"/>
      <c r="Y44" s="11"/>
      <c r="Z44" s="11"/>
      <c r="AA44" s="11"/>
      <c r="AB44" s="11"/>
      <c r="AC44" s="11"/>
      <c r="AD44" s="11"/>
      <c r="AE44" s="11"/>
      <c r="AF44" s="11"/>
      <c r="AG44" s="11"/>
      <c r="AH44" s="11"/>
      <c r="AI44" s="11"/>
      <c r="AJ44" s="11"/>
      <c r="AK44" s="11"/>
      <c r="AL44" s="11"/>
      <c r="AM44" s="11"/>
      <c r="AN44" s="11"/>
      <c r="AO44" s="11"/>
      <c r="AP44" s="11"/>
      <c r="AQ44" s="11"/>
      <c r="AR44" s="11"/>
      <c r="AS44" s="11"/>
      <c r="AT44" s="11"/>
      <c r="AU44" s="11"/>
      <c r="AV44" s="11"/>
      <c r="AW44" s="11"/>
      <c r="AX44" s="11"/>
    </row>
    <row r="45" spans="1:50" x14ac:dyDescent="0.35">
      <c r="A45" s="7"/>
      <c r="D45" s="11"/>
      <c r="E45" s="11"/>
      <c r="F45" s="11"/>
      <c r="G45" s="11"/>
      <c r="H45" s="11"/>
      <c r="I45" s="11"/>
      <c r="J45" s="11"/>
      <c r="K45" s="11"/>
      <c r="L45" s="11"/>
      <c r="M45" s="11"/>
      <c r="N45" s="11"/>
      <c r="O45" s="11"/>
      <c r="P45" s="11"/>
      <c r="Q45" s="11"/>
      <c r="R45" s="11"/>
      <c r="S45" s="11"/>
      <c r="T45" s="11"/>
      <c r="U45" s="11"/>
      <c r="V45" s="11"/>
      <c r="W45" s="11"/>
      <c r="X45" s="11"/>
      <c r="Y45" s="11"/>
      <c r="Z45" s="11"/>
      <c r="AA45" s="11"/>
      <c r="AB45" s="11"/>
      <c r="AC45" s="11"/>
      <c r="AD45" s="11"/>
      <c r="AE45" s="11"/>
      <c r="AF45" s="11"/>
      <c r="AG45" s="11"/>
      <c r="AH45" s="11"/>
      <c r="AI45" s="11"/>
      <c r="AJ45" s="11"/>
      <c r="AK45" s="11"/>
      <c r="AL45" s="11"/>
      <c r="AM45" s="11"/>
      <c r="AN45" s="11"/>
      <c r="AO45" s="11"/>
      <c r="AP45" s="11"/>
      <c r="AQ45" s="11"/>
      <c r="AR45" s="11"/>
      <c r="AS45" s="11"/>
      <c r="AT45" s="11"/>
      <c r="AU45" s="11"/>
      <c r="AV45" s="11"/>
      <c r="AW45" s="11"/>
      <c r="AX45" s="11"/>
    </row>
    <row r="46" spans="1:50" x14ac:dyDescent="0.35">
      <c r="A46" s="7"/>
      <c r="D46" s="11"/>
      <c r="E46" s="11"/>
      <c r="F46" s="11"/>
      <c r="G46" s="11"/>
      <c r="H46" s="11"/>
      <c r="I46" s="11"/>
      <c r="J46" s="11"/>
      <c r="K46" s="11"/>
      <c r="L46" s="11"/>
      <c r="M46" s="11"/>
      <c r="N46" s="11"/>
      <c r="O46" s="11"/>
      <c r="P46" s="11"/>
      <c r="Q46" s="11"/>
      <c r="R46" s="11"/>
      <c r="S46" s="11"/>
      <c r="T46" s="11"/>
      <c r="U46" s="11"/>
      <c r="V46" s="11"/>
      <c r="W46" s="11"/>
      <c r="X46" s="11"/>
      <c r="Y46" s="11"/>
      <c r="Z46" s="11"/>
      <c r="AA46" s="11"/>
      <c r="AB46" s="11"/>
      <c r="AC46" s="11"/>
      <c r="AD46" s="11"/>
      <c r="AE46" s="11"/>
      <c r="AF46" s="11"/>
      <c r="AG46" s="11"/>
      <c r="AH46" s="11"/>
      <c r="AI46" s="11"/>
      <c r="AJ46" s="11"/>
      <c r="AK46" s="11"/>
      <c r="AL46" s="11"/>
      <c r="AM46" s="11"/>
      <c r="AN46" s="11"/>
      <c r="AO46" s="11"/>
      <c r="AP46" s="11"/>
      <c r="AQ46" s="11"/>
      <c r="AR46" s="11"/>
      <c r="AS46" s="11"/>
      <c r="AT46" s="11"/>
      <c r="AU46" s="11"/>
      <c r="AV46" s="11"/>
      <c r="AW46" s="11"/>
      <c r="AX46" s="11"/>
    </row>
    <row r="47" spans="1:50" x14ac:dyDescent="0.35">
      <c r="A47" s="7"/>
      <c r="D47" s="11"/>
      <c r="E47" s="11"/>
      <c r="F47" s="11"/>
      <c r="G47" s="11"/>
      <c r="H47" s="11"/>
      <c r="I47" s="11"/>
      <c r="J47" s="11"/>
      <c r="K47" s="11"/>
      <c r="L47" s="11"/>
      <c r="M47" s="11"/>
      <c r="N47" s="11"/>
      <c r="O47" s="11"/>
      <c r="P47" s="11"/>
      <c r="Q47" s="11"/>
      <c r="R47" s="11"/>
      <c r="S47" s="11"/>
      <c r="T47" s="11"/>
      <c r="U47" s="11"/>
      <c r="V47" s="11"/>
      <c r="W47" s="11"/>
      <c r="X47" s="11"/>
      <c r="Y47" s="11"/>
      <c r="Z47" s="11"/>
      <c r="AA47" s="11"/>
      <c r="AB47" s="11"/>
      <c r="AC47" s="11"/>
      <c r="AD47" s="11"/>
      <c r="AE47" s="11"/>
      <c r="AF47" s="11"/>
      <c r="AG47" s="11"/>
      <c r="AH47" s="11"/>
      <c r="AI47" s="11"/>
      <c r="AJ47" s="11"/>
      <c r="AK47" s="11"/>
      <c r="AL47" s="11"/>
      <c r="AM47" s="11"/>
      <c r="AN47" s="11"/>
      <c r="AO47" s="11"/>
      <c r="AP47" s="11"/>
      <c r="AQ47" s="11"/>
      <c r="AR47" s="11"/>
      <c r="AS47" s="11"/>
      <c r="AT47" s="11"/>
      <c r="AU47" s="11"/>
      <c r="AV47" s="11"/>
      <c r="AW47" s="11"/>
      <c r="AX47" s="11"/>
    </row>
    <row r="48" spans="1:50" x14ac:dyDescent="0.35">
      <c r="A48" s="7"/>
      <c r="D48" s="11"/>
      <c r="E48" s="11"/>
      <c r="F48" s="11"/>
      <c r="G48" s="11"/>
      <c r="H48" s="11"/>
      <c r="I48" s="11"/>
      <c r="J48" s="11"/>
      <c r="K48" s="11"/>
      <c r="L48" s="11"/>
      <c r="M48" s="11"/>
      <c r="N48" s="11"/>
      <c r="O48" s="11"/>
      <c r="P48" s="11"/>
      <c r="Q48" s="11"/>
      <c r="R48" s="11"/>
      <c r="S48" s="11"/>
      <c r="T48" s="11"/>
      <c r="U48" s="11"/>
      <c r="V48" s="11"/>
      <c r="W48" s="11"/>
      <c r="X48" s="11"/>
      <c r="Y48" s="11"/>
      <c r="Z48" s="11"/>
      <c r="AA48" s="11"/>
      <c r="AB48" s="11"/>
      <c r="AC48" s="11"/>
      <c r="AD48" s="11"/>
      <c r="AE48" s="11"/>
      <c r="AF48" s="11"/>
      <c r="AG48" s="11"/>
      <c r="AH48" s="11"/>
      <c r="AI48" s="11"/>
      <c r="AJ48" s="11"/>
      <c r="AK48" s="11"/>
      <c r="AL48" s="11"/>
      <c r="AM48" s="11"/>
      <c r="AN48" s="11"/>
      <c r="AO48" s="11"/>
      <c r="AP48" s="11"/>
      <c r="AQ48" s="11"/>
      <c r="AR48" s="11"/>
      <c r="AS48" s="11"/>
      <c r="AT48" s="11"/>
      <c r="AU48" s="11"/>
      <c r="AV48" s="11"/>
      <c r="AW48" s="11"/>
      <c r="AX48" s="11"/>
    </row>
    <row r="49" spans="1:50" x14ac:dyDescent="0.35">
      <c r="A49" s="7"/>
      <c r="D49" s="11"/>
      <c r="E49" s="11"/>
      <c r="F49" s="11"/>
      <c r="G49" s="11"/>
      <c r="H49" s="11"/>
      <c r="I49" s="11"/>
      <c r="J49" s="11"/>
      <c r="K49" s="11"/>
      <c r="L49" s="11"/>
      <c r="M49" s="11"/>
      <c r="N49" s="11"/>
      <c r="O49" s="11"/>
      <c r="P49" s="11"/>
      <c r="Q49" s="11"/>
      <c r="R49" s="11"/>
      <c r="S49" s="11"/>
      <c r="T49" s="11"/>
      <c r="U49" s="11"/>
      <c r="V49" s="11"/>
      <c r="W49" s="11"/>
      <c r="X49" s="11"/>
      <c r="Y49" s="11"/>
      <c r="Z49" s="11"/>
      <c r="AA49" s="11"/>
      <c r="AB49" s="11"/>
      <c r="AC49" s="11"/>
      <c r="AD49" s="11"/>
      <c r="AE49" s="11"/>
      <c r="AF49" s="11"/>
      <c r="AG49" s="11"/>
      <c r="AH49" s="11"/>
      <c r="AI49" s="11"/>
      <c r="AJ49" s="11"/>
      <c r="AK49" s="11"/>
      <c r="AL49" s="11"/>
      <c r="AM49" s="11"/>
      <c r="AN49" s="11"/>
      <c r="AO49" s="11"/>
      <c r="AP49" s="11"/>
      <c r="AQ49" s="11"/>
      <c r="AR49" s="11"/>
      <c r="AS49" s="11"/>
      <c r="AT49" s="11"/>
      <c r="AU49" s="11"/>
      <c r="AV49" s="11"/>
      <c r="AW49" s="11"/>
      <c r="AX49" s="11"/>
    </row>
    <row r="50" spans="1:50" x14ac:dyDescent="0.35">
      <c r="A50" s="7"/>
      <c r="D50" s="11"/>
      <c r="E50" s="11"/>
      <c r="F50" s="11"/>
      <c r="G50" s="11"/>
      <c r="H50" s="11"/>
      <c r="I50" s="11"/>
      <c r="J50" s="11"/>
      <c r="K50" s="11"/>
      <c r="L50" s="11"/>
      <c r="M50" s="11"/>
      <c r="N50" s="11"/>
      <c r="O50" s="11"/>
      <c r="P50" s="11"/>
      <c r="Q50" s="11"/>
      <c r="R50" s="11"/>
      <c r="S50" s="11"/>
      <c r="T50" s="11"/>
      <c r="U50" s="11"/>
      <c r="V50" s="11"/>
      <c r="W50" s="11"/>
      <c r="X50" s="11"/>
      <c r="Y50" s="11"/>
      <c r="Z50" s="11"/>
      <c r="AA50" s="11"/>
      <c r="AB50" s="11"/>
      <c r="AC50" s="11"/>
      <c r="AD50" s="11"/>
      <c r="AE50" s="11"/>
      <c r="AF50" s="11"/>
      <c r="AG50" s="11"/>
      <c r="AH50" s="11"/>
      <c r="AI50" s="11"/>
      <c r="AJ50" s="11"/>
      <c r="AK50" s="11"/>
      <c r="AL50" s="11"/>
      <c r="AM50" s="11"/>
      <c r="AN50" s="11"/>
      <c r="AO50" s="11"/>
      <c r="AP50" s="11"/>
      <c r="AQ50" s="11"/>
      <c r="AR50" s="11"/>
      <c r="AS50" s="11"/>
      <c r="AT50" s="11"/>
      <c r="AU50" s="11"/>
      <c r="AV50" s="11"/>
      <c r="AW50" s="11"/>
      <c r="AX50" s="11"/>
    </row>
    <row r="51" spans="1:50" x14ac:dyDescent="0.35">
      <c r="A51" s="7"/>
      <c r="D51" s="11"/>
      <c r="E51" s="11"/>
      <c r="F51" s="11"/>
      <c r="G51" s="11"/>
      <c r="H51" s="11"/>
      <c r="I51" s="11"/>
      <c r="J51" s="11"/>
      <c r="K51" s="11"/>
      <c r="L51" s="11"/>
      <c r="M51" s="11"/>
      <c r="N51" s="11"/>
      <c r="O51" s="11"/>
      <c r="P51" s="11"/>
      <c r="Q51" s="11"/>
      <c r="R51" s="11"/>
      <c r="S51" s="11"/>
      <c r="T51" s="11"/>
      <c r="U51" s="11"/>
      <c r="V51" s="11"/>
      <c r="W51" s="11"/>
      <c r="X51" s="11"/>
      <c r="Y51" s="11"/>
      <c r="Z51" s="11"/>
      <c r="AA51" s="11"/>
      <c r="AB51" s="11"/>
      <c r="AC51" s="11"/>
      <c r="AD51" s="11"/>
      <c r="AE51" s="11"/>
      <c r="AF51" s="11"/>
      <c r="AG51" s="11"/>
      <c r="AH51" s="11"/>
      <c r="AI51" s="11"/>
      <c r="AJ51" s="11"/>
      <c r="AK51" s="11"/>
      <c r="AL51" s="11"/>
      <c r="AM51" s="11"/>
      <c r="AN51" s="11"/>
      <c r="AO51" s="11"/>
      <c r="AP51" s="11"/>
      <c r="AQ51" s="11"/>
      <c r="AR51" s="11"/>
      <c r="AS51" s="11"/>
      <c r="AT51" s="11"/>
      <c r="AU51" s="11"/>
      <c r="AV51" s="11"/>
      <c r="AW51" s="11"/>
      <c r="AX51" s="11"/>
    </row>
    <row r="52" spans="1:50" x14ac:dyDescent="0.35">
      <c r="A52" s="7"/>
      <c r="D52" s="11"/>
      <c r="E52" s="11"/>
      <c r="F52" s="11"/>
      <c r="G52" s="11"/>
      <c r="H52" s="11"/>
      <c r="I52" s="11"/>
      <c r="J52" s="11"/>
      <c r="K52" s="11"/>
      <c r="L52" s="11"/>
      <c r="M52" s="11"/>
      <c r="N52" s="11"/>
      <c r="O52" s="11"/>
      <c r="P52" s="11"/>
      <c r="Q52" s="11"/>
      <c r="R52" s="11"/>
      <c r="S52" s="11"/>
      <c r="T52" s="11"/>
      <c r="U52" s="11"/>
      <c r="V52" s="11"/>
      <c r="W52" s="11"/>
      <c r="X52" s="11"/>
      <c r="Y52" s="11"/>
      <c r="Z52" s="11"/>
      <c r="AA52" s="11"/>
      <c r="AB52" s="11"/>
      <c r="AC52" s="11"/>
      <c r="AD52" s="11"/>
      <c r="AE52" s="11"/>
      <c r="AF52" s="11"/>
      <c r="AG52" s="11"/>
      <c r="AH52" s="11"/>
      <c r="AI52" s="11"/>
      <c r="AJ52" s="11"/>
      <c r="AK52" s="11"/>
      <c r="AL52" s="11"/>
      <c r="AM52" s="11"/>
      <c r="AN52" s="11"/>
      <c r="AO52" s="11"/>
      <c r="AP52" s="11"/>
      <c r="AQ52" s="11"/>
      <c r="AR52" s="11"/>
      <c r="AS52" s="11"/>
      <c r="AT52" s="11"/>
      <c r="AU52" s="11"/>
      <c r="AV52" s="11"/>
      <c r="AW52" s="11"/>
      <c r="AX52" s="11"/>
    </row>
    <row r="53" spans="1:50" x14ac:dyDescent="0.35">
      <c r="A53" s="7"/>
      <c r="D53" s="11"/>
      <c r="E53" s="11"/>
      <c r="F53" s="11"/>
      <c r="G53" s="11"/>
      <c r="H53" s="11"/>
      <c r="I53" s="11"/>
      <c r="J53" s="11"/>
      <c r="K53" s="11"/>
      <c r="L53" s="11"/>
      <c r="M53" s="11"/>
      <c r="N53" s="11"/>
      <c r="O53" s="11"/>
      <c r="P53" s="11"/>
      <c r="Q53" s="11"/>
      <c r="R53" s="11"/>
      <c r="S53" s="11"/>
      <c r="T53" s="11"/>
      <c r="U53" s="11"/>
      <c r="V53" s="11"/>
      <c r="W53" s="11"/>
      <c r="X53" s="11"/>
      <c r="Y53" s="11"/>
      <c r="Z53" s="11"/>
      <c r="AA53" s="11"/>
      <c r="AB53" s="11"/>
      <c r="AC53" s="11"/>
      <c r="AD53" s="11"/>
      <c r="AE53" s="11"/>
      <c r="AF53" s="11"/>
      <c r="AG53" s="11"/>
      <c r="AH53" s="11"/>
      <c r="AI53" s="11"/>
      <c r="AJ53" s="11"/>
      <c r="AK53" s="11"/>
      <c r="AL53" s="11"/>
      <c r="AM53" s="11"/>
      <c r="AN53" s="11"/>
      <c r="AO53" s="11"/>
      <c r="AP53" s="11"/>
      <c r="AQ53" s="11"/>
      <c r="AR53" s="11"/>
      <c r="AS53" s="11"/>
      <c r="AT53" s="11"/>
      <c r="AU53" s="11"/>
      <c r="AV53" s="11"/>
      <c r="AW53" s="11"/>
      <c r="AX53" s="11"/>
    </row>
    <row r="54" spans="1:50" x14ac:dyDescent="0.35">
      <c r="A54" s="7"/>
      <c r="D54" s="11"/>
      <c r="E54" s="11"/>
      <c r="F54" s="11"/>
      <c r="G54" s="11"/>
      <c r="H54" s="11"/>
      <c r="I54" s="11"/>
      <c r="J54" s="11"/>
      <c r="K54" s="11"/>
      <c r="L54" s="11"/>
      <c r="M54" s="11"/>
      <c r="N54" s="11"/>
      <c r="O54" s="11"/>
      <c r="P54" s="11"/>
      <c r="Q54" s="11"/>
      <c r="R54" s="11"/>
      <c r="S54" s="11"/>
      <c r="T54" s="11"/>
      <c r="U54" s="11"/>
      <c r="V54" s="11"/>
      <c r="W54" s="11"/>
      <c r="X54" s="11"/>
      <c r="Y54" s="11"/>
      <c r="Z54" s="11"/>
      <c r="AA54" s="11"/>
      <c r="AB54" s="11"/>
      <c r="AC54" s="11"/>
      <c r="AD54" s="11"/>
      <c r="AE54" s="11"/>
      <c r="AF54" s="11"/>
      <c r="AG54" s="11"/>
      <c r="AH54" s="11"/>
      <c r="AI54" s="11"/>
      <c r="AJ54" s="11"/>
      <c r="AK54" s="11"/>
      <c r="AL54" s="11"/>
      <c r="AM54" s="11"/>
      <c r="AN54" s="11"/>
      <c r="AO54" s="11"/>
      <c r="AP54" s="11"/>
      <c r="AQ54" s="11"/>
      <c r="AR54" s="11"/>
      <c r="AS54" s="11"/>
      <c r="AT54" s="11"/>
      <c r="AU54" s="11"/>
      <c r="AV54" s="11"/>
      <c r="AW54" s="11"/>
      <c r="AX54" s="11"/>
    </row>
    <row r="55" spans="1:50" x14ac:dyDescent="0.35">
      <c r="A55" s="7"/>
      <c r="D55" s="11"/>
      <c r="E55" s="11"/>
      <c r="F55" s="11"/>
      <c r="G55" s="11"/>
      <c r="H55" s="11"/>
      <c r="I55" s="11"/>
      <c r="J55" s="11"/>
      <c r="K55" s="11"/>
      <c r="L55" s="11"/>
      <c r="M55" s="11"/>
      <c r="N55" s="11"/>
      <c r="O55" s="11"/>
      <c r="P55" s="11"/>
      <c r="Q55" s="11"/>
      <c r="R55" s="11"/>
      <c r="S55" s="11"/>
      <c r="T55" s="11"/>
      <c r="U55" s="11"/>
      <c r="V55" s="11"/>
      <c r="W55" s="11"/>
      <c r="X55" s="11"/>
      <c r="Y55" s="11"/>
      <c r="Z55" s="11"/>
      <c r="AA55" s="11"/>
      <c r="AB55" s="11"/>
      <c r="AC55" s="11"/>
      <c r="AD55" s="11"/>
      <c r="AE55" s="11"/>
      <c r="AF55" s="11"/>
      <c r="AG55" s="11"/>
      <c r="AH55" s="11"/>
      <c r="AI55" s="11"/>
      <c r="AJ55" s="11"/>
      <c r="AK55" s="11"/>
      <c r="AL55" s="11"/>
      <c r="AM55" s="11"/>
      <c r="AN55" s="11"/>
      <c r="AO55" s="11"/>
      <c r="AP55" s="11"/>
      <c r="AQ55" s="11"/>
      <c r="AR55" s="11"/>
      <c r="AS55" s="11"/>
      <c r="AT55" s="11"/>
      <c r="AU55" s="11"/>
      <c r="AV55" s="11"/>
      <c r="AW55" s="11"/>
      <c r="AX55" s="11"/>
    </row>
    <row r="56" spans="1:50" x14ac:dyDescent="0.35">
      <c r="A56" s="7"/>
      <c r="D56" s="11"/>
      <c r="E56" s="11"/>
      <c r="F56" s="11"/>
      <c r="G56" s="11"/>
      <c r="H56" s="11"/>
      <c r="I56" s="11"/>
      <c r="J56" s="11"/>
      <c r="K56" s="11"/>
      <c r="L56" s="11"/>
      <c r="M56" s="11"/>
      <c r="N56" s="11"/>
      <c r="O56" s="11"/>
      <c r="P56" s="11"/>
      <c r="Q56" s="11"/>
      <c r="R56" s="11"/>
      <c r="S56" s="11"/>
      <c r="T56" s="11"/>
      <c r="U56" s="11"/>
      <c r="V56" s="11"/>
      <c r="W56" s="11"/>
      <c r="X56" s="11"/>
      <c r="Y56" s="11"/>
      <c r="Z56" s="11"/>
      <c r="AA56" s="11"/>
      <c r="AB56" s="11"/>
      <c r="AC56" s="11"/>
      <c r="AD56" s="11"/>
      <c r="AE56" s="11"/>
      <c r="AF56" s="11"/>
      <c r="AG56" s="11"/>
      <c r="AH56" s="11"/>
      <c r="AI56" s="11"/>
      <c r="AJ56" s="11"/>
      <c r="AK56" s="11"/>
      <c r="AL56" s="11"/>
      <c r="AM56" s="11"/>
      <c r="AN56" s="11"/>
      <c r="AO56" s="11"/>
      <c r="AP56" s="11"/>
      <c r="AQ56" s="11"/>
      <c r="AR56" s="11"/>
      <c r="AS56" s="11"/>
      <c r="AT56" s="11"/>
      <c r="AU56" s="11"/>
      <c r="AV56" s="11"/>
      <c r="AW56" s="11"/>
      <c r="AX56" s="11"/>
    </row>
    <row r="57" spans="1:50" x14ac:dyDescent="0.35">
      <c r="A57" s="7"/>
      <c r="D57" s="11"/>
      <c r="E57" s="11"/>
      <c r="F57" s="11"/>
      <c r="G57" s="11"/>
      <c r="H57" s="11"/>
      <c r="I57" s="11"/>
      <c r="J57" s="11"/>
      <c r="K57" s="11"/>
      <c r="L57" s="11"/>
      <c r="M57" s="11"/>
      <c r="N57" s="11"/>
      <c r="O57" s="11"/>
      <c r="P57" s="11"/>
      <c r="Q57" s="11"/>
      <c r="R57" s="11"/>
      <c r="S57" s="11"/>
      <c r="T57" s="11"/>
      <c r="U57" s="11"/>
      <c r="V57" s="11"/>
      <c r="W57" s="11"/>
      <c r="X57" s="11"/>
      <c r="Y57" s="11"/>
      <c r="Z57" s="11"/>
      <c r="AA57" s="11"/>
      <c r="AB57" s="11"/>
      <c r="AC57" s="11"/>
      <c r="AD57" s="11"/>
      <c r="AE57" s="11"/>
      <c r="AF57" s="11"/>
      <c r="AG57" s="11"/>
      <c r="AH57" s="11"/>
      <c r="AI57" s="11"/>
      <c r="AJ57" s="11"/>
      <c r="AK57" s="11"/>
      <c r="AL57" s="11"/>
      <c r="AM57" s="11"/>
      <c r="AN57" s="11"/>
      <c r="AO57" s="11"/>
      <c r="AP57" s="11"/>
      <c r="AQ57" s="11"/>
      <c r="AR57" s="11"/>
      <c r="AS57" s="11"/>
      <c r="AT57" s="11"/>
      <c r="AU57" s="11"/>
      <c r="AV57" s="11"/>
      <c r="AW57" s="11"/>
      <c r="AX57" s="11"/>
    </row>
    <row r="58" spans="1:50" x14ac:dyDescent="0.35">
      <c r="A58" s="7"/>
      <c r="D58" s="11"/>
      <c r="E58" s="11"/>
      <c r="F58" s="11"/>
      <c r="G58" s="11"/>
      <c r="H58" s="11"/>
      <c r="I58" s="11"/>
      <c r="J58" s="11"/>
      <c r="K58" s="11"/>
      <c r="L58" s="11"/>
      <c r="M58" s="11"/>
      <c r="N58" s="11"/>
      <c r="O58" s="11"/>
      <c r="P58" s="11"/>
      <c r="Q58" s="11"/>
      <c r="R58" s="11"/>
      <c r="S58" s="11"/>
      <c r="T58" s="11"/>
      <c r="U58" s="11"/>
      <c r="V58" s="11"/>
      <c r="W58" s="11"/>
      <c r="X58" s="11"/>
      <c r="Y58" s="11"/>
      <c r="Z58" s="11"/>
      <c r="AA58" s="11"/>
      <c r="AB58" s="11"/>
      <c r="AC58" s="11"/>
      <c r="AD58" s="11"/>
      <c r="AE58" s="11"/>
      <c r="AF58" s="11"/>
      <c r="AG58" s="11"/>
      <c r="AH58" s="11"/>
      <c r="AI58" s="11"/>
      <c r="AJ58" s="11"/>
      <c r="AK58" s="11"/>
      <c r="AL58" s="11"/>
      <c r="AM58" s="11"/>
      <c r="AN58" s="11"/>
      <c r="AO58" s="11"/>
      <c r="AP58" s="11"/>
      <c r="AQ58" s="11"/>
      <c r="AR58" s="11"/>
      <c r="AS58" s="11"/>
      <c r="AT58" s="11"/>
      <c r="AU58" s="11"/>
      <c r="AV58" s="11"/>
      <c r="AW58" s="11"/>
      <c r="AX58" s="11"/>
    </row>
    <row r="59" spans="1:50" x14ac:dyDescent="0.35">
      <c r="A59" s="7"/>
      <c r="D59" s="11"/>
      <c r="E59" s="11"/>
      <c r="F59" s="11"/>
      <c r="G59" s="11"/>
      <c r="H59" s="11"/>
      <c r="I59" s="11"/>
      <c r="J59" s="11"/>
      <c r="K59" s="11"/>
      <c r="L59" s="11"/>
      <c r="M59" s="11"/>
      <c r="N59" s="11"/>
      <c r="O59" s="11"/>
      <c r="P59" s="11"/>
      <c r="Q59" s="11"/>
      <c r="R59" s="11"/>
      <c r="S59" s="11"/>
      <c r="T59" s="11"/>
      <c r="U59" s="11"/>
      <c r="V59" s="11"/>
      <c r="W59" s="11"/>
      <c r="X59" s="11"/>
      <c r="Y59" s="11"/>
      <c r="Z59" s="11"/>
      <c r="AA59" s="11"/>
      <c r="AB59" s="11"/>
      <c r="AC59" s="11"/>
      <c r="AD59" s="11"/>
      <c r="AE59" s="11"/>
      <c r="AF59" s="11"/>
      <c r="AG59" s="11"/>
      <c r="AH59" s="11"/>
      <c r="AI59" s="11"/>
      <c r="AJ59" s="11"/>
      <c r="AK59" s="11"/>
      <c r="AL59" s="11"/>
      <c r="AM59" s="11"/>
      <c r="AN59" s="11"/>
      <c r="AO59" s="11"/>
      <c r="AP59" s="11"/>
      <c r="AQ59" s="11"/>
      <c r="AR59" s="11"/>
      <c r="AS59" s="11"/>
      <c r="AT59" s="11"/>
      <c r="AU59" s="11"/>
      <c r="AV59" s="11"/>
      <c r="AW59" s="11"/>
      <c r="AX59" s="11"/>
    </row>
    <row r="60" spans="1:50" x14ac:dyDescent="0.35">
      <c r="A60" s="7"/>
      <c r="D60" s="11"/>
      <c r="E60" s="11"/>
      <c r="F60" s="11"/>
      <c r="G60" s="11"/>
      <c r="H60" s="11"/>
      <c r="I60" s="11"/>
      <c r="J60" s="11"/>
      <c r="K60" s="11"/>
      <c r="L60" s="11"/>
      <c r="M60" s="11"/>
      <c r="N60" s="11"/>
      <c r="O60" s="11"/>
      <c r="P60" s="11"/>
      <c r="Q60" s="11"/>
      <c r="R60" s="11"/>
      <c r="S60" s="11"/>
      <c r="T60" s="11"/>
      <c r="U60" s="11"/>
      <c r="V60" s="11"/>
      <c r="W60" s="11"/>
      <c r="X60" s="11"/>
      <c r="Y60" s="11"/>
      <c r="Z60" s="11"/>
      <c r="AA60" s="11"/>
      <c r="AB60" s="11"/>
      <c r="AC60" s="11"/>
      <c r="AD60" s="11"/>
      <c r="AE60" s="11"/>
      <c r="AF60" s="11"/>
      <c r="AG60" s="11"/>
      <c r="AH60" s="11"/>
      <c r="AI60" s="11"/>
      <c r="AJ60" s="11"/>
      <c r="AK60" s="11"/>
      <c r="AL60" s="11"/>
      <c r="AM60" s="11"/>
      <c r="AN60" s="11"/>
      <c r="AO60" s="11"/>
      <c r="AP60" s="11"/>
      <c r="AQ60" s="11"/>
      <c r="AR60" s="11"/>
      <c r="AS60" s="11"/>
      <c r="AT60" s="11"/>
      <c r="AU60" s="11"/>
      <c r="AV60" s="11"/>
      <c r="AW60" s="11"/>
      <c r="AX60" s="11"/>
    </row>
    <row r="61" spans="1:50" x14ac:dyDescent="0.35">
      <c r="A61" s="7"/>
      <c r="D61" s="11"/>
      <c r="E61" s="11"/>
      <c r="F61" s="11"/>
      <c r="G61" s="11"/>
      <c r="H61" s="11"/>
      <c r="I61" s="11"/>
      <c r="J61" s="11"/>
      <c r="K61" s="11"/>
      <c r="L61" s="11"/>
      <c r="M61" s="11"/>
      <c r="N61" s="11"/>
      <c r="O61" s="11"/>
      <c r="P61" s="11"/>
      <c r="Q61" s="11"/>
      <c r="R61" s="11"/>
      <c r="S61" s="11"/>
      <c r="T61" s="11"/>
      <c r="U61" s="11"/>
      <c r="V61" s="11"/>
      <c r="W61" s="11"/>
      <c r="X61" s="11"/>
      <c r="Y61" s="11"/>
      <c r="Z61" s="11"/>
      <c r="AA61" s="11"/>
      <c r="AB61" s="11"/>
      <c r="AC61" s="11"/>
      <c r="AD61" s="11"/>
      <c r="AE61" s="11"/>
      <c r="AF61" s="11"/>
      <c r="AG61" s="11"/>
      <c r="AH61" s="11"/>
      <c r="AI61" s="11"/>
      <c r="AJ61" s="11"/>
      <c r="AK61" s="11"/>
      <c r="AL61" s="11"/>
      <c r="AM61" s="11"/>
      <c r="AN61" s="11"/>
      <c r="AO61" s="11"/>
      <c r="AP61" s="11"/>
      <c r="AQ61" s="11"/>
      <c r="AR61" s="11"/>
      <c r="AS61" s="11"/>
      <c r="AT61" s="11"/>
      <c r="AU61" s="11"/>
      <c r="AV61" s="11"/>
      <c r="AW61" s="11"/>
      <c r="AX61" s="11"/>
    </row>
    <row r="62" spans="1:50" x14ac:dyDescent="0.35">
      <c r="A62" s="7"/>
      <c r="D62" s="11"/>
      <c r="E62" s="11"/>
      <c r="F62" s="11"/>
      <c r="G62" s="11"/>
      <c r="H62" s="11"/>
      <c r="I62" s="11"/>
      <c r="J62" s="11"/>
      <c r="K62" s="11"/>
      <c r="L62" s="11"/>
      <c r="M62" s="11"/>
      <c r="N62" s="11"/>
      <c r="O62" s="11"/>
      <c r="P62" s="11"/>
      <c r="Q62" s="11"/>
      <c r="R62" s="11"/>
      <c r="S62" s="11"/>
      <c r="T62" s="11"/>
      <c r="U62" s="11"/>
      <c r="V62" s="11"/>
      <c r="W62" s="11"/>
      <c r="X62" s="11"/>
      <c r="Y62" s="11"/>
      <c r="Z62" s="11"/>
      <c r="AA62" s="11"/>
      <c r="AB62" s="11"/>
      <c r="AC62" s="11"/>
      <c r="AD62" s="11"/>
      <c r="AE62" s="11"/>
      <c r="AF62" s="11"/>
      <c r="AG62" s="11"/>
      <c r="AH62" s="11"/>
      <c r="AI62" s="11"/>
      <c r="AJ62" s="11"/>
      <c r="AK62" s="11"/>
      <c r="AL62" s="11"/>
      <c r="AM62" s="11"/>
      <c r="AN62" s="11"/>
      <c r="AO62" s="11"/>
      <c r="AP62" s="11"/>
      <c r="AQ62" s="11"/>
      <c r="AR62" s="11"/>
      <c r="AS62" s="11"/>
      <c r="AT62" s="11"/>
      <c r="AU62" s="11"/>
      <c r="AV62" s="11"/>
      <c r="AW62" s="11"/>
      <c r="AX62" s="11"/>
    </row>
    <row r="63" spans="1:50" x14ac:dyDescent="0.35">
      <c r="A63" s="7"/>
      <c r="D63" s="11"/>
      <c r="E63" s="11"/>
      <c r="F63" s="11"/>
      <c r="G63" s="11"/>
      <c r="H63" s="11"/>
      <c r="I63" s="11"/>
      <c r="J63" s="11"/>
      <c r="K63" s="11"/>
      <c r="L63" s="11"/>
      <c r="M63" s="11"/>
      <c r="N63" s="11"/>
      <c r="O63" s="11"/>
      <c r="P63" s="11"/>
      <c r="Q63" s="11"/>
      <c r="R63" s="11"/>
      <c r="S63" s="11"/>
      <c r="T63" s="11"/>
      <c r="U63" s="11"/>
      <c r="V63" s="11"/>
      <c r="W63" s="11"/>
      <c r="X63" s="11"/>
      <c r="Y63" s="11"/>
      <c r="Z63" s="11"/>
      <c r="AA63" s="11"/>
      <c r="AB63" s="11"/>
      <c r="AC63" s="11"/>
      <c r="AD63" s="11"/>
      <c r="AE63" s="11"/>
      <c r="AF63" s="11"/>
      <c r="AG63" s="11"/>
      <c r="AH63" s="11"/>
      <c r="AI63" s="11"/>
      <c r="AJ63" s="11"/>
      <c r="AK63" s="11"/>
      <c r="AL63" s="11"/>
      <c r="AM63" s="11"/>
      <c r="AN63" s="11"/>
      <c r="AO63" s="11"/>
      <c r="AP63" s="11"/>
      <c r="AQ63" s="11"/>
      <c r="AR63" s="11"/>
      <c r="AS63" s="11"/>
      <c r="AT63" s="11"/>
      <c r="AU63" s="11"/>
      <c r="AV63" s="11"/>
      <c r="AW63" s="11"/>
      <c r="AX63" s="11"/>
    </row>
    <row r="64" spans="1:50" x14ac:dyDescent="0.35">
      <c r="A64" s="7"/>
      <c r="D64" s="11"/>
      <c r="E64" s="11"/>
      <c r="F64" s="11"/>
      <c r="G64" s="11"/>
      <c r="H64" s="11"/>
      <c r="I64" s="11"/>
      <c r="J64" s="11"/>
      <c r="K64" s="11"/>
      <c r="L64" s="11"/>
      <c r="M64" s="11"/>
      <c r="N64" s="11"/>
      <c r="O64" s="11"/>
      <c r="P64" s="11"/>
      <c r="Q64" s="11"/>
      <c r="R64" s="11"/>
      <c r="S64" s="11"/>
      <c r="T64" s="11"/>
      <c r="U64" s="11"/>
      <c r="V64" s="11"/>
      <c r="W64" s="11"/>
      <c r="X64" s="11"/>
      <c r="Y64" s="11"/>
      <c r="Z64" s="11"/>
      <c r="AA64" s="11"/>
      <c r="AB64" s="11"/>
      <c r="AC64" s="11"/>
      <c r="AD64" s="11"/>
      <c r="AE64" s="11"/>
      <c r="AF64" s="11"/>
      <c r="AG64" s="11"/>
      <c r="AH64" s="11"/>
      <c r="AI64" s="11"/>
      <c r="AJ64" s="11"/>
      <c r="AK64" s="11"/>
      <c r="AL64" s="11"/>
      <c r="AM64" s="11"/>
      <c r="AN64" s="11"/>
      <c r="AO64" s="11"/>
      <c r="AP64" s="11"/>
      <c r="AQ64" s="11"/>
      <c r="AR64" s="11"/>
      <c r="AS64" s="11"/>
      <c r="AT64" s="11"/>
      <c r="AU64" s="11"/>
      <c r="AV64" s="11"/>
      <c r="AW64" s="11"/>
      <c r="AX64" s="11"/>
    </row>
    <row r="65" spans="1:50" x14ac:dyDescent="0.35">
      <c r="A65" s="7"/>
      <c r="D65" s="11"/>
      <c r="E65" s="11"/>
      <c r="F65" s="11"/>
      <c r="G65" s="11"/>
      <c r="H65" s="11"/>
      <c r="I65" s="11"/>
      <c r="J65" s="11"/>
      <c r="K65" s="11"/>
      <c r="L65" s="11"/>
      <c r="M65" s="11"/>
      <c r="N65" s="11"/>
      <c r="O65" s="11"/>
      <c r="P65" s="11"/>
      <c r="Q65" s="11"/>
      <c r="R65" s="11"/>
      <c r="S65" s="11"/>
      <c r="T65" s="11"/>
      <c r="U65" s="11"/>
      <c r="V65" s="11"/>
      <c r="W65" s="11"/>
      <c r="X65" s="11"/>
      <c r="Y65" s="11"/>
      <c r="Z65" s="11"/>
      <c r="AA65" s="11"/>
      <c r="AB65" s="11"/>
      <c r="AC65" s="11"/>
      <c r="AD65" s="11"/>
      <c r="AE65" s="11"/>
      <c r="AF65" s="11"/>
      <c r="AG65" s="11"/>
      <c r="AH65" s="11"/>
      <c r="AI65" s="11"/>
      <c r="AJ65" s="11"/>
      <c r="AK65" s="11"/>
      <c r="AL65" s="11"/>
      <c r="AM65" s="11"/>
      <c r="AN65" s="11"/>
      <c r="AO65" s="11"/>
      <c r="AP65" s="11"/>
      <c r="AQ65" s="11"/>
      <c r="AR65" s="11"/>
      <c r="AS65" s="11"/>
      <c r="AT65" s="11"/>
      <c r="AU65" s="11"/>
      <c r="AV65" s="11"/>
      <c r="AW65" s="11"/>
      <c r="AX65" s="11"/>
    </row>
    <row r="66" spans="1:50" x14ac:dyDescent="0.35">
      <c r="A66" s="7"/>
      <c r="D66" s="11"/>
      <c r="E66" s="11"/>
      <c r="F66" s="11"/>
      <c r="G66" s="11"/>
      <c r="H66" s="11"/>
      <c r="I66" s="11"/>
      <c r="J66" s="11"/>
      <c r="K66" s="11"/>
      <c r="L66" s="11"/>
      <c r="M66" s="11"/>
      <c r="N66" s="11"/>
      <c r="O66" s="11"/>
      <c r="P66" s="11"/>
      <c r="Q66" s="11"/>
      <c r="R66" s="11"/>
      <c r="S66" s="11"/>
      <c r="T66" s="11"/>
      <c r="U66" s="11"/>
      <c r="V66" s="11"/>
      <c r="W66" s="11"/>
      <c r="X66" s="11"/>
      <c r="Y66" s="11"/>
      <c r="Z66" s="11"/>
      <c r="AA66" s="11"/>
      <c r="AB66" s="11"/>
      <c r="AC66" s="11"/>
      <c r="AD66" s="11"/>
      <c r="AE66" s="11"/>
      <c r="AF66" s="11"/>
      <c r="AG66" s="11"/>
      <c r="AH66" s="11"/>
      <c r="AI66" s="11"/>
      <c r="AJ66" s="11"/>
      <c r="AK66" s="11"/>
      <c r="AL66" s="11"/>
      <c r="AM66" s="11"/>
      <c r="AN66" s="11"/>
      <c r="AO66" s="11"/>
      <c r="AP66" s="11"/>
      <c r="AQ66" s="11"/>
      <c r="AR66" s="11"/>
      <c r="AS66" s="11"/>
      <c r="AT66" s="11"/>
      <c r="AU66" s="11"/>
      <c r="AV66" s="11"/>
      <c r="AW66" s="11"/>
      <c r="AX66" s="11"/>
    </row>
    <row r="67" spans="1:50" x14ac:dyDescent="0.35">
      <c r="A67" s="7"/>
      <c r="D67" s="11"/>
      <c r="E67" s="11"/>
      <c r="F67" s="11"/>
      <c r="G67" s="11"/>
      <c r="H67" s="11"/>
      <c r="I67" s="11"/>
      <c r="J67" s="11"/>
      <c r="K67" s="11"/>
      <c r="L67" s="11"/>
      <c r="M67" s="11"/>
      <c r="N67" s="11"/>
      <c r="O67" s="11"/>
      <c r="P67" s="11"/>
      <c r="Q67" s="11"/>
      <c r="R67" s="11"/>
      <c r="S67" s="11"/>
      <c r="T67" s="11"/>
      <c r="U67" s="11"/>
      <c r="V67" s="11"/>
      <c r="W67" s="11"/>
      <c r="X67" s="11"/>
      <c r="Y67" s="11"/>
      <c r="Z67" s="11"/>
      <c r="AA67" s="11"/>
      <c r="AB67" s="11"/>
      <c r="AC67" s="11"/>
      <c r="AD67" s="11"/>
      <c r="AE67" s="11"/>
      <c r="AF67" s="11"/>
      <c r="AG67" s="11"/>
      <c r="AH67" s="11"/>
      <c r="AI67" s="11"/>
      <c r="AJ67" s="11"/>
      <c r="AK67" s="11"/>
      <c r="AL67" s="11"/>
      <c r="AM67" s="11"/>
      <c r="AN67" s="11"/>
      <c r="AO67" s="11"/>
      <c r="AP67" s="11"/>
      <c r="AQ67" s="11"/>
      <c r="AR67" s="11"/>
      <c r="AS67" s="11"/>
      <c r="AT67" s="11"/>
      <c r="AU67" s="11"/>
      <c r="AV67" s="11"/>
      <c r="AW67" s="11"/>
      <c r="AX67" s="11"/>
    </row>
    <row r="68" spans="1:50" x14ac:dyDescent="0.35">
      <c r="A68" s="7"/>
      <c r="D68" s="11"/>
      <c r="E68" s="11"/>
      <c r="F68" s="11"/>
      <c r="G68" s="11"/>
      <c r="H68" s="11"/>
      <c r="I68" s="11"/>
      <c r="J68" s="11"/>
      <c r="K68" s="11"/>
      <c r="L68" s="11"/>
      <c r="M68" s="11"/>
      <c r="N68" s="11"/>
      <c r="O68" s="11"/>
      <c r="P68" s="11"/>
      <c r="Q68" s="11"/>
      <c r="R68" s="11"/>
      <c r="S68" s="11"/>
      <c r="T68" s="11"/>
      <c r="U68" s="11"/>
      <c r="V68" s="11"/>
      <c r="W68" s="11"/>
      <c r="X68" s="11"/>
      <c r="Y68" s="11"/>
      <c r="Z68" s="11"/>
      <c r="AA68" s="11"/>
      <c r="AB68" s="11"/>
      <c r="AC68" s="11"/>
      <c r="AD68" s="11"/>
      <c r="AE68" s="11"/>
      <c r="AF68" s="11"/>
      <c r="AG68" s="11"/>
      <c r="AH68" s="11"/>
      <c r="AI68" s="11"/>
      <c r="AJ68" s="11"/>
      <c r="AK68" s="11"/>
      <c r="AL68" s="11"/>
      <c r="AM68" s="11"/>
      <c r="AN68" s="11"/>
      <c r="AO68" s="11"/>
      <c r="AP68" s="11"/>
      <c r="AQ68" s="11"/>
      <c r="AR68" s="11"/>
      <c r="AS68" s="11"/>
      <c r="AT68" s="11"/>
      <c r="AU68" s="11"/>
      <c r="AV68" s="11"/>
      <c r="AW68" s="11"/>
      <c r="AX68" s="11"/>
    </row>
    <row r="69" spans="1:50" x14ac:dyDescent="0.35">
      <c r="A69" s="7"/>
      <c r="D69" s="11"/>
      <c r="E69" s="11"/>
      <c r="F69" s="11"/>
      <c r="G69" s="11"/>
      <c r="H69" s="11"/>
      <c r="I69" s="11"/>
      <c r="J69" s="11"/>
      <c r="K69" s="11"/>
      <c r="L69" s="11"/>
      <c r="M69" s="11"/>
      <c r="N69" s="11"/>
      <c r="O69" s="11"/>
      <c r="P69" s="11"/>
      <c r="Q69" s="11"/>
      <c r="R69" s="11"/>
      <c r="S69" s="11"/>
      <c r="T69" s="11"/>
      <c r="U69" s="11"/>
      <c r="V69" s="11"/>
      <c r="W69" s="11"/>
      <c r="X69" s="11"/>
      <c r="Y69" s="11"/>
      <c r="Z69" s="11"/>
      <c r="AA69" s="11"/>
      <c r="AB69" s="11"/>
      <c r="AC69" s="11"/>
      <c r="AD69" s="11"/>
      <c r="AE69" s="11"/>
      <c r="AF69" s="11"/>
      <c r="AG69" s="11"/>
      <c r="AH69" s="11"/>
      <c r="AI69" s="11"/>
      <c r="AJ69" s="11"/>
      <c r="AK69" s="11"/>
      <c r="AL69" s="11"/>
      <c r="AM69" s="11"/>
      <c r="AN69" s="11"/>
      <c r="AO69" s="11"/>
      <c r="AP69" s="11"/>
      <c r="AQ69" s="11"/>
      <c r="AR69" s="11"/>
      <c r="AS69" s="11"/>
      <c r="AT69" s="11"/>
      <c r="AU69" s="11"/>
      <c r="AV69" s="11"/>
      <c r="AW69" s="11"/>
      <c r="AX69" s="11"/>
    </row>
    <row r="70" spans="1:50" x14ac:dyDescent="0.35">
      <c r="A70" s="7"/>
      <c r="D70" s="11"/>
      <c r="E70" s="11"/>
      <c r="F70" s="11"/>
      <c r="G70" s="11"/>
      <c r="H70" s="11"/>
      <c r="I70" s="11"/>
      <c r="J70" s="11"/>
      <c r="K70" s="11"/>
      <c r="L70" s="11"/>
      <c r="M70" s="11"/>
      <c r="N70" s="11"/>
      <c r="O70" s="11"/>
      <c r="P70" s="11"/>
      <c r="Q70" s="11"/>
      <c r="R70" s="11"/>
      <c r="S70" s="11"/>
      <c r="T70" s="11"/>
      <c r="U70" s="11"/>
      <c r="V70" s="11"/>
      <c r="W70" s="11"/>
      <c r="X70" s="11"/>
      <c r="Y70" s="11"/>
      <c r="Z70" s="11"/>
      <c r="AA70" s="11"/>
      <c r="AB70" s="11"/>
      <c r="AC70" s="11"/>
      <c r="AD70" s="11"/>
      <c r="AE70" s="11"/>
      <c r="AF70" s="11"/>
      <c r="AG70" s="11"/>
      <c r="AH70" s="11"/>
      <c r="AI70" s="11"/>
      <c r="AJ70" s="11"/>
      <c r="AK70" s="11"/>
      <c r="AL70" s="11"/>
      <c r="AM70" s="11"/>
      <c r="AN70" s="11"/>
      <c r="AO70" s="11"/>
      <c r="AP70" s="11"/>
      <c r="AQ70" s="11"/>
      <c r="AR70" s="11"/>
      <c r="AS70" s="11"/>
      <c r="AT70" s="11"/>
      <c r="AU70" s="11"/>
      <c r="AV70" s="11"/>
      <c r="AW70" s="11"/>
      <c r="AX70" s="11"/>
    </row>
    <row r="71" spans="1:50" x14ac:dyDescent="0.35">
      <c r="A71" s="7"/>
      <c r="D71" s="11"/>
      <c r="E71" s="11"/>
      <c r="F71" s="11"/>
      <c r="G71" s="11"/>
      <c r="H71" s="11"/>
      <c r="I71" s="11"/>
      <c r="J71" s="11"/>
      <c r="K71" s="11"/>
      <c r="L71" s="11"/>
      <c r="M71" s="11"/>
      <c r="N71" s="11"/>
      <c r="O71" s="11"/>
      <c r="P71" s="11"/>
      <c r="Q71" s="11"/>
      <c r="R71" s="11"/>
      <c r="S71" s="11"/>
      <c r="T71" s="11"/>
      <c r="U71" s="11"/>
      <c r="V71" s="11"/>
      <c r="W71" s="11"/>
      <c r="X71" s="11"/>
      <c r="Y71" s="11"/>
      <c r="Z71" s="11"/>
      <c r="AA71" s="11"/>
      <c r="AB71" s="11"/>
      <c r="AC71" s="11"/>
      <c r="AD71" s="11"/>
      <c r="AE71" s="11"/>
      <c r="AF71" s="11"/>
      <c r="AG71" s="11"/>
      <c r="AH71" s="11"/>
      <c r="AI71" s="11"/>
      <c r="AJ71" s="11"/>
      <c r="AK71" s="11"/>
      <c r="AL71" s="11"/>
      <c r="AM71" s="11"/>
      <c r="AN71" s="11"/>
      <c r="AO71" s="11"/>
      <c r="AP71" s="11"/>
      <c r="AQ71" s="11"/>
      <c r="AR71" s="11"/>
      <c r="AS71" s="11"/>
      <c r="AT71" s="11"/>
      <c r="AU71" s="11"/>
      <c r="AV71" s="11"/>
      <c r="AW71" s="11"/>
      <c r="AX71" s="11"/>
    </row>
    <row r="72" spans="1:50" x14ac:dyDescent="0.35">
      <c r="A72" s="7"/>
      <c r="D72" s="11"/>
      <c r="E72" s="11"/>
      <c r="F72" s="11"/>
      <c r="G72" s="11"/>
      <c r="H72" s="11"/>
      <c r="I72" s="11"/>
      <c r="J72" s="11"/>
      <c r="K72" s="11"/>
      <c r="L72" s="11"/>
      <c r="M72" s="11"/>
      <c r="N72" s="11"/>
      <c r="O72" s="11"/>
      <c r="P72" s="11"/>
      <c r="Q72" s="11"/>
      <c r="R72" s="11"/>
      <c r="S72" s="11"/>
      <c r="T72" s="11"/>
      <c r="U72" s="11"/>
      <c r="V72" s="11"/>
      <c r="W72" s="11"/>
      <c r="X72" s="11"/>
      <c r="Y72" s="11"/>
      <c r="Z72" s="11"/>
      <c r="AA72" s="11"/>
      <c r="AB72" s="11"/>
      <c r="AC72" s="11"/>
      <c r="AD72" s="11"/>
      <c r="AE72" s="11"/>
      <c r="AF72" s="11"/>
      <c r="AG72" s="11"/>
      <c r="AH72" s="11"/>
      <c r="AI72" s="11"/>
      <c r="AJ72" s="11"/>
      <c r="AK72" s="11"/>
      <c r="AL72" s="11"/>
      <c r="AM72" s="11"/>
      <c r="AN72" s="11"/>
      <c r="AO72" s="11"/>
      <c r="AP72" s="11"/>
      <c r="AQ72" s="11"/>
      <c r="AR72" s="11"/>
      <c r="AS72" s="11"/>
      <c r="AT72" s="11"/>
      <c r="AU72" s="11"/>
      <c r="AV72" s="11"/>
      <c r="AW72" s="11"/>
      <c r="AX72" s="11"/>
    </row>
    <row r="73" spans="1:50" x14ac:dyDescent="0.35">
      <c r="A73" s="7"/>
      <c r="D73" s="11"/>
      <c r="E73" s="11"/>
      <c r="F73" s="11"/>
      <c r="G73" s="11"/>
      <c r="H73" s="11"/>
      <c r="I73" s="11"/>
      <c r="J73" s="11"/>
      <c r="K73" s="11"/>
      <c r="L73" s="11"/>
      <c r="M73" s="11"/>
      <c r="N73" s="11"/>
      <c r="O73" s="11"/>
      <c r="P73" s="11"/>
      <c r="Q73" s="11"/>
      <c r="R73" s="11"/>
      <c r="S73" s="11"/>
      <c r="T73" s="11"/>
      <c r="U73" s="11"/>
      <c r="V73" s="11"/>
      <c r="W73" s="11"/>
      <c r="X73" s="11"/>
      <c r="Y73" s="11"/>
      <c r="Z73" s="11"/>
      <c r="AA73" s="11"/>
      <c r="AB73" s="11"/>
      <c r="AC73" s="11"/>
      <c r="AD73" s="11"/>
      <c r="AE73" s="11"/>
      <c r="AF73" s="11"/>
      <c r="AG73" s="11"/>
      <c r="AH73" s="11"/>
      <c r="AI73" s="11"/>
      <c r="AJ73" s="11"/>
      <c r="AK73" s="11"/>
      <c r="AL73" s="11"/>
      <c r="AM73" s="11"/>
      <c r="AN73" s="11"/>
      <c r="AO73" s="11"/>
      <c r="AP73" s="11"/>
      <c r="AQ73" s="11"/>
      <c r="AR73" s="11"/>
      <c r="AS73" s="11"/>
      <c r="AT73" s="11"/>
      <c r="AU73" s="11"/>
      <c r="AV73" s="11"/>
      <c r="AW73" s="11"/>
      <c r="AX73" s="11"/>
    </row>
    <row r="74" spans="1:50" x14ac:dyDescent="0.35">
      <c r="A74" s="7"/>
      <c r="D74" s="11"/>
      <c r="E74" s="11"/>
      <c r="F74" s="11"/>
      <c r="G74" s="11"/>
      <c r="H74" s="11"/>
      <c r="I74" s="11"/>
      <c r="J74" s="11"/>
      <c r="K74" s="11"/>
      <c r="L74" s="11"/>
      <c r="M74" s="11"/>
      <c r="N74" s="11"/>
      <c r="O74" s="11"/>
      <c r="P74" s="11"/>
      <c r="Q74" s="11"/>
      <c r="R74" s="11"/>
      <c r="S74" s="11"/>
      <c r="T74" s="11"/>
      <c r="U74" s="11"/>
      <c r="V74" s="11"/>
      <c r="W74" s="11"/>
      <c r="X74" s="11"/>
      <c r="Y74" s="11"/>
      <c r="Z74" s="11"/>
      <c r="AA74" s="11"/>
      <c r="AB74" s="11"/>
      <c r="AC74" s="11"/>
      <c r="AD74" s="11"/>
      <c r="AE74" s="11"/>
      <c r="AF74" s="11"/>
      <c r="AG74" s="11"/>
      <c r="AH74" s="11"/>
      <c r="AI74" s="11"/>
      <c r="AJ74" s="11"/>
      <c r="AK74" s="11"/>
      <c r="AL74" s="11"/>
      <c r="AM74" s="11"/>
      <c r="AN74" s="11"/>
      <c r="AO74" s="11"/>
      <c r="AP74" s="11"/>
      <c r="AQ74" s="11"/>
      <c r="AR74" s="11"/>
      <c r="AS74" s="11"/>
      <c r="AT74" s="11"/>
      <c r="AU74" s="11"/>
      <c r="AV74" s="11"/>
      <c r="AW74" s="11"/>
      <c r="AX74" s="11"/>
    </row>
    <row r="75" spans="1:50" x14ac:dyDescent="0.35">
      <c r="A75" s="7"/>
      <c r="D75" s="11"/>
      <c r="E75" s="11"/>
      <c r="F75" s="11"/>
      <c r="G75" s="11"/>
      <c r="H75" s="11"/>
      <c r="I75" s="11"/>
      <c r="J75" s="11"/>
      <c r="K75" s="11"/>
      <c r="L75" s="11"/>
      <c r="M75" s="11"/>
      <c r="N75" s="11"/>
      <c r="O75" s="11"/>
      <c r="P75" s="11"/>
      <c r="Q75" s="11"/>
      <c r="R75" s="11"/>
      <c r="S75" s="11"/>
      <c r="T75" s="11"/>
      <c r="U75" s="11"/>
      <c r="V75" s="11"/>
      <c r="W75" s="11"/>
      <c r="X75" s="11"/>
      <c r="Y75" s="11"/>
      <c r="Z75" s="11"/>
      <c r="AA75" s="11"/>
      <c r="AB75" s="11"/>
      <c r="AC75" s="11"/>
      <c r="AD75" s="11"/>
      <c r="AE75" s="11"/>
      <c r="AF75" s="11"/>
      <c r="AG75" s="11"/>
      <c r="AH75" s="11"/>
      <c r="AI75" s="11"/>
      <c r="AJ75" s="11"/>
      <c r="AK75" s="11"/>
      <c r="AL75" s="11"/>
      <c r="AM75" s="11"/>
      <c r="AN75" s="11"/>
      <c r="AO75" s="11"/>
      <c r="AP75" s="11"/>
      <c r="AQ75" s="11"/>
      <c r="AR75" s="11"/>
      <c r="AS75" s="11"/>
      <c r="AT75" s="11"/>
      <c r="AU75" s="11"/>
      <c r="AV75" s="11"/>
      <c r="AW75" s="11"/>
      <c r="AX75" s="11"/>
    </row>
    <row r="76" spans="1:50" x14ac:dyDescent="0.35">
      <c r="A76" s="7"/>
      <c r="D76" s="11"/>
      <c r="E76" s="11"/>
      <c r="F76" s="11"/>
      <c r="G76" s="11"/>
      <c r="H76" s="11"/>
      <c r="I76" s="11"/>
      <c r="J76" s="11"/>
      <c r="K76" s="11"/>
      <c r="L76" s="11"/>
      <c r="M76" s="11"/>
      <c r="N76" s="11"/>
      <c r="O76" s="11"/>
      <c r="P76" s="11"/>
      <c r="Q76" s="11"/>
      <c r="R76" s="11"/>
      <c r="S76" s="11"/>
      <c r="T76" s="11"/>
      <c r="U76" s="11"/>
      <c r="V76" s="11"/>
      <c r="W76" s="11"/>
      <c r="X76" s="11"/>
      <c r="Y76" s="11"/>
      <c r="Z76" s="11"/>
      <c r="AA76" s="11"/>
      <c r="AB76" s="11"/>
      <c r="AC76" s="11"/>
      <c r="AD76" s="11"/>
      <c r="AE76" s="11"/>
      <c r="AF76" s="11"/>
      <c r="AG76" s="11"/>
      <c r="AH76" s="11"/>
      <c r="AI76" s="11"/>
      <c r="AJ76" s="11"/>
      <c r="AK76" s="11"/>
      <c r="AL76" s="11"/>
      <c r="AM76" s="11"/>
      <c r="AN76" s="11"/>
      <c r="AO76" s="11"/>
      <c r="AP76" s="11"/>
      <c r="AQ76" s="11"/>
      <c r="AR76" s="11"/>
      <c r="AS76" s="11"/>
      <c r="AT76" s="11"/>
      <c r="AU76" s="11"/>
      <c r="AV76" s="11"/>
      <c r="AW76" s="11"/>
      <c r="AX76" s="11"/>
    </row>
    <row r="77" spans="1:50" x14ac:dyDescent="0.35">
      <c r="A77" s="7"/>
      <c r="D77" s="11"/>
      <c r="E77" s="11"/>
      <c r="F77" s="11"/>
      <c r="G77" s="11"/>
      <c r="H77" s="11"/>
      <c r="I77" s="11"/>
      <c r="J77" s="11"/>
      <c r="K77" s="11"/>
      <c r="L77" s="11"/>
      <c r="M77" s="11"/>
      <c r="N77" s="11"/>
      <c r="O77" s="11"/>
      <c r="P77" s="11"/>
      <c r="Q77" s="11"/>
      <c r="R77" s="11"/>
      <c r="S77" s="11"/>
      <c r="T77" s="11"/>
      <c r="U77" s="11"/>
      <c r="V77" s="11"/>
      <c r="W77" s="11"/>
      <c r="X77" s="11"/>
      <c r="Y77" s="11"/>
      <c r="Z77" s="11"/>
      <c r="AA77" s="11"/>
      <c r="AB77" s="11"/>
      <c r="AC77" s="11"/>
      <c r="AD77" s="11"/>
      <c r="AE77" s="11"/>
      <c r="AF77" s="11"/>
      <c r="AG77" s="11"/>
      <c r="AH77" s="11"/>
      <c r="AI77" s="11"/>
      <c r="AJ77" s="11"/>
      <c r="AK77" s="11"/>
      <c r="AL77" s="11"/>
      <c r="AM77" s="11"/>
      <c r="AN77" s="11"/>
      <c r="AO77" s="11"/>
      <c r="AP77" s="11"/>
      <c r="AQ77" s="11"/>
      <c r="AR77" s="11"/>
      <c r="AS77" s="11"/>
      <c r="AT77" s="11"/>
      <c r="AU77" s="11"/>
      <c r="AV77" s="11"/>
      <c r="AW77" s="11"/>
      <c r="AX77" s="11"/>
    </row>
    <row r="78" spans="1:50" x14ac:dyDescent="0.35">
      <c r="A78" s="7"/>
      <c r="D78" s="11"/>
      <c r="E78" s="11"/>
      <c r="F78" s="11"/>
      <c r="G78" s="11"/>
      <c r="H78" s="11"/>
      <c r="I78" s="11"/>
      <c r="J78" s="11"/>
      <c r="K78" s="11"/>
      <c r="L78" s="11"/>
      <c r="M78" s="11"/>
      <c r="N78" s="11"/>
      <c r="O78" s="11"/>
      <c r="P78" s="11"/>
      <c r="Q78" s="11"/>
      <c r="R78" s="11"/>
      <c r="S78" s="11"/>
      <c r="T78" s="11"/>
      <c r="U78" s="11"/>
      <c r="V78" s="11"/>
      <c r="W78" s="11"/>
      <c r="X78" s="11"/>
      <c r="Y78" s="11"/>
      <c r="Z78" s="11"/>
      <c r="AA78" s="11"/>
      <c r="AB78" s="11"/>
      <c r="AC78" s="11"/>
      <c r="AD78" s="11"/>
      <c r="AE78" s="11"/>
      <c r="AF78" s="11"/>
      <c r="AG78" s="11"/>
      <c r="AH78" s="11"/>
      <c r="AI78" s="11"/>
      <c r="AJ78" s="11"/>
      <c r="AK78" s="11"/>
      <c r="AL78" s="11"/>
      <c r="AM78" s="11"/>
      <c r="AN78" s="11"/>
      <c r="AO78" s="11"/>
      <c r="AP78" s="11"/>
      <c r="AQ78" s="11"/>
      <c r="AR78" s="11"/>
      <c r="AS78" s="11"/>
      <c r="AT78" s="11"/>
      <c r="AU78" s="11"/>
      <c r="AV78" s="11"/>
      <c r="AW78" s="11"/>
      <c r="AX78" s="11"/>
    </row>
    <row r="79" spans="1:50" x14ac:dyDescent="0.35">
      <c r="A79" s="7"/>
      <c r="D79" s="11"/>
      <c r="E79" s="11"/>
      <c r="F79" s="11"/>
      <c r="G79" s="11"/>
      <c r="H79" s="11"/>
      <c r="I79" s="11"/>
      <c r="J79" s="11"/>
      <c r="K79" s="11"/>
      <c r="L79" s="11"/>
      <c r="M79" s="11"/>
      <c r="N79" s="11"/>
      <c r="O79" s="11"/>
      <c r="P79" s="11"/>
      <c r="Q79" s="11"/>
      <c r="R79" s="11"/>
      <c r="S79" s="11"/>
      <c r="T79" s="11"/>
      <c r="U79" s="11"/>
      <c r="V79" s="11"/>
      <c r="W79" s="11"/>
      <c r="X79" s="11"/>
      <c r="Y79" s="11"/>
      <c r="Z79" s="11"/>
      <c r="AA79" s="11"/>
      <c r="AB79" s="11"/>
      <c r="AC79" s="11"/>
      <c r="AD79" s="11"/>
      <c r="AE79" s="11"/>
      <c r="AF79" s="11"/>
      <c r="AG79" s="11"/>
      <c r="AH79" s="11"/>
      <c r="AI79" s="11"/>
      <c r="AJ79" s="11"/>
      <c r="AK79" s="11"/>
      <c r="AL79" s="11"/>
      <c r="AM79" s="11"/>
      <c r="AN79" s="11"/>
      <c r="AO79" s="11"/>
      <c r="AP79" s="11"/>
      <c r="AQ79" s="11"/>
      <c r="AR79" s="11"/>
      <c r="AS79" s="11"/>
      <c r="AT79" s="11"/>
      <c r="AU79" s="11"/>
      <c r="AV79" s="11"/>
      <c r="AW79" s="11"/>
      <c r="AX79" s="11"/>
    </row>
    <row r="80" spans="1:50" x14ac:dyDescent="0.35">
      <c r="A80" s="7"/>
      <c r="D80" s="11"/>
      <c r="E80" s="11"/>
      <c r="F80" s="11"/>
      <c r="G80" s="11"/>
      <c r="H80" s="11"/>
      <c r="I80" s="11"/>
      <c r="J80" s="11"/>
      <c r="K80" s="11"/>
      <c r="L80" s="11"/>
      <c r="M80" s="11"/>
      <c r="N80" s="11"/>
      <c r="O80" s="11"/>
      <c r="P80" s="11"/>
      <c r="Q80" s="11"/>
      <c r="R80" s="11"/>
      <c r="S80" s="11"/>
      <c r="T80" s="11"/>
      <c r="U80" s="11"/>
      <c r="V80" s="11"/>
      <c r="W80" s="11"/>
      <c r="X80" s="11"/>
      <c r="Y80" s="11"/>
      <c r="Z80" s="11"/>
      <c r="AA80" s="11"/>
      <c r="AB80" s="11"/>
      <c r="AC80" s="11"/>
      <c r="AD80" s="11"/>
      <c r="AE80" s="11"/>
      <c r="AF80" s="11"/>
      <c r="AG80" s="11"/>
      <c r="AH80" s="11"/>
      <c r="AI80" s="11"/>
      <c r="AJ80" s="11"/>
      <c r="AK80" s="11"/>
      <c r="AL80" s="11"/>
      <c r="AM80" s="11"/>
      <c r="AN80" s="11"/>
      <c r="AO80" s="11"/>
      <c r="AP80" s="11"/>
      <c r="AQ80" s="11"/>
      <c r="AR80" s="11"/>
      <c r="AS80" s="11"/>
      <c r="AT80" s="11"/>
      <c r="AU80" s="11"/>
      <c r="AV80" s="11"/>
      <c r="AW80" s="11"/>
      <c r="AX80" s="11"/>
    </row>
    <row r="81" spans="1:50" x14ac:dyDescent="0.35">
      <c r="A81" s="7"/>
      <c r="D81" s="11"/>
      <c r="E81" s="11"/>
      <c r="F81" s="11"/>
      <c r="G81" s="11"/>
      <c r="H81" s="11"/>
      <c r="I81" s="11"/>
      <c r="J81" s="11"/>
      <c r="K81" s="11"/>
      <c r="L81" s="11"/>
      <c r="M81" s="11"/>
      <c r="N81" s="11"/>
      <c r="O81" s="11"/>
      <c r="P81" s="11"/>
      <c r="Q81" s="11"/>
      <c r="R81" s="11"/>
      <c r="S81" s="11"/>
      <c r="T81" s="11"/>
      <c r="U81" s="11"/>
      <c r="V81" s="11"/>
      <c r="W81" s="11"/>
      <c r="X81" s="11"/>
      <c r="Y81" s="11"/>
      <c r="Z81" s="11"/>
      <c r="AA81" s="11"/>
      <c r="AB81" s="11"/>
      <c r="AC81" s="11"/>
      <c r="AD81" s="11"/>
      <c r="AE81" s="11"/>
      <c r="AF81" s="11"/>
      <c r="AG81" s="11"/>
      <c r="AH81" s="11"/>
      <c r="AI81" s="11"/>
      <c r="AJ81" s="11"/>
      <c r="AK81" s="11"/>
      <c r="AL81" s="11"/>
      <c r="AM81" s="11"/>
      <c r="AN81" s="11"/>
      <c r="AO81" s="11"/>
      <c r="AP81" s="11"/>
      <c r="AQ81" s="11"/>
      <c r="AR81" s="11"/>
      <c r="AS81" s="11"/>
      <c r="AT81" s="11"/>
      <c r="AU81" s="11"/>
      <c r="AV81" s="11"/>
      <c r="AW81" s="11"/>
      <c r="AX81" s="11"/>
    </row>
    <row r="82" spans="1:50" x14ac:dyDescent="0.35">
      <c r="A82" s="7"/>
      <c r="D82" s="11"/>
      <c r="E82" s="11"/>
      <c r="F82" s="11"/>
      <c r="G82" s="11"/>
      <c r="H82" s="11"/>
      <c r="I82" s="11"/>
      <c r="J82" s="11"/>
      <c r="K82" s="11"/>
      <c r="L82" s="11"/>
      <c r="M82" s="11"/>
      <c r="N82" s="11"/>
      <c r="O82" s="11"/>
      <c r="P82" s="11"/>
      <c r="Q82" s="11"/>
      <c r="R82" s="11"/>
      <c r="S82" s="11"/>
      <c r="T82" s="11"/>
      <c r="U82" s="11"/>
      <c r="V82" s="11"/>
      <c r="W82" s="11"/>
      <c r="X82" s="11"/>
      <c r="Y82" s="11"/>
      <c r="Z82" s="11"/>
      <c r="AA82" s="11"/>
      <c r="AB82" s="11"/>
      <c r="AC82" s="11"/>
      <c r="AD82" s="11"/>
      <c r="AE82" s="11"/>
      <c r="AF82" s="11"/>
      <c r="AG82" s="11"/>
      <c r="AH82" s="11"/>
      <c r="AI82" s="11"/>
      <c r="AJ82" s="11"/>
      <c r="AK82" s="11"/>
      <c r="AL82" s="11"/>
      <c r="AM82" s="11"/>
      <c r="AN82" s="11"/>
      <c r="AO82" s="11"/>
      <c r="AP82" s="11"/>
      <c r="AQ82" s="11"/>
      <c r="AR82" s="11"/>
      <c r="AS82" s="11"/>
      <c r="AT82" s="11"/>
      <c r="AU82" s="11"/>
      <c r="AV82" s="11"/>
      <c r="AW82" s="11"/>
      <c r="AX82" s="11"/>
    </row>
    <row r="83" spans="1:50" x14ac:dyDescent="0.35">
      <c r="A83" s="7"/>
      <c r="D83" s="11"/>
      <c r="E83" s="11"/>
      <c r="F83" s="11"/>
      <c r="G83" s="11"/>
      <c r="H83" s="11"/>
      <c r="I83" s="11"/>
      <c r="J83" s="11"/>
      <c r="K83" s="11"/>
      <c r="L83" s="11"/>
      <c r="M83" s="11"/>
      <c r="N83" s="11"/>
      <c r="O83" s="11"/>
      <c r="P83" s="11"/>
      <c r="Q83" s="11"/>
      <c r="R83" s="11"/>
      <c r="S83" s="11"/>
      <c r="T83" s="11"/>
      <c r="U83" s="11"/>
      <c r="V83" s="11"/>
      <c r="W83" s="11"/>
      <c r="X83" s="11"/>
      <c r="Y83" s="11"/>
      <c r="Z83" s="11"/>
      <c r="AA83" s="11"/>
      <c r="AB83" s="11"/>
      <c r="AC83" s="11"/>
      <c r="AD83" s="11"/>
      <c r="AE83" s="11"/>
      <c r="AF83" s="11"/>
      <c r="AG83" s="11"/>
      <c r="AH83" s="11"/>
      <c r="AI83" s="11"/>
      <c r="AJ83" s="11"/>
      <c r="AK83" s="11"/>
      <c r="AL83" s="11"/>
      <c r="AM83" s="11"/>
      <c r="AN83" s="11"/>
      <c r="AO83" s="11"/>
      <c r="AP83" s="11"/>
      <c r="AQ83" s="11"/>
      <c r="AR83" s="11"/>
      <c r="AS83" s="11"/>
      <c r="AT83" s="11"/>
      <c r="AU83" s="11"/>
      <c r="AV83" s="11"/>
      <c r="AW83" s="11"/>
      <c r="AX83" s="11"/>
    </row>
    <row r="84" spans="1:50" x14ac:dyDescent="0.35">
      <c r="A84" s="7"/>
      <c r="D84" s="11"/>
      <c r="E84" s="11"/>
      <c r="F84" s="11"/>
      <c r="G84" s="11"/>
      <c r="H84" s="11"/>
      <c r="I84" s="11"/>
      <c r="J84" s="11"/>
      <c r="K84" s="11"/>
      <c r="L84" s="11"/>
      <c r="M84" s="11"/>
      <c r="N84" s="11"/>
      <c r="O84" s="11"/>
      <c r="P84" s="11"/>
      <c r="Q84" s="11"/>
      <c r="R84" s="11"/>
      <c r="S84" s="11"/>
      <c r="T84" s="11"/>
      <c r="U84" s="11"/>
      <c r="V84" s="11"/>
      <c r="W84" s="11"/>
      <c r="X84" s="11"/>
      <c r="Y84" s="11"/>
      <c r="Z84" s="11"/>
      <c r="AA84" s="11"/>
      <c r="AB84" s="11"/>
      <c r="AC84" s="11"/>
      <c r="AD84" s="11"/>
      <c r="AE84" s="11"/>
      <c r="AF84" s="11"/>
      <c r="AG84" s="11"/>
      <c r="AH84" s="11"/>
      <c r="AI84" s="11"/>
      <c r="AJ84" s="11"/>
      <c r="AK84" s="11"/>
      <c r="AL84" s="11"/>
      <c r="AM84" s="11"/>
      <c r="AN84" s="11"/>
      <c r="AO84" s="11"/>
      <c r="AP84" s="11"/>
      <c r="AQ84" s="11"/>
      <c r="AR84" s="11"/>
      <c r="AS84" s="11"/>
      <c r="AT84" s="11"/>
      <c r="AU84" s="11"/>
      <c r="AV84" s="11"/>
      <c r="AW84" s="11"/>
      <c r="AX84" s="11"/>
    </row>
    <row r="85" spans="1:50" x14ac:dyDescent="0.35">
      <c r="A85" s="7"/>
      <c r="D85" s="11"/>
      <c r="E85" s="11"/>
      <c r="F85" s="11"/>
      <c r="G85" s="11"/>
      <c r="H85" s="11"/>
      <c r="I85" s="11"/>
      <c r="J85" s="11"/>
      <c r="K85" s="11"/>
      <c r="L85" s="11"/>
      <c r="M85" s="11"/>
      <c r="N85" s="11"/>
      <c r="O85" s="11"/>
      <c r="P85" s="11"/>
      <c r="Q85" s="11"/>
      <c r="R85" s="11"/>
      <c r="S85" s="11"/>
      <c r="T85" s="11"/>
      <c r="U85" s="11"/>
      <c r="V85" s="11"/>
      <c r="W85" s="11"/>
      <c r="X85" s="11"/>
      <c r="Y85" s="11"/>
      <c r="Z85" s="11"/>
      <c r="AA85" s="11"/>
      <c r="AB85" s="11"/>
      <c r="AC85" s="11"/>
      <c r="AD85" s="11"/>
      <c r="AE85" s="11"/>
      <c r="AF85" s="11"/>
      <c r="AG85" s="11"/>
      <c r="AH85" s="11"/>
      <c r="AI85" s="11"/>
      <c r="AJ85" s="11"/>
      <c r="AK85" s="11"/>
      <c r="AL85" s="11"/>
      <c r="AM85" s="11"/>
      <c r="AN85" s="11"/>
      <c r="AO85" s="11"/>
      <c r="AP85" s="11"/>
      <c r="AQ85" s="11"/>
      <c r="AR85" s="11"/>
      <c r="AS85" s="11"/>
      <c r="AT85" s="11"/>
      <c r="AU85" s="11"/>
      <c r="AV85" s="11"/>
      <c r="AW85" s="11"/>
      <c r="AX85" s="11"/>
    </row>
    <row r="86" spans="1:50" x14ac:dyDescent="0.35">
      <c r="A86" s="7"/>
      <c r="D86" s="11"/>
      <c r="E86" s="11"/>
      <c r="F86" s="11"/>
      <c r="G86" s="11"/>
      <c r="H86" s="11"/>
      <c r="I86" s="11"/>
      <c r="J86" s="11"/>
      <c r="K86" s="11"/>
      <c r="L86" s="11"/>
      <c r="M86" s="11"/>
      <c r="N86" s="11"/>
      <c r="O86" s="11"/>
      <c r="P86" s="11"/>
      <c r="Q86" s="11"/>
      <c r="R86" s="11"/>
      <c r="S86" s="11"/>
      <c r="T86" s="11"/>
      <c r="U86" s="11"/>
      <c r="V86" s="11"/>
      <c r="W86" s="11"/>
      <c r="X86" s="11"/>
      <c r="Y86" s="11"/>
      <c r="Z86" s="11"/>
      <c r="AA86" s="11"/>
      <c r="AB86" s="11"/>
      <c r="AC86" s="11"/>
      <c r="AD86" s="11"/>
      <c r="AE86" s="11"/>
      <c r="AF86" s="11"/>
      <c r="AG86" s="11"/>
      <c r="AH86" s="11"/>
      <c r="AI86" s="11"/>
      <c r="AJ86" s="11"/>
      <c r="AK86" s="11"/>
      <c r="AL86" s="11"/>
      <c r="AM86" s="11"/>
      <c r="AN86" s="11"/>
      <c r="AO86" s="11"/>
      <c r="AP86" s="11"/>
      <c r="AQ86" s="11"/>
      <c r="AR86" s="11"/>
      <c r="AS86" s="11"/>
      <c r="AT86" s="11"/>
      <c r="AU86" s="11"/>
      <c r="AV86" s="11"/>
      <c r="AW86" s="11"/>
      <c r="AX86" s="11"/>
    </row>
    <row r="87" spans="1:50" x14ac:dyDescent="0.35">
      <c r="A87" s="7"/>
      <c r="D87" s="11"/>
      <c r="E87" s="11"/>
      <c r="F87" s="11"/>
      <c r="G87" s="11"/>
      <c r="H87" s="11"/>
      <c r="I87" s="11"/>
      <c r="J87" s="11"/>
      <c r="K87" s="11"/>
      <c r="L87" s="11"/>
      <c r="M87" s="11"/>
      <c r="N87" s="11"/>
      <c r="O87" s="11"/>
      <c r="P87" s="11"/>
      <c r="Q87" s="11"/>
      <c r="R87" s="11"/>
      <c r="S87" s="11"/>
      <c r="T87" s="11"/>
      <c r="U87" s="11"/>
      <c r="V87" s="11"/>
      <c r="W87" s="11"/>
      <c r="X87" s="11"/>
      <c r="Y87" s="11"/>
      <c r="Z87" s="11"/>
      <c r="AA87" s="11"/>
      <c r="AB87" s="11"/>
      <c r="AC87" s="11"/>
      <c r="AD87" s="11"/>
      <c r="AE87" s="11"/>
      <c r="AF87" s="11"/>
      <c r="AG87" s="11"/>
      <c r="AH87" s="11"/>
      <c r="AI87" s="11"/>
      <c r="AJ87" s="11"/>
      <c r="AK87" s="11"/>
      <c r="AL87" s="11"/>
      <c r="AM87" s="11"/>
      <c r="AN87" s="11"/>
      <c r="AO87" s="11"/>
      <c r="AP87" s="11"/>
      <c r="AQ87" s="11"/>
      <c r="AR87" s="11"/>
      <c r="AS87" s="11"/>
      <c r="AT87" s="11"/>
      <c r="AU87" s="11"/>
      <c r="AV87" s="11"/>
      <c r="AW87" s="11"/>
      <c r="AX87" s="11"/>
    </row>
    <row r="88" spans="1:50" x14ac:dyDescent="0.35">
      <c r="A88" s="7"/>
      <c r="D88" s="11"/>
      <c r="E88" s="11"/>
      <c r="F88" s="11"/>
      <c r="G88" s="11"/>
      <c r="H88" s="11"/>
      <c r="I88" s="11"/>
      <c r="J88" s="11"/>
      <c r="K88" s="11"/>
      <c r="L88" s="11"/>
      <c r="M88" s="11"/>
      <c r="N88" s="11"/>
      <c r="O88" s="11"/>
      <c r="P88" s="11"/>
      <c r="Q88" s="11"/>
      <c r="R88" s="11"/>
      <c r="S88" s="11"/>
      <c r="T88" s="11"/>
      <c r="U88" s="11"/>
      <c r="V88" s="11"/>
      <c r="W88" s="11"/>
      <c r="X88" s="11"/>
      <c r="Y88" s="11"/>
      <c r="Z88" s="11"/>
      <c r="AA88" s="11"/>
      <c r="AB88" s="11"/>
      <c r="AC88" s="11"/>
      <c r="AD88" s="11"/>
      <c r="AE88" s="11"/>
      <c r="AF88" s="11"/>
      <c r="AG88" s="11"/>
      <c r="AH88" s="11"/>
      <c r="AI88" s="11"/>
      <c r="AJ88" s="11"/>
      <c r="AK88" s="11"/>
      <c r="AL88" s="11"/>
      <c r="AM88" s="11"/>
      <c r="AN88" s="11"/>
      <c r="AO88" s="11"/>
      <c r="AP88" s="11"/>
      <c r="AQ88" s="11"/>
      <c r="AR88" s="11"/>
      <c r="AS88" s="11"/>
      <c r="AT88" s="11"/>
      <c r="AU88" s="11"/>
      <c r="AV88" s="11"/>
      <c r="AW88" s="11"/>
      <c r="AX88" s="11"/>
    </row>
    <row r="89" spans="1:50" x14ac:dyDescent="0.35">
      <c r="A89" s="7"/>
      <c r="D89" s="11"/>
      <c r="E89" s="11"/>
      <c r="F89" s="11"/>
      <c r="G89" s="11"/>
      <c r="H89" s="11"/>
      <c r="I89" s="11"/>
      <c r="J89" s="11"/>
      <c r="K89" s="11"/>
      <c r="L89" s="11"/>
      <c r="M89" s="11"/>
      <c r="N89" s="11"/>
      <c r="O89" s="11"/>
      <c r="P89" s="11"/>
      <c r="Q89" s="11"/>
      <c r="R89" s="11"/>
      <c r="S89" s="11"/>
      <c r="T89" s="11"/>
      <c r="U89" s="11"/>
      <c r="V89" s="11"/>
      <c r="W89" s="11"/>
      <c r="X89" s="11"/>
      <c r="Y89" s="11"/>
      <c r="Z89" s="11"/>
      <c r="AA89" s="11"/>
      <c r="AB89" s="11"/>
      <c r="AC89" s="11"/>
      <c r="AD89" s="11"/>
      <c r="AE89" s="11"/>
      <c r="AF89" s="11"/>
      <c r="AG89" s="11"/>
      <c r="AH89" s="11"/>
      <c r="AI89" s="11"/>
      <c r="AJ89" s="11"/>
      <c r="AK89" s="11"/>
      <c r="AL89" s="11"/>
      <c r="AM89" s="11"/>
      <c r="AN89" s="11"/>
      <c r="AO89" s="11"/>
      <c r="AP89" s="11"/>
      <c r="AQ89" s="11"/>
      <c r="AR89" s="11"/>
      <c r="AS89" s="11"/>
      <c r="AT89" s="11"/>
      <c r="AU89" s="11"/>
      <c r="AV89" s="11"/>
      <c r="AW89" s="11"/>
      <c r="AX89" s="11"/>
    </row>
    <row r="90" spans="1:50" x14ac:dyDescent="0.35">
      <c r="A90" s="7"/>
      <c r="D90" s="11"/>
      <c r="E90" s="11"/>
      <c r="F90" s="11"/>
      <c r="G90" s="11"/>
      <c r="H90" s="11"/>
      <c r="I90" s="11"/>
      <c r="J90" s="11"/>
      <c r="K90" s="11"/>
      <c r="L90" s="11"/>
      <c r="M90" s="11"/>
      <c r="N90" s="11"/>
      <c r="O90" s="11"/>
      <c r="P90" s="11"/>
      <c r="Q90" s="11"/>
      <c r="R90" s="11"/>
      <c r="S90" s="11"/>
      <c r="T90" s="11"/>
      <c r="U90" s="11"/>
      <c r="V90" s="11"/>
      <c r="W90" s="11"/>
      <c r="X90" s="11"/>
      <c r="Y90" s="11"/>
      <c r="Z90" s="11"/>
      <c r="AA90" s="11"/>
      <c r="AB90" s="11"/>
      <c r="AC90" s="11"/>
      <c r="AD90" s="11"/>
      <c r="AE90" s="11"/>
      <c r="AF90" s="11"/>
      <c r="AG90" s="11"/>
      <c r="AH90" s="11"/>
      <c r="AI90" s="11"/>
      <c r="AJ90" s="11"/>
      <c r="AK90" s="11"/>
      <c r="AL90" s="11"/>
      <c r="AM90" s="11"/>
      <c r="AN90" s="11"/>
      <c r="AO90" s="11"/>
      <c r="AP90" s="11"/>
      <c r="AQ90" s="11"/>
      <c r="AR90" s="11"/>
      <c r="AS90" s="11"/>
      <c r="AT90" s="11"/>
      <c r="AU90" s="11"/>
      <c r="AV90" s="11"/>
      <c r="AW90" s="11"/>
      <c r="AX90" s="11"/>
    </row>
    <row r="91" spans="1:50" x14ac:dyDescent="0.35">
      <c r="A91" s="7"/>
      <c r="D91" s="11"/>
      <c r="E91" s="11"/>
      <c r="F91" s="11"/>
      <c r="G91" s="11"/>
      <c r="H91" s="11"/>
      <c r="I91" s="11"/>
      <c r="J91" s="11"/>
      <c r="K91" s="11"/>
      <c r="L91" s="11"/>
      <c r="M91" s="11"/>
      <c r="N91" s="11"/>
      <c r="O91" s="11"/>
      <c r="P91" s="11"/>
      <c r="Q91" s="11"/>
      <c r="R91" s="11"/>
      <c r="S91" s="11"/>
      <c r="T91" s="11"/>
      <c r="U91" s="11"/>
      <c r="V91" s="11"/>
      <c r="W91" s="11"/>
      <c r="X91" s="11"/>
      <c r="Y91" s="11"/>
      <c r="Z91" s="11"/>
      <c r="AA91" s="11"/>
      <c r="AB91" s="11"/>
      <c r="AC91" s="11"/>
      <c r="AD91" s="11"/>
      <c r="AE91" s="11"/>
      <c r="AF91" s="11"/>
      <c r="AG91" s="11"/>
      <c r="AH91" s="11"/>
      <c r="AI91" s="11"/>
      <c r="AJ91" s="11"/>
      <c r="AK91" s="11"/>
      <c r="AL91" s="11"/>
      <c r="AM91" s="11"/>
      <c r="AN91" s="11"/>
      <c r="AO91" s="11"/>
      <c r="AP91" s="11"/>
      <c r="AQ91" s="11"/>
      <c r="AR91" s="11"/>
      <c r="AS91" s="11"/>
      <c r="AT91" s="11"/>
      <c r="AU91" s="11"/>
      <c r="AV91" s="11"/>
      <c r="AW91" s="11"/>
      <c r="AX91" s="11"/>
    </row>
    <row r="92" spans="1:50" x14ac:dyDescent="0.35">
      <c r="A92" s="7"/>
      <c r="D92" s="11"/>
      <c r="E92" s="11"/>
      <c r="F92" s="11"/>
      <c r="G92" s="11"/>
      <c r="H92" s="11"/>
      <c r="I92" s="11"/>
      <c r="J92" s="11"/>
      <c r="K92" s="11"/>
      <c r="L92" s="11"/>
      <c r="M92" s="11"/>
      <c r="N92" s="11"/>
      <c r="O92" s="11"/>
      <c r="P92" s="11"/>
      <c r="Q92" s="11"/>
      <c r="R92" s="11"/>
      <c r="S92" s="11"/>
      <c r="T92" s="11"/>
      <c r="U92" s="11"/>
      <c r="V92" s="11"/>
      <c r="W92" s="11"/>
      <c r="X92" s="11"/>
      <c r="Y92" s="11"/>
      <c r="Z92" s="11"/>
      <c r="AA92" s="11"/>
      <c r="AB92" s="11"/>
      <c r="AC92" s="11"/>
      <c r="AD92" s="11"/>
      <c r="AE92" s="11"/>
      <c r="AF92" s="11"/>
      <c r="AG92" s="11"/>
      <c r="AH92" s="11"/>
      <c r="AI92" s="11"/>
      <c r="AJ92" s="11"/>
      <c r="AK92" s="11"/>
      <c r="AL92" s="11"/>
      <c r="AM92" s="11"/>
      <c r="AN92" s="11"/>
      <c r="AO92" s="11"/>
      <c r="AP92" s="11"/>
      <c r="AQ92" s="11"/>
      <c r="AR92" s="11"/>
      <c r="AS92" s="11"/>
      <c r="AT92" s="11"/>
      <c r="AU92" s="11"/>
      <c r="AV92" s="11"/>
      <c r="AW92" s="11"/>
      <c r="AX92" s="11"/>
    </row>
    <row r="93" spans="1:50" x14ac:dyDescent="0.35">
      <c r="A93" s="7"/>
      <c r="D93" s="11"/>
      <c r="E93" s="11"/>
      <c r="F93" s="11"/>
      <c r="G93" s="11"/>
      <c r="H93" s="11"/>
      <c r="I93" s="11"/>
      <c r="J93" s="11"/>
      <c r="K93" s="11"/>
      <c r="L93" s="11"/>
      <c r="M93" s="11"/>
      <c r="N93" s="11"/>
      <c r="O93" s="11"/>
      <c r="P93" s="11"/>
      <c r="Q93" s="11"/>
      <c r="R93" s="11"/>
      <c r="S93" s="11"/>
      <c r="T93" s="11"/>
      <c r="U93" s="11"/>
      <c r="V93" s="11"/>
      <c r="W93" s="11"/>
      <c r="X93" s="11"/>
      <c r="Y93" s="11"/>
      <c r="Z93" s="11"/>
      <c r="AA93" s="11"/>
      <c r="AB93" s="11"/>
      <c r="AC93" s="11"/>
      <c r="AD93" s="11"/>
      <c r="AE93" s="11"/>
      <c r="AF93" s="11"/>
      <c r="AG93" s="11"/>
      <c r="AH93" s="11"/>
      <c r="AI93" s="11"/>
      <c r="AJ93" s="11"/>
      <c r="AK93" s="11"/>
      <c r="AL93" s="11"/>
      <c r="AM93" s="11"/>
      <c r="AN93" s="11"/>
      <c r="AO93" s="11"/>
      <c r="AP93" s="11"/>
      <c r="AQ93" s="11"/>
      <c r="AR93" s="11"/>
      <c r="AS93" s="11"/>
      <c r="AT93" s="11"/>
      <c r="AU93" s="11"/>
      <c r="AV93" s="11"/>
      <c r="AW93" s="11"/>
      <c r="AX93" s="11"/>
    </row>
    <row r="94" spans="1:50" x14ac:dyDescent="0.35">
      <c r="A94" s="7"/>
      <c r="D94" s="11"/>
      <c r="E94" s="11"/>
      <c r="F94" s="11"/>
      <c r="G94" s="11"/>
      <c r="H94" s="11"/>
      <c r="I94" s="11"/>
      <c r="J94" s="11"/>
      <c r="K94" s="11"/>
      <c r="L94" s="11"/>
      <c r="M94" s="11"/>
      <c r="N94" s="11"/>
      <c r="O94" s="11"/>
      <c r="P94" s="11"/>
      <c r="Q94" s="11"/>
      <c r="R94" s="11"/>
      <c r="S94" s="11"/>
      <c r="T94" s="11"/>
      <c r="U94" s="11"/>
      <c r="V94" s="11"/>
      <c r="W94" s="11"/>
      <c r="X94" s="11"/>
      <c r="Y94" s="11"/>
      <c r="Z94" s="11"/>
      <c r="AA94" s="11"/>
      <c r="AB94" s="11"/>
      <c r="AC94" s="11"/>
      <c r="AD94" s="11"/>
      <c r="AE94" s="11"/>
      <c r="AF94" s="11"/>
      <c r="AG94" s="11"/>
      <c r="AH94" s="11"/>
      <c r="AI94" s="11"/>
      <c r="AJ94" s="11"/>
      <c r="AK94" s="11"/>
      <c r="AL94" s="11"/>
      <c r="AM94" s="11"/>
      <c r="AN94" s="11"/>
      <c r="AO94" s="11"/>
      <c r="AP94" s="11"/>
      <c r="AQ94" s="11"/>
      <c r="AR94" s="11"/>
      <c r="AS94" s="11"/>
      <c r="AT94" s="11"/>
      <c r="AU94" s="11"/>
      <c r="AV94" s="11"/>
      <c r="AW94" s="11"/>
      <c r="AX94" s="11"/>
    </row>
    <row r="95" spans="1:50" x14ac:dyDescent="0.35">
      <c r="A95" s="7"/>
      <c r="D95" s="11"/>
      <c r="E95" s="11"/>
      <c r="F95" s="11"/>
      <c r="G95" s="11"/>
      <c r="H95" s="11"/>
      <c r="I95" s="11"/>
      <c r="J95" s="11"/>
      <c r="K95" s="11"/>
      <c r="L95" s="11"/>
      <c r="M95" s="11"/>
      <c r="N95" s="11"/>
      <c r="O95" s="11"/>
      <c r="P95" s="11"/>
      <c r="Q95" s="11"/>
      <c r="R95" s="11"/>
      <c r="S95" s="11"/>
      <c r="T95" s="11"/>
      <c r="U95" s="11"/>
      <c r="V95" s="11"/>
      <c r="W95" s="11"/>
      <c r="X95" s="11"/>
      <c r="Y95" s="11"/>
      <c r="Z95" s="11"/>
      <c r="AA95" s="11"/>
      <c r="AB95" s="11"/>
      <c r="AC95" s="11"/>
      <c r="AD95" s="11"/>
      <c r="AE95" s="11"/>
      <c r="AF95" s="11"/>
      <c r="AG95" s="11"/>
      <c r="AH95" s="11"/>
      <c r="AI95" s="11"/>
      <c r="AJ95" s="11"/>
      <c r="AK95" s="11"/>
      <c r="AL95" s="11"/>
      <c r="AM95" s="11"/>
      <c r="AN95" s="11"/>
      <c r="AO95" s="11"/>
      <c r="AP95" s="11"/>
      <c r="AQ95" s="11"/>
      <c r="AR95" s="11"/>
      <c r="AS95" s="11"/>
      <c r="AT95" s="11"/>
      <c r="AU95" s="11"/>
      <c r="AV95" s="11"/>
      <c r="AW95" s="11"/>
      <c r="AX95" s="11"/>
    </row>
    <row r="96" spans="1:50" x14ac:dyDescent="0.35">
      <c r="A96" s="7"/>
      <c r="D96" s="11"/>
      <c r="E96" s="11"/>
      <c r="F96" s="11"/>
      <c r="G96" s="11"/>
      <c r="H96" s="11"/>
      <c r="I96" s="11"/>
      <c r="J96" s="11"/>
      <c r="K96" s="11"/>
      <c r="L96" s="11"/>
      <c r="M96" s="11"/>
      <c r="N96" s="11"/>
      <c r="O96" s="11"/>
      <c r="P96" s="11"/>
      <c r="Q96" s="11"/>
      <c r="R96" s="11"/>
      <c r="S96" s="11"/>
      <c r="T96" s="11"/>
      <c r="U96" s="11"/>
      <c r="V96" s="11"/>
      <c r="W96" s="11"/>
      <c r="X96" s="11"/>
      <c r="Y96" s="11"/>
      <c r="Z96" s="11"/>
      <c r="AA96" s="11"/>
      <c r="AB96" s="11"/>
      <c r="AC96" s="11"/>
      <c r="AD96" s="11"/>
      <c r="AE96" s="11"/>
      <c r="AF96" s="11"/>
      <c r="AG96" s="11"/>
      <c r="AH96" s="11"/>
      <c r="AI96" s="11"/>
      <c r="AJ96" s="11"/>
      <c r="AK96" s="11"/>
      <c r="AL96" s="11"/>
      <c r="AM96" s="11"/>
      <c r="AN96" s="11"/>
      <c r="AO96" s="11"/>
      <c r="AP96" s="11"/>
      <c r="AQ96" s="11"/>
      <c r="AR96" s="11"/>
      <c r="AS96" s="11"/>
      <c r="AT96" s="11"/>
      <c r="AU96" s="11"/>
      <c r="AV96" s="11"/>
      <c r="AW96" s="11"/>
      <c r="AX96" s="11"/>
    </row>
    <row r="97" spans="1:50" x14ac:dyDescent="0.35">
      <c r="A97" s="7"/>
      <c r="D97" s="11"/>
      <c r="E97" s="11"/>
      <c r="F97" s="11"/>
      <c r="G97" s="11"/>
      <c r="H97" s="11"/>
      <c r="I97" s="11"/>
      <c r="J97" s="11"/>
      <c r="K97" s="11"/>
      <c r="L97" s="11"/>
      <c r="M97" s="11"/>
      <c r="N97" s="11"/>
      <c r="O97" s="11"/>
      <c r="P97" s="11"/>
      <c r="Q97" s="11"/>
      <c r="R97" s="11"/>
      <c r="S97" s="11"/>
      <c r="T97" s="11"/>
      <c r="U97" s="11"/>
      <c r="V97" s="11"/>
      <c r="W97" s="11"/>
      <c r="X97" s="11"/>
      <c r="Y97" s="11"/>
      <c r="Z97" s="11"/>
      <c r="AA97" s="11"/>
      <c r="AB97" s="11"/>
      <c r="AC97" s="11"/>
      <c r="AD97" s="11"/>
      <c r="AE97" s="11"/>
      <c r="AF97" s="11"/>
      <c r="AG97" s="11"/>
      <c r="AH97" s="11"/>
      <c r="AI97" s="11"/>
      <c r="AJ97" s="11"/>
      <c r="AK97" s="11"/>
      <c r="AL97" s="11"/>
      <c r="AM97" s="11"/>
      <c r="AN97" s="11"/>
      <c r="AO97" s="11"/>
      <c r="AP97" s="11"/>
      <c r="AQ97" s="11"/>
      <c r="AR97" s="11"/>
      <c r="AS97" s="11"/>
      <c r="AT97" s="11"/>
      <c r="AU97" s="11"/>
      <c r="AV97" s="11"/>
      <c r="AW97" s="11"/>
      <c r="AX97" s="11"/>
    </row>
    <row r="98" spans="1:50" x14ac:dyDescent="0.35">
      <c r="A98" s="7"/>
      <c r="D98" s="11"/>
      <c r="E98" s="11"/>
      <c r="F98" s="11"/>
      <c r="G98" s="11"/>
      <c r="H98" s="11"/>
      <c r="I98" s="11"/>
      <c r="J98" s="11"/>
      <c r="K98" s="11"/>
      <c r="L98" s="11"/>
      <c r="M98" s="11"/>
      <c r="N98" s="11"/>
      <c r="O98" s="11"/>
      <c r="P98" s="11"/>
      <c r="Q98" s="11"/>
      <c r="R98" s="11"/>
      <c r="S98" s="11"/>
      <c r="T98" s="11"/>
      <c r="U98" s="11"/>
      <c r="V98" s="11"/>
      <c r="W98" s="11"/>
      <c r="X98" s="11"/>
      <c r="Y98" s="11"/>
      <c r="Z98" s="11"/>
      <c r="AA98" s="11"/>
      <c r="AB98" s="11"/>
      <c r="AC98" s="11"/>
      <c r="AD98" s="11"/>
      <c r="AE98" s="11"/>
      <c r="AF98" s="11"/>
      <c r="AG98" s="11"/>
      <c r="AH98" s="11"/>
      <c r="AI98" s="11"/>
      <c r="AJ98" s="11"/>
      <c r="AK98" s="11"/>
      <c r="AL98" s="11"/>
      <c r="AM98" s="11"/>
      <c r="AN98" s="11"/>
      <c r="AO98" s="11"/>
      <c r="AP98" s="11"/>
      <c r="AQ98" s="11"/>
      <c r="AR98" s="11"/>
      <c r="AS98" s="11"/>
      <c r="AT98" s="11"/>
      <c r="AU98" s="11"/>
      <c r="AV98" s="11"/>
      <c r="AW98" s="11"/>
      <c r="AX98" s="11"/>
    </row>
    <row r="99" spans="1:50" x14ac:dyDescent="0.35">
      <c r="A99" s="7"/>
      <c r="D99" s="11"/>
      <c r="E99" s="11"/>
      <c r="F99" s="11"/>
      <c r="G99" s="11"/>
      <c r="H99" s="11"/>
      <c r="I99" s="11"/>
      <c r="J99" s="11"/>
      <c r="K99" s="11"/>
      <c r="L99" s="11"/>
      <c r="M99" s="11"/>
      <c r="N99" s="11"/>
      <c r="O99" s="11"/>
      <c r="P99" s="11"/>
      <c r="Q99" s="11"/>
      <c r="R99" s="11"/>
      <c r="S99" s="11"/>
      <c r="T99" s="11"/>
      <c r="U99" s="11"/>
      <c r="V99" s="11"/>
      <c r="W99" s="11"/>
      <c r="X99" s="11"/>
      <c r="Y99" s="11"/>
      <c r="Z99" s="11"/>
      <c r="AA99" s="11"/>
      <c r="AB99" s="11"/>
      <c r="AC99" s="11"/>
      <c r="AD99" s="11"/>
      <c r="AE99" s="11"/>
      <c r="AF99" s="11"/>
      <c r="AG99" s="11"/>
      <c r="AH99" s="11"/>
      <c r="AI99" s="11"/>
      <c r="AJ99" s="11"/>
      <c r="AK99" s="11"/>
      <c r="AL99" s="11"/>
      <c r="AM99" s="11"/>
      <c r="AN99" s="11"/>
      <c r="AO99" s="11"/>
      <c r="AP99" s="11"/>
      <c r="AQ99" s="11"/>
      <c r="AR99" s="11"/>
      <c r="AS99" s="11"/>
      <c r="AT99" s="11"/>
      <c r="AU99" s="11"/>
      <c r="AV99" s="11"/>
      <c r="AW99" s="11"/>
      <c r="AX99" s="11"/>
    </row>
    <row r="100" spans="1:50" x14ac:dyDescent="0.35">
      <c r="A100" s="7"/>
      <c r="D100" s="11"/>
      <c r="E100" s="11"/>
      <c r="F100" s="11"/>
      <c r="G100" s="11"/>
      <c r="H100" s="11"/>
      <c r="I100" s="11"/>
      <c r="J100" s="11"/>
      <c r="K100" s="11"/>
      <c r="L100" s="11"/>
      <c r="M100" s="11"/>
      <c r="N100" s="11"/>
      <c r="O100" s="11"/>
      <c r="P100" s="11"/>
      <c r="Q100" s="11"/>
      <c r="R100" s="11"/>
      <c r="S100" s="11"/>
      <c r="T100" s="11"/>
      <c r="U100" s="11"/>
      <c r="V100" s="11"/>
      <c r="W100" s="11"/>
      <c r="X100" s="11"/>
      <c r="Y100" s="11"/>
      <c r="Z100" s="11"/>
      <c r="AA100" s="11"/>
      <c r="AB100" s="11"/>
      <c r="AC100" s="11"/>
      <c r="AD100" s="11"/>
      <c r="AE100" s="11"/>
      <c r="AF100" s="11"/>
      <c r="AG100" s="11"/>
      <c r="AH100" s="11"/>
      <c r="AI100" s="11"/>
      <c r="AJ100" s="11"/>
      <c r="AK100" s="11"/>
      <c r="AL100" s="11"/>
      <c r="AM100" s="11"/>
      <c r="AN100" s="11"/>
      <c r="AO100" s="11"/>
      <c r="AP100" s="11"/>
      <c r="AQ100" s="11"/>
      <c r="AR100" s="11"/>
      <c r="AS100" s="11"/>
      <c r="AT100" s="11"/>
      <c r="AU100" s="11"/>
      <c r="AV100" s="11"/>
      <c r="AW100" s="11"/>
      <c r="AX100" s="11"/>
    </row>
    <row r="101" spans="1:50" x14ac:dyDescent="0.35">
      <c r="A101" s="7"/>
    </row>
    <row r="102" spans="1:50" x14ac:dyDescent="0.35">
      <c r="A102" s="7"/>
    </row>
    <row r="103" spans="1:50" x14ac:dyDescent="0.35">
      <c r="A103" s="7"/>
    </row>
    <row r="104" spans="1:50" x14ac:dyDescent="0.35">
      <c r="A104" s="7"/>
    </row>
    <row r="105" spans="1:50" x14ac:dyDescent="0.35">
      <c r="A105" s="7"/>
    </row>
    <row r="106" spans="1:50" x14ac:dyDescent="0.35">
      <c r="A106" s="7"/>
    </row>
    <row r="107" spans="1:50" x14ac:dyDescent="0.35">
      <c r="A107" s="7"/>
    </row>
    <row r="108" spans="1:50" x14ac:dyDescent="0.35">
      <c r="A108" s="7"/>
    </row>
    <row r="109" spans="1:50" x14ac:dyDescent="0.35">
      <c r="A109" s="7"/>
    </row>
    <row r="110" spans="1:50" x14ac:dyDescent="0.35">
      <c r="A110" s="7"/>
    </row>
    <row r="111" spans="1:50" x14ac:dyDescent="0.35">
      <c r="A111" s="7"/>
    </row>
    <row r="112" spans="1:50" x14ac:dyDescent="0.35">
      <c r="A112" s="7"/>
    </row>
    <row r="113" spans="1:1" x14ac:dyDescent="0.35">
      <c r="A113" s="7"/>
    </row>
    <row r="114" spans="1:1" x14ac:dyDescent="0.35">
      <c r="A114" s="7"/>
    </row>
    <row r="115" spans="1:1" x14ac:dyDescent="0.35">
      <c r="A115" s="7"/>
    </row>
    <row r="116" spans="1:1" x14ac:dyDescent="0.35">
      <c r="A116" s="7"/>
    </row>
    <row r="117" spans="1:1" x14ac:dyDescent="0.35">
      <c r="A117" s="7"/>
    </row>
    <row r="118" spans="1:1" x14ac:dyDescent="0.35">
      <c r="A118" s="7"/>
    </row>
    <row r="119" spans="1:1" x14ac:dyDescent="0.35">
      <c r="A119" s="7"/>
    </row>
    <row r="120" spans="1:1" x14ac:dyDescent="0.35">
      <c r="A120" s="7"/>
    </row>
    <row r="121" spans="1:1" x14ac:dyDescent="0.35">
      <c r="A121" s="7"/>
    </row>
    <row r="122" spans="1:1" x14ac:dyDescent="0.35">
      <c r="A122" s="7"/>
    </row>
    <row r="123" spans="1:1" x14ac:dyDescent="0.35">
      <c r="A123" s="7"/>
    </row>
    <row r="124" spans="1:1" x14ac:dyDescent="0.35">
      <c r="A124" s="7"/>
    </row>
    <row r="125" spans="1:1" x14ac:dyDescent="0.35">
      <c r="A125" s="7"/>
    </row>
    <row r="126" spans="1:1" x14ac:dyDescent="0.35">
      <c r="A126" s="7"/>
    </row>
    <row r="127" spans="1:1" x14ac:dyDescent="0.35">
      <c r="A127" s="7"/>
    </row>
    <row r="128" spans="1:1" x14ac:dyDescent="0.35">
      <c r="A128" s="7"/>
    </row>
    <row r="129" spans="1:1" x14ac:dyDescent="0.35">
      <c r="A129" s="7"/>
    </row>
    <row r="130" spans="1:1" x14ac:dyDescent="0.35">
      <c r="A130" s="7"/>
    </row>
    <row r="131" spans="1:1" x14ac:dyDescent="0.35">
      <c r="A131" s="7"/>
    </row>
    <row r="132" spans="1:1" x14ac:dyDescent="0.35">
      <c r="A132" s="7"/>
    </row>
    <row r="133" spans="1:1" x14ac:dyDescent="0.35">
      <c r="A133" s="7"/>
    </row>
    <row r="134" spans="1:1" x14ac:dyDescent="0.35">
      <c r="A134" s="7"/>
    </row>
    <row r="135" spans="1:1" x14ac:dyDescent="0.35">
      <c r="A135" s="7"/>
    </row>
    <row r="136" spans="1:1" x14ac:dyDescent="0.35">
      <c r="A136" s="7"/>
    </row>
    <row r="137" spans="1:1" x14ac:dyDescent="0.35">
      <c r="A137" s="7"/>
    </row>
    <row r="138" spans="1:1" x14ac:dyDescent="0.35">
      <c r="A138" s="7"/>
    </row>
    <row r="139" spans="1:1" x14ac:dyDescent="0.35">
      <c r="A139" s="7"/>
    </row>
    <row r="140" spans="1:1" x14ac:dyDescent="0.35">
      <c r="A140" s="7"/>
    </row>
    <row r="141" spans="1:1" x14ac:dyDescent="0.35">
      <c r="A141" s="7"/>
    </row>
    <row r="142" spans="1:1" x14ac:dyDescent="0.35">
      <c r="A142" s="7"/>
    </row>
    <row r="143" spans="1:1" x14ac:dyDescent="0.35">
      <c r="A143" s="7"/>
    </row>
    <row r="144" spans="1:1" x14ac:dyDescent="0.35">
      <c r="A144" s="7"/>
    </row>
    <row r="145" spans="1:1" x14ac:dyDescent="0.35">
      <c r="A145" s="7"/>
    </row>
    <row r="146" spans="1:1" x14ac:dyDescent="0.35">
      <c r="A146" s="7"/>
    </row>
    <row r="147" spans="1:1" x14ac:dyDescent="0.35">
      <c r="A147" s="7"/>
    </row>
    <row r="148" spans="1:1" x14ac:dyDescent="0.35">
      <c r="A148" s="7"/>
    </row>
    <row r="149" spans="1:1" x14ac:dyDescent="0.35">
      <c r="A149" s="7"/>
    </row>
    <row r="150" spans="1:1" x14ac:dyDescent="0.35">
      <c r="A150" s="7"/>
    </row>
    <row r="151" spans="1:1" x14ac:dyDescent="0.35">
      <c r="A151" s="7"/>
    </row>
    <row r="152" spans="1:1" x14ac:dyDescent="0.35">
      <c r="A152" s="7"/>
    </row>
    <row r="153" spans="1:1" x14ac:dyDescent="0.35">
      <c r="A153" s="7"/>
    </row>
    <row r="154" spans="1:1" x14ac:dyDescent="0.35">
      <c r="A154" s="7"/>
    </row>
    <row r="155" spans="1:1" x14ac:dyDescent="0.35">
      <c r="A155" s="7"/>
    </row>
    <row r="156" spans="1:1" x14ac:dyDescent="0.35">
      <c r="A156" s="7"/>
    </row>
    <row r="157" spans="1:1" x14ac:dyDescent="0.35">
      <c r="A157" s="7"/>
    </row>
    <row r="158" spans="1:1" x14ac:dyDescent="0.35">
      <c r="A158" s="7"/>
    </row>
    <row r="159" spans="1:1" x14ac:dyDescent="0.35">
      <c r="A159" s="7"/>
    </row>
    <row r="160" spans="1:1" x14ac:dyDescent="0.35">
      <c r="A160" s="7"/>
    </row>
    <row r="161" spans="1:1" x14ac:dyDescent="0.35">
      <c r="A161" s="7"/>
    </row>
    <row r="162" spans="1:1" x14ac:dyDescent="0.35">
      <c r="A162" s="7"/>
    </row>
    <row r="163" spans="1:1" x14ac:dyDescent="0.35">
      <c r="A163" s="7"/>
    </row>
    <row r="164" spans="1:1" x14ac:dyDescent="0.35">
      <c r="A164" s="7"/>
    </row>
    <row r="165" spans="1:1" x14ac:dyDescent="0.35">
      <c r="A165" s="7"/>
    </row>
    <row r="166" spans="1:1" x14ac:dyDescent="0.35">
      <c r="A166" s="7"/>
    </row>
    <row r="167" spans="1:1" x14ac:dyDescent="0.35">
      <c r="A167" s="7"/>
    </row>
    <row r="168" spans="1:1" x14ac:dyDescent="0.35">
      <c r="A168" s="7"/>
    </row>
    <row r="169" spans="1:1" x14ac:dyDescent="0.35">
      <c r="A169" s="7"/>
    </row>
    <row r="170" spans="1:1" x14ac:dyDescent="0.35">
      <c r="A170" s="7"/>
    </row>
    <row r="171" spans="1:1" x14ac:dyDescent="0.35">
      <c r="A171" s="7"/>
    </row>
    <row r="172" spans="1:1" x14ac:dyDescent="0.35">
      <c r="A172" s="7"/>
    </row>
    <row r="173" spans="1:1" x14ac:dyDescent="0.35">
      <c r="A173" s="7"/>
    </row>
    <row r="174" spans="1:1" x14ac:dyDescent="0.35">
      <c r="A174" s="7"/>
    </row>
    <row r="175" spans="1:1" x14ac:dyDescent="0.35">
      <c r="A175" s="7"/>
    </row>
    <row r="176" spans="1:1" x14ac:dyDescent="0.35">
      <c r="A176" s="7"/>
    </row>
    <row r="177" spans="1:1" x14ac:dyDescent="0.35">
      <c r="A177" s="7"/>
    </row>
    <row r="178" spans="1:1" x14ac:dyDescent="0.35">
      <c r="A178" s="7"/>
    </row>
    <row r="179" spans="1:1" x14ac:dyDescent="0.35">
      <c r="A179" s="7"/>
    </row>
    <row r="180" spans="1:1" x14ac:dyDescent="0.35">
      <c r="A180" s="7"/>
    </row>
    <row r="181" spans="1:1" x14ac:dyDescent="0.35">
      <c r="A181" s="7"/>
    </row>
    <row r="182" spans="1:1" x14ac:dyDescent="0.35">
      <c r="A182" s="7"/>
    </row>
    <row r="183" spans="1:1" x14ac:dyDescent="0.35">
      <c r="A183" s="7"/>
    </row>
    <row r="184" spans="1:1" x14ac:dyDescent="0.35">
      <c r="A184" s="7"/>
    </row>
    <row r="185" spans="1:1" x14ac:dyDescent="0.35">
      <c r="A185" s="7"/>
    </row>
    <row r="186" spans="1:1" x14ac:dyDescent="0.35">
      <c r="A186" s="7"/>
    </row>
    <row r="187" spans="1:1" x14ac:dyDescent="0.35">
      <c r="A187" s="7"/>
    </row>
    <row r="188" spans="1:1" x14ac:dyDescent="0.35">
      <c r="A188" s="7"/>
    </row>
    <row r="189" spans="1:1" x14ac:dyDescent="0.35">
      <c r="A189" s="7"/>
    </row>
    <row r="190" spans="1:1" x14ac:dyDescent="0.35">
      <c r="A190" s="7"/>
    </row>
    <row r="191" spans="1:1" x14ac:dyDescent="0.35">
      <c r="A191" s="7"/>
    </row>
    <row r="192" spans="1:1" x14ac:dyDescent="0.35">
      <c r="A192" s="7"/>
    </row>
    <row r="193" spans="1:1" x14ac:dyDescent="0.35">
      <c r="A193" s="7"/>
    </row>
    <row r="194" spans="1:1" x14ac:dyDescent="0.35">
      <c r="A194" s="7"/>
    </row>
    <row r="195" spans="1:1" x14ac:dyDescent="0.35">
      <c r="A195" s="7"/>
    </row>
    <row r="196" spans="1:1" x14ac:dyDescent="0.35">
      <c r="A196" s="7"/>
    </row>
    <row r="197" spans="1:1" x14ac:dyDescent="0.35">
      <c r="A197" s="7"/>
    </row>
    <row r="198" spans="1:1" x14ac:dyDescent="0.35">
      <c r="A198" s="7"/>
    </row>
    <row r="199" spans="1:1" x14ac:dyDescent="0.35">
      <c r="A199" s="7"/>
    </row>
    <row r="200" spans="1:1" x14ac:dyDescent="0.35">
      <c r="A200" s="7"/>
    </row>
    <row r="201" spans="1:1" x14ac:dyDescent="0.35">
      <c r="A201" s="7"/>
    </row>
    <row r="202" spans="1:1" x14ac:dyDescent="0.35">
      <c r="A202" s="7"/>
    </row>
    <row r="203" spans="1:1" x14ac:dyDescent="0.35">
      <c r="A203" s="7"/>
    </row>
    <row r="204" spans="1:1" x14ac:dyDescent="0.35">
      <c r="A204" s="7"/>
    </row>
    <row r="205" spans="1:1" x14ac:dyDescent="0.35">
      <c r="A205" s="7"/>
    </row>
    <row r="206" spans="1:1" x14ac:dyDescent="0.35">
      <c r="A206" s="7"/>
    </row>
    <row r="207" spans="1:1" x14ac:dyDescent="0.35">
      <c r="A207" s="7"/>
    </row>
    <row r="208" spans="1:1" x14ac:dyDescent="0.35">
      <c r="A208" s="7"/>
    </row>
    <row r="209" spans="1:1" x14ac:dyDescent="0.35">
      <c r="A209" s="7"/>
    </row>
    <row r="210" spans="1:1" x14ac:dyDescent="0.35">
      <c r="A210" s="7"/>
    </row>
    <row r="211" spans="1:1" x14ac:dyDescent="0.35">
      <c r="A211" s="7"/>
    </row>
    <row r="212" spans="1:1" x14ac:dyDescent="0.35">
      <c r="A212" s="7"/>
    </row>
    <row r="213" spans="1:1" x14ac:dyDescent="0.35">
      <c r="A213" s="7"/>
    </row>
    <row r="214" spans="1:1" x14ac:dyDescent="0.35">
      <c r="A214" s="7"/>
    </row>
    <row r="215" spans="1:1" x14ac:dyDescent="0.35">
      <c r="A215" s="7"/>
    </row>
    <row r="216" spans="1:1" x14ac:dyDescent="0.35">
      <c r="A216" s="7"/>
    </row>
    <row r="217" spans="1:1" x14ac:dyDescent="0.35">
      <c r="A217" s="7"/>
    </row>
    <row r="218" spans="1:1" x14ac:dyDescent="0.35">
      <c r="A218" s="7"/>
    </row>
    <row r="219" spans="1:1" x14ac:dyDescent="0.35">
      <c r="A219" s="7"/>
    </row>
    <row r="220" spans="1:1" x14ac:dyDescent="0.35">
      <c r="A220" s="7"/>
    </row>
    <row r="221" spans="1:1" x14ac:dyDescent="0.35">
      <c r="A221" s="7"/>
    </row>
    <row r="222" spans="1:1" x14ac:dyDescent="0.35">
      <c r="A222" s="7"/>
    </row>
    <row r="223" spans="1:1" x14ac:dyDescent="0.35">
      <c r="A223" s="7"/>
    </row>
    <row r="224" spans="1:1" x14ac:dyDescent="0.35">
      <c r="A224" s="7"/>
    </row>
    <row r="225" spans="1:1" x14ac:dyDescent="0.35">
      <c r="A225" s="7"/>
    </row>
    <row r="226" spans="1:1" x14ac:dyDescent="0.35">
      <c r="A226" s="7"/>
    </row>
    <row r="227" spans="1:1" x14ac:dyDescent="0.35">
      <c r="A227" s="7"/>
    </row>
    <row r="228" spans="1:1" x14ac:dyDescent="0.35">
      <c r="A228" s="7"/>
    </row>
    <row r="229" spans="1:1" x14ac:dyDescent="0.35">
      <c r="A229" s="7"/>
    </row>
    <row r="230" spans="1:1" x14ac:dyDescent="0.35">
      <c r="A230" s="7"/>
    </row>
    <row r="231" spans="1:1" x14ac:dyDescent="0.35">
      <c r="A231" s="7"/>
    </row>
    <row r="232" spans="1:1" x14ac:dyDescent="0.35">
      <c r="A232" s="7"/>
    </row>
    <row r="233" spans="1:1" x14ac:dyDescent="0.35">
      <c r="A233" s="7"/>
    </row>
    <row r="234" spans="1:1" x14ac:dyDescent="0.35">
      <c r="A234" s="7"/>
    </row>
    <row r="235" spans="1:1" x14ac:dyDescent="0.35">
      <c r="A235" s="7"/>
    </row>
    <row r="236" spans="1:1" x14ac:dyDescent="0.35">
      <c r="A236" s="7"/>
    </row>
    <row r="237" spans="1:1" x14ac:dyDescent="0.35">
      <c r="A237" s="7"/>
    </row>
    <row r="238" spans="1:1" x14ac:dyDescent="0.35">
      <c r="A238" s="7"/>
    </row>
    <row r="239" spans="1:1" x14ac:dyDescent="0.35">
      <c r="A239" s="7"/>
    </row>
    <row r="240" spans="1:1" x14ac:dyDescent="0.35">
      <c r="A240" s="7"/>
    </row>
    <row r="241" spans="1:1" x14ac:dyDescent="0.35">
      <c r="A241" s="7"/>
    </row>
    <row r="242" spans="1:1" x14ac:dyDescent="0.35">
      <c r="A242" s="7"/>
    </row>
    <row r="243" spans="1:1" x14ac:dyDescent="0.35">
      <c r="A243" s="7"/>
    </row>
    <row r="244" spans="1:1" x14ac:dyDescent="0.35">
      <c r="A244" s="7"/>
    </row>
    <row r="245" spans="1:1" x14ac:dyDescent="0.35">
      <c r="A245" s="7"/>
    </row>
    <row r="246" spans="1:1" x14ac:dyDescent="0.35">
      <c r="A246" s="7"/>
    </row>
    <row r="247" spans="1:1" x14ac:dyDescent="0.35">
      <c r="A247" s="7"/>
    </row>
    <row r="248" spans="1:1" x14ac:dyDescent="0.35">
      <c r="A248" s="7"/>
    </row>
    <row r="249" spans="1:1" x14ac:dyDescent="0.35">
      <c r="A249" s="7"/>
    </row>
    <row r="250" spans="1:1" x14ac:dyDescent="0.35">
      <c r="A250" s="7"/>
    </row>
    <row r="251" spans="1:1" x14ac:dyDescent="0.35">
      <c r="A251" s="7"/>
    </row>
    <row r="252" spans="1:1" x14ac:dyDescent="0.35">
      <c r="A252" s="7"/>
    </row>
    <row r="253" spans="1:1" x14ac:dyDescent="0.35">
      <c r="A253" s="7"/>
    </row>
    <row r="254" spans="1:1" x14ac:dyDescent="0.35">
      <c r="A254" s="7"/>
    </row>
    <row r="255" spans="1:1" x14ac:dyDescent="0.35">
      <c r="A255" s="7"/>
    </row>
    <row r="256" spans="1:1" x14ac:dyDescent="0.35">
      <c r="A256" s="7"/>
    </row>
    <row r="257" spans="1:1" x14ac:dyDescent="0.35">
      <c r="A257" s="7"/>
    </row>
    <row r="258" spans="1:1" x14ac:dyDescent="0.35">
      <c r="A258" s="7"/>
    </row>
    <row r="259" spans="1:1" x14ac:dyDescent="0.35">
      <c r="A259" s="7"/>
    </row>
    <row r="260" spans="1:1" x14ac:dyDescent="0.35">
      <c r="A260" s="7"/>
    </row>
    <row r="261" spans="1:1" x14ac:dyDescent="0.35">
      <c r="A261" s="7"/>
    </row>
    <row r="262" spans="1:1" x14ac:dyDescent="0.35">
      <c r="A262" s="7"/>
    </row>
    <row r="263" spans="1:1" x14ac:dyDescent="0.35">
      <c r="A263" s="7"/>
    </row>
    <row r="264" spans="1:1" x14ac:dyDescent="0.35">
      <c r="A264" s="7"/>
    </row>
    <row r="265" spans="1:1" x14ac:dyDescent="0.35">
      <c r="A265" s="7"/>
    </row>
    <row r="266" spans="1:1" x14ac:dyDescent="0.35">
      <c r="A266" s="7"/>
    </row>
    <row r="267" spans="1:1" x14ac:dyDescent="0.35">
      <c r="A267" s="7"/>
    </row>
    <row r="268" spans="1:1" x14ac:dyDescent="0.35">
      <c r="A268" s="7"/>
    </row>
    <row r="269" spans="1:1" x14ac:dyDescent="0.35">
      <c r="A269" s="7"/>
    </row>
    <row r="270" spans="1:1" x14ac:dyDescent="0.35">
      <c r="A270" s="7"/>
    </row>
    <row r="271" spans="1:1" x14ac:dyDescent="0.35">
      <c r="A271" s="7"/>
    </row>
    <row r="272" spans="1:1" x14ac:dyDescent="0.35">
      <c r="A272" s="7"/>
    </row>
    <row r="273" spans="1:1" x14ac:dyDescent="0.35">
      <c r="A273" s="7"/>
    </row>
    <row r="274" spans="1:1" x14ac:dyDescent="0.35">
      <c r="A274" s="7"/>
    </row>
    <row r="275" spans="1:1" x14ac:dyDescent="0.35">
      <c r="A275" s="7"/>
    </row>
    <row r="276" spans="1:1" x14ac:dyDescent="0.35">
      <c r="A276" s="7"/>
    </row>
    <row r="277" spans="1:1" x14ac:dyDescent="0.35">
      <c r="A277" s="7"/>
    </row>
    <row r="278" spans="1:1" x14ac:dyDescent="0.35">
      <c r="A278" s="7"/>
    </row>
    <row r="279" spans="1:1" x14ac:dyDescent="0.35">
      <c r="A279" s="7"/>
    </row>
    <row r="280" spans="1:1" x14ac:dyDescent="0.35">
      <c r="A280" s="7"/>
    </row>
    <row r="281" spans="1:1" x14ac:dyDescent="0.35">
      <c r="A281" s="7"/>
    </row>
    <row r="282" spans="1:1" x14ac:dyDescent="0.35">
      <c r="A282" s="7"/>
    </row>
    <row r="283" spans="1:1" x14ac:dyDescent="0.35">
      <c r="A283" s="7"/>
    </row>
    <row r="284" spans="1:1" x14ac:dyDescent="0.35">
      <c r="A284" s="7"/>
    </row>
    <row r="285" spans="1:1" x14ac:dyDescent="0.35">
      <c r="A285" s="7"/>
    </row>
    <row r="286" spans="1:1" x14ac:dyDescent="0.35">
      <c r="A286" s="7"/>
    </row>
    <row r="287" spans="1:1" x14ac:dyDescent="0.35">
      <c r="A287" s="7"/>
    </row>
    <row r="288" spans="1:1" x14ac:dyDescent="0.35">
      <c r="A288" s="7"/>
    </row>
    <row r="289" spans="1:1" x14ac:dyDescent="0.35">
      <c r="A289" s="7"/>
    </row>
    <row r="290" spans="1:1" x14ac:dyDescent="0.35">
      <c r="A290" s="7"/>
    </row>
    <row r="291" spans="1:1" x14ac:dyDescent="0.35">
      <c r="A291" s="7"/>
    </row>
    <row r="292" spans="1:1" x14ac:dyDescent="0.35">
      <c r="A292" s="7"/>
    </row>
    <row r="293" spans="1:1" x14ac:dyDescent="0.35">
      <c r="A293" s="7"/>
    </row>
    <row r="294" spans="1:1" x14ac:dyDescent="0.35">
      <c r="A294" s="7"/>
    </row>
    <row r="295" spans="1:1" x14ac:dyDescent="0.35">
      <c r="A295" s="7"/>
    </row>
    <row r="296" spans="1:1" x14ac:dyDescent="0.35">
      <c r="A296" s="7"/>
    </row>
    <row r="297" spans="1:1" x14ac:dyDescent="0.35">
      <c r="A297" s="7"/>
    </row>
    <row r="298" spans="1:1" x14ac:dyDescent="0.35">
      <c r="A298" s="7"/>
    </row>
    <row r="299" spans="1:1" x14ac:dyDescent="0.35">
      <c r="A299" s="7"/>
    </row>
    <row r="300" spans="1:1" x14ac:dyDescent="0.35">
      <c r="A300" s="7"/>
    </row>
    <row r="301" spans="1:1" x14ac:dyDescent="0.35">
      <c r="A301" s="7"/>
    </row>
    <row r="302" spans="1:1" x14ac:dyDescent="0.35">
      <c r="A302" s="7"/>
    </row>
    <row r="303" spans="1:1" x14ac:dyDescent="0.35">
      <c r="A303" s="7"/>
    </row>
    <row r="304" spans="1:1" x14ac:dyDescent="0.35">
      <c r="A304" s="7"/>
    </row>
    <row r="305" spans="1:1" x14ac:dyDescent="0.35">
      <c r="A305" s="7"/>
    </row>
    <row r="306" spans="1:1" x14ac:dyDescent="0.35">
      <c r="A306" s="7"/>
    </row>
    <row r="307" spans="1:1" x14ac:dyDescent="0.35">
      <c r="A307" s="7"/>
    </row>
    <row r="308" spans="1:1" x14ac:dyDescent="0.35">
      <c r="A308" s="7"/>
    </row>
    <row r="309" spans="1:1" x14ac:dyDescent="0.35">
      <c r="A309" s="7"/>
    </row>
    <row r="310" spans="1:1" x14ac:dyDescent="0.35">
      <c r="A310" s="7"/>
    </row>
    <row r="311" spans="1:1" x14ac:dyDescent="0.35">
      <c r="A311" s="7"/>
    </row>
    <row r="312" spans="1:1" x14ac:dyDescent="0.35">
      <c r="A312" s="7"/>
    </row>
    <row r="313" spans="1:1" x14ac:dyDescent="0.35">
      <c r="A313" s="7"/>
    </row>
    <row r="314" spans="1:1" x14ac:dyDescent="0.35">
      <c r="A314" s="7"/>
    </row>
    <row r="315" spans="1:1" x14ac:dyDescent="0.35">
      <c r="A315" s="7"/>
    </row>
    <row r="316" spans="1:1" x14ac:dyDescent="0.35">
      <c r="A316" s="7"/>
    </row>
    <row r="317" spans="1:1" x14ac:dyDescent="0.35">
      <c r="A317" s="7"/>
    </row>
    <row r="318" spans="1:1" x14ac:dyDescent="0.35">
      <c r="A318" s="7"/>
    </row>
    <row r="319" spans="1:1" x14ac:dyDescent="0.35">
      <c r="A319" s="7"/>
    </row>
    <row r="320" spans="1:1" x14ac:dyDescent="0.35">
      <c r="A320" s="7"/>
    </row>
    <row r="321" spans="1:1" x14ac:dyDescent="0.35">
      <c r="A321" s="7"/>
    </row>
    <row r="322" spans="1:1" x14ac:dyDescent="0.35">
      <c r="A322" s="7"/>
    </row>
    <row r="323" spans="1:1" x14ac:dyDescent="0.35">
      <c r="A323" s="7"/>
    </row>
    <row r="324" spans="1:1" x14ac:dyDescent="0.35">
      <c r="A324" s="7"/>
    </row>
    <row r="325" spans="1:1" x14ac:dyDescent="0.35">
      <c r="A325" s="7"/>
    </row>
    <row r="326" spans="1:1" x14ac:dyDescent="0.35">
      <c r="A326" s="7"/>
    </row>
    <row r="327" spans="1:1" x14ac:dyDescent="0.35">
      <c r="A327" s="7"/>
    </row>
    <row r="328" spans="1:1" x14ac:dyDescent="0.35">
      <c r="A328" s="7"/>
    </row>
    <row r="329" spans="1:1" x14ac:dyDescent="0.35">
      <c r="A329" s="7"/>
    </row>
    <row r="330" spans="1:1" x14ac:dyDescent="0.35">
      <c r="A330" s="7"/>
    </row>
    <row r="331" spans="1:1" x14ac:dyDescent="0.35">
      <c r="A331" s="7"/>
    </row>
    <row r="332" spans="1:1" x14ac:dyDescent="0.35">
      <c r="A332" s="7"/>
    </row>
    <row r="333" spans="1:1" x14ac:dyDescent="0.35">
      <c r="A333" s="7"/>
    </row>
    <row r="334" spans="1:1" x14ac:dyDescent="0.35">
      <c r="A334" s="7"/>
    </row>
    <row r="335" spans="1:1" x14ac:dyDescent="0.35">
      <c r="A335" s="7"/>
    </row>
    <row r="336" spans="1:1" x14ac:dyDescent="0.35">
      <c r="A336" s="7"/>
    </row>
    <row r="337" spans="1:1" x14ac:dyDescent="0.35">
      <c r="A337" s="7"/>
    </row>
    <row r="338" spans="1:1" x14ac:dyDescent="0.35">
      <c r="A338" s="7"/>
    </row>
    <row r="339" spans="1:1" x14ac:dyDescent="0.35">
      <c r="A339" s="7"/>
    </row>
    <row r="340" spans="1:1" x14ac:dyDescent="0.35">
      <c r="A340" s="7"/>
    </row>
    <row r="341" spans="1:1" x14ac:dyDescent="0.35">
      <c r="A341" s="7"/>
    </row>
    <row r="342" spans="1:1" x14ac:dyDescent="0.35">
      <c r="A342" s="7"/>
    </row>
    <row r="343" spans="1:1" x14ac:dyDescent="0.35">
      <c r="A343" s="7"/>
    </row>
    <row r="344" spans="1:1" x14ac:dyDescent="0.35">
      <c r="A344" s="7"/>
    </row>
    <row r="345" spans="1:1" x14ac:dyDescent="0.35">
      <c r="A345" s="7"/>
    </row>
    <row r="346" spans="1:1" x14ac:dyDescent="0.35">
      <c r="A346" s="7"/>
    </row>
    <row r="347" spans="1:1" x14ac:dyDescent="0.35">
      <c r="A347" s="7"/>
    </row>
    <row r="348" spans="1:1" x14ac:dyDescent="0.35">
      <c r="A348" s="7"/>
    </row>
    <row r="349" spans="1:1" x14ac:dyDescent="0.35">
      <c r="A349" s="7"/>
    </row>
    <row r="350" spans="1:1" x14ac:dyDescent="0.35">
      <c r="A350" s="7"/>
    </row>
    <row r="351" spans="1:1" x14ac:dyDescent="0.35">
      <c r="A351" s="7"/>
    </row>
    <row r="352" spans="1:1" x14ac:dyDescent="0.35">
      <c r="A352" s="7"/>
    </row>
    <row r="353" spans="1:1" x14ac:dyDescent="0.35">
      <c r="A353" s="7"/>
    </row>
    <row r="354" spans="1:1" x14ac:dyDescent="0.35">
      <c r="A354" s="7"/>
    </row>
    <row r="355" spans="1:1" x14ac:dyDescent="0.35">
      <c r="A355" s="7"/>
    </row>
    <row r="356" spans="1:1" x14ac:dyDescent="0.35">
      <c r="A356" s="7"/>
    </row>
    <row r="357" spans="1:1" x14ac:dyDescent="0.35">
      <c r="A357" s="7"/>
    </row>
    <row r="358" spans="1:1" x14ac:dyDescent="0.35">
      <c r="A358" s="7"/>
    </row>
    <row r="359" spans="1:1" x14ac:dyDescent="0.35">
      <c r="A359" s="7"/>
    </row>
    <row r="360" spans="1:1" x14ac:dyDescent="0.35">
      <c r="A360" s="7"/>
    </row>
    <row r="361" spans="1:1" x14ac:dyDescent="0.35">
      <c r="A361" s="7"/>
    </row>
    <row r="362" spans="1:1" x14ac:dyDescent="0.35">
      <c r="A362" s="7"/>
    </row>
    <row r="363" spans="1:1" x14ac:dyDescent="0.35">
      <c r="A363" s="7"/>
    </row>
    <row r="364" spans="1:1" x14ac:dyDescent="0.35">
      <c r="A364" s="7"/>
    </row>
    <row r="365" spans="1:1" x14ac:dyDescent="0.35">
      <c r="A365" s="7"/>
    </row>
    <row r="366" spans="1:1" x14ac:dyDescent="0.35">
      <c r="A366" s="7"/>
    </row>
    <row r="367" spans="1:1" x14ac:dyDescent="0.35">
      <c r="A367" s="7"/>
    </row>
    <row r="368" spans="1:1" x14ac:dyDescent="0.35">
      <c r="A368" s="7"/>
    </row>
    <row r="369" spans="1:1" x14ac:dyDescent="0.35">
      <c r="A369" s="7"/>
    </row>
    <row r="370" spans="1:1" x14ac:dyDescent="0.35">
      <c r="A370" s="7"/>
    </row>
    <row r="371" spans="1:1" x14ac:dyDescent="0.35">
      <c r="A371" s="7"/>
    </row>
    <row r="372" spans="1:1" x14ac:dyDescent="0.35">
      <c r="A372" s="7"/>
    </row>
    <row r="373" spans="1:1" x14ac:dyDescent="0.35">
      <c r="A373" s="7"/>
    </row>
    <row r="374" spans="1:1" x14ac:dyDescent="0.35">
      <c r="A374" s="7"/>
    </row>
    <row r="375" spans="1:1" x14ac:dyDescent="0.35">
      <c r="A375" s="7"/>
    </row>
    <row r="376" spans="1:1" x14ac:dyDescent="0.35">
      <c r="A376" s="7"/>
    </row>
    <row r="377" spans="1:1" x14ac:dyDescent="0.35">
      <c r="A377" s="7"/>
    </row>
    <row r="378" spans="1:1" x14ac:dyDescent="0.35">
      <c r="A378" s="7"/>
    </row>
    <row r="379" spans="1:1" x14ac:dyDescent="0.35">
      <c r="A379" s="7"/>
    </row>
    <row r="380" spans="1:1" x14ac:dyDescent="0.35">
      <c r="A380" s="7"/>
    </row>
    <row r="381" spans="1:1" x14ac:dyDescent="0.35">
      <c r="A381" s="7"/>
    </row>
    <row r="382" spans="1:1" x14ac:dyDescent="0.35">
      <c r="A382" s="7"/>
    </row>
    <row r="383" spans="1:1" x14ac:dyDescent="0.35">
      <c r="A383" s="7"/>
    </row>
    <row r="384" spans="1:1" x14ac:dyDescent="0.35">
      <c r="A384" s="7"/>
    </row>
    <row r="385" spans="1:1" x14ac:dyDescent="0.35">
      <c r="A385" s="7"/>
    </row>
    <row r="386" spans="1:1" x14ac:dyDescent="0.35">
      <c r="A386" s="7"/>
    </row>
    <row r="387" spans="1:1" x14ac:dyDescent="0.35">
      <c r="A387" s="7"/>
    </row>
    <row r="388" spans="1:1" x14ac:dyDescent="0.35">
      <c r="A388" s="7"/>
    </row>
    <row r="389" spans="1:1" x14ac:dyDescent="0.35">
      <c r="A389" s="7"/>
    </row>
    <row r="390" spans="1:1" x14ac:dyDescent="0.35">
      <c r="A390" s="7"/>
    </row>
    <row r="391" spans="1:1" x14ac:dyDescent="0.35">
      <c r="A391" s="7"/>
    </row>
    <row r="392" spans="1:1" x14ac:dyDescent="0.35">
      <c r="A392" s="7"/>
    </row>
    <row r="393" spans="1:1" x14ac:dyDescent="0.35">
      <c r="A393" s="7"/>
    </row>
    <row r="394" spans="1:1" x14ac:dyDescent="0.35">
      <c r="A394" s="7"/>
    </row>
    <row r="395" spans="1:1" x14ac:dyDescent="0.35">
      <c r="A395" s="7"/>
    </row>
    <row r="396" spans="1:1" x14ac:dyDescent="0.35">
      <c r="A396" s="7"/>
    </row>
    <row r="397" spans="1:1" x14ac:dyDescent="0.35">
      <c r="A397" s="7"/>
    </row>
    <row r="398" spans="1:1" x14ac:dyDescent="0.35">
      <c r="A398" s="7"/>
    </row>
    <row r="399" spans="1:1" x14ac:dyDescent="0.35">
      <c r="A399" s="7"/>
    </row>
    <row r="400" spans="1:1" x14ac:dyDescent="0.35">
      <c r="A400" s="7"/>
    </row>
    <row r="401" spans="1:1" x14ac:dyDescent="0.35">
      <c r="A401" s="7"/>
    </row>
    <row r="402" spans="1:1" x14ac:dyDescent="0.35">
      <c r="A402" s="7"/>
    </row>
    <row r="403" spans="1:1" x14ac:dyDescent="0.35">
      <c r="A403" s="7"/>
    </row>
    <row r="404" spans="1:1" x14ac:dyDescent="0.35">
      <c r="A404" s="7"/>
    </row>
    <row r="405" spans="1:1" x14ac:dyDescent="0.35">
      <c r="A405" s="7"/>
    </row>
    <row r="406" spans="1:1" x14ac:dyDescent="0.35">
      <c r="A406" s="7"/>
    </row>
    <row r="407" spans="1:1" x14ac:dyDescent="0.35">
      <c r="A407" s="7"/>
    </row>
    <row r="408" spans="1:1" x14ac:dyDescent="0.35">
      <c r="A408" s="7"/>
    </row>
    <row r="409" spans="1:1" x14ac:dyDescent="0.35">
      <c r="A409" s="7"/>
    </row>
    <row r="410" spans="1:1" x14ac:dyDescent="0.35">
      <c r="A410" s="7"/>
    </row>
    <row r="411" spans="1:1" x14ac:dyDescent="0.35">
      <c r="A411" s="7"/>
    </row>
    <row r="412" spans="1:1" x14ac:dyDescent="0.35">
      <c r="A412" s="7"/>
    </row>
    <row r="413" spans="1:1" x14ac:dyDescent="0.35">
      <c r="A413" s="7"/>
    </row>
    <row r="414" spans="1:1" x14ac:dyDescent="0.35">
      <c r="A414" s="7"/>
    </row>
    <row r="415" spans="1:1" x14ac:dyDescent="0.35">
      <c r="A415" s="7"/>
    </row>
    <row r="416" spans="1:1" x14ac:dyDescent="0.35">
      <c r="A416" s="7"/>
    </row>
    <row r="417" spans="1:1" x14ac:dyDescent="0.35">
      <c r="A417" s="7"/>
    </row>
    <row r="418" spans="1:1" x14ac:dyDescent="0.35">
      <c r="A418" s="7"/>
    </row>
    <row r="419" spans="1:1" x14ac:dyDescent="0.35">
      <c r="A419" s="7"/>
    </row>
    <row r="420" spans="1:1" x14ac:dyDescent="0.35">
      <c r="A420" s="7"/>
    </row>
    <row r="421" spans="1:1" x14ac:dyDescent="0.35">
      <c r="A421" s="7"/>
    </row>
    <row r="422" spans="1:1" x14ac:dyDescent="0.35">
      <c r="A422" s="7"/>
    </row>
    <row r="423" spans="1:1" x14ac:dyDescent="0.35">
      <c r="A423" s="7"/>
    </row>
    <row r="424" spans="1:1" x14ac:dyDescent="0.35">
      <c r="A424" s="7"/>
    </row>
    <row r="425" spans="1:1" x14ac:dyDescent="0.35">
      <c r="A425" s="7"/>
    </row>
    <row r="426" spans="1:1" x14ac:dyDescent="0.35">
      <c r="A426" s="7"/>
    </row>
    <row r="427" spans="1:1" x14ac:dyDescent="0.35">
      <c r="A427" s="7"/>
    </row>
    <row r="428" spans="1:1" x14ac:dyDescent="0.35">
      <c r="A428" s="7"/>
    </row>
    <row r="429" spans="1:1" x14ac:dyDescent="0.35">
      <c r="A429" s="7"/>
    </row>
    <row r="430" spans="1:1" x14ac:dyDescent="0.35">
      <c r="A430" s="7"/>
    </row>
    <row r="431" spans="1:1" x14ac:dyDescent="0.35">
      <c r="A431" s="7"/>
    </row>
    <row r="432" spans="1:1" x14ac:dyDescent="0.35">
      <c r="A432" s="7"/>
    </row>
    <row r="433" spans="1:1" x14ac:dyDescent="0.35">
      <c r="A433" s="7"/>
    </row>
    <row r="434" spans="1:1" x14ac:dyDescent="0.35">
      <c r="A434" s="7"/>
    </row>
    <row r="435" spans="1:1" x14ac:dyDescent="0.35">
      <c r="A435" s="7"/>
    </row>
    <row r="436" spans="1:1" x14ac:dyDescent="0.35">
      <c r="A436" s="7"/>
    </row>
    <row r="437" spans="1:1" x14ac:dyDescent="0.35">
      <c r="A437" s="7"/>
    </row>
    <row r="438" spans="1:1" x14ac:dyDescent="0.35">
      <c r="A438" s="7"/>
    </row>
    <row r="439" spans="1:1" x14ac:dyDescent="0.35">
      <c r="A439" s="7"/>
    </row>
    <row r="440" spans="1:1" x14ac:dyDescent="0.35">
      <c r="A440" s="7"/>
    </row>
    <row r="441" spans="1:1" x14ac:dyDescent="0.35">
      <c r="A441" s="7"/>
    </row>
    <row r="442" spans="1:1" x14ac:dyDescent="0.35">
      <c r="A442" s="7"/>
    </row>
    <row r="443" spans="1:1" x14ac:dyDescent="0.35">
      <c r="A443" s="7"/>
    </row>
    <row r="444" spans="1:1" x14ac:dyDescent="0.35">
      <c r="A444" s="7"/>
    </row>
    <row r="445" spans="1:1" x14ac:dyDescent="0.35">
      <c r="A445" s="7"/>
    </row>
    <row r="446" spans="1:1" x14ac:dyDescent="0.35">
      <c r="A446" s="7"/>
    </row>
    <row r="447" spans="1:1" x14ac:dyDescent="0.35">
      <c r="A447" s="7"/>
    </row>
    <row r="448" spans="1:1" x14ac:dyDescent="0.35">
      <c r="A448" s="7"/>
    </row>
    <row r="449" spans="1:1" x14ac:dyDescent="0.35">
      <c r="A449" s="7"/>
    </row>
    <row r="450" spans="1:1" x14ac:dyDescent="0.35">
      <c r="A450" s="7"/>
    </row>
    <row r="451" spans="1:1" x14ac:dyDescent="0.35">
      <c r="A451" s="7"/>
    </row>
    <row r="452" spans="1:1" x14ac:dyDescent="0.35">
      <c r="A452" s="7"/>
    </row>
    <row r="453" spans="1:1" x14ac:dyDescent="0.35">
      <c r="A453" s="7"/>
    </row>
    <row r="454" spans="1:1" x14ac:dyDescent="0.35">
      <c r="A454" s="7"/>
    </row>
    <row r="455" spans="1:1" x14ac:dyDescent="0.35">
      <c r="A455" s="7"/>
    </row>
    <row r="456" spans="1:1" x14ac:dyDescent="0.35">
      <c r="A456" s="7"/>
    </row>
    <row r="457" spans="1:1" x14ac:dyDescent="0.35">
      <c r="A457" s="7"/>
    </row>
    <row r="458" spans="1:1" x14ac:dyDescent="0.35">
      <c r="A458" s="7"/>
    </row>
    <row r="459" spans="1:1" x14ac:dyDescent="0.35">
      <c r="A459" s="7"/>
    </row>
    <row r="460" spans="1:1" x14ac:dyDescent="0.35">
      <c r="A460" s="7"/>
    </row>
    <row r="461" spans="1:1" x14ac:dyDescent="0.35">
      <c r="A461" s="7"/>
    </row>
    <row r="462" spans="1:1" x14ac:dyDescent="0.35">
      <c r="A462" s="7"/>
    </row>
    <row r="463" spans="1:1" x14ac:dyDescent="0.35">
      <c r="A463" s="7"/>
    </row>
    <row r="464" spans="1:1" x14ac:dyDescent="0.35">
      <c r="A464" s="7"/>
    </row>
    <row r="465" spans="1:1" x14ac:dyDescent="0.35">
      <c r="A465" s="7"/>
    </row>
    <row r="466" spans="1:1" x14ac:dyDescent="0.35">
      <c r="A466" s="7"/>
    </row>
    <row r="467" spans="1:1" x14ac:dyDescent="0.35">
      <c r="A467" s="7"/>
    </row>
    <row r="468" spans="1:1" x14ac:dyDescent="0.35">
      <c r="A468" s="7"/>
    </row>
    <row r="469" spans="1:1" x14ac:dyDescent="0.35">
      <c r="A469" s="7"/>
    </row>
    <row r="470" spans="1:1" x14ac:dyDescent="0.35">
      <c r="A470" s="7"/>
    </row>
    <row r="471" spans="1:1" x14ac:dyDescent="0.35">
      <c r="A471" s="7"/>
    </row>
    <row r="472" spans="1:1" x14ac:dyDescent="0.35">
      <c r="A472" s="7"/>
    </row>
    <row r="473" spans="1:1" x14ac:dyDescent="0.35">
      <c r="A473" s="7"/>
    </row>
    <row r="474" spans="1:1" x14ac:dyDescent="0.35">
      <c r="A474" s="7"/>
    </row>
    <row r="475" spans="1:1" x14ac:dyDescent="0.35">
      <c r="A475" s="7"/>
    </row>
    <row r="476" spans="1:1" x14ac:dyDescent="0.35">
      <c r="A476" s="7"/>
    </row>
    <row r="477" spans="1:1" x14ac:dyDescent="0.35">
      <c r="A477" s="7"/>
    </row>
    <row r="478" spans="1:1" x14ac:dyDescent="0.35">
      <c r="A478" s="7"/>
    </row>
    <row r="479" spans="1:1" x14ac:dyDescent="0.35">
      <c r="A479" s="7"/>
    </row>
    <row r="480" spans="1:1" x14ac:dyDescent="0.35">
      <c r="A480" s="7"/>
    </row>
    <row r="481" spans="1:1" x14ac:dyDescent="0.35">
      <c r="A481" s="7"/>
    </row>
    <row r="482" spans="1:1" x14ac:dyDescent="0.35">
      <c r="A482" s="7"/>
    </row>
    <row r="483" spans="1:1" x14ac:dyDescent="0.35">
      <c r="A483" s="7"/>
    </row>
    <row r="484" spans="1:1" x14ac:dyDescent="0.35">
      <c r="A484" s="7"/>
    </row>
    <row r="485" spans="1:1" x14ac:dyDescent="0.35">
      <c r="A485" s="7"/>
    </row>
    <row r="486" spans="1:1" x14ac:dyDescent="0.35">
      <c r="A486" s="7"/>
    </row>
    <row r="487" spans="1:1" x14ac:dyDescent="0.35">
      <c r="A487" s="7"/>
    </row>
    <row r="488" spans="1:1" x14ac:dyDescent="0.35">
      <c r="A488" s="7"/>
    </row>
    <row r="489" spans="1:1" x14ac:dyDescent="0.35">
      <c r="A489" s="7"/>
    </row>
    <row r="490" spans="1:1" x14ac:dyDescent="0.35">
      <c r="A490" s="7"/>
    </row>
    <row r="491" spans="1:1" x14ac:dyDescent="0.35">
      <c r="A491" s="7"/>
    </row>
    <row r="492" spans="1:1" x14ac:dyDescent="0.35">
      <c r="A492" s="7"/>
    </row>
    <row r="493" spans="1:1" x14ac:dyDescent="0.35">
      <c r="A493" s="7"/>
    </row>
    <row r="494" spans="1:1" x14ac:dyDescent="0.35">
      <c r="A494" s="7"/>
    </row>
    <row r="495" spans="1:1" x14ac:dyDescent="0.35">
      <c r="A495" s="7"/>
    </row>
    <row r="496" spans="1:1" x14ac:dyDescent="0.35">
      <c r="A496" s="7"/>
    </row>
    <row r="497" spans="1:1" x14ac:dyDescent="0.35">
      <c r="A497" s="7"/>
    </row>
    <row r="498" spans="1:1" x14ac:dyDescent="0.35">
      <c r="A498" s="7"/>
    </row>
    <row r="499" spans="1:1" x14ac:dyDescent="0.35">
      <c r="A499" s="7"/>
    </row>
    <row r="500" spans="1:1" x14ac:dyDescent="0.35">
      <c r="A500" s="7"/>
    </row>
    <row r="501" spans="1:1" x14ac:dyDescent="0.35">
      <c r="A501" s="7"/>
    </row>
    <row r="502" spans="1:1" x14ac:dyDescent="0.35">
      <c r="A502" s="7"/>
    </row>
    <row r="503" spans="1:1" x14ac:dyDescent="0.35">
      <c r="A503" s="7"/>
    </row>
    <row r="504" spans="1:1" x14ac:dyDescent="0.35">
      <c r="A504" s="7"/>
    </row>
    <row r="505" spans="1:1" x14ac:dyDescent="0.35">
      <c r="A505" s="7"/>
    </row>
    <row r="506" spans="1:1" x14ac:dyDescent="0.35">
      <c r="A506" s="7"/>
    </row>
    <row r="507" spans="1:1" x14ac:dyDescent="0.35">
      <c r="A507" s="7"/>
    </row>
    <row r="508" spans="1:1" x14ac:dyDescent="0.35">
      <c r="A508" s="7"/>
    </row>
    <row r="509" spans="1:1" x14ac:dyDescent="0.35">
      <c r="A509" s="7"/>
    </row>
    <row r="510" spans="1:1" x14ac:dyDescent="0.35">
      <c r="A510" s="7"/>
    </row>
    <row r="511" spans="1:1" x14ac:dyDescent="0.35">
      <c r="A511" s="7"/>
    </row>
    <row r="512" spans="1:1" x14ac:dyDescent="0.35">
      <c r="A512" s="7"/>
    </row>
    <row r="513" spans="1:1" x14ac:dyDescent="0.35">
      <c r="A513" s="7"/>
    </row>
    <row r="514" spans="1:1" x14ac:dyDescent="0.35">
      <c r="A514" s="7"/>
    </row>
    <row r="515" spans="1:1" x14ac:dyDescent="0.35">
      <c r="A515" s="7"/>
    </row>
    <row r="516" spans="1:1" x14ac:dyDescent="0.35">
      <c r="A516" s="7"/>
    </row>
    <row r="517" spans="1:1" x14ac:dyDescent="0.35">
      <c r="A517" s="7"/>
    </row>
    <row r="518" spans="1:1" x14ac:dyDescent="0.35">
      <c r="A518" s="7"/>
    </row>
    <row r="519" spans="1:1" x14ac:dyDescent="0.35">
      <c r="A519" s="7"/>
    </row>
    <row r="520" spans="1:1" x14ac:dyDescent="0.35">
      <c r="A520" s="7"/>
    </row>
    <row r="521" spans="1:1" x14ac:dyDescent="0.35">
      <c r="A521" s="7"/>
    </row>
    <row r="522" spans="1:1" x14ac:dyDescent="0.35">
      <c r="A522" s="7"/>
    </row>
    <row r="523" spans="1:1" x14ac:dyDescent="0.35">
      <c r="A523" s="7"/>
    </row>
    <row r="524" spans="1:1" x14ac:dyDescent="0.35">
      <c r="A524" s="7"/>
    </row>
    <row r="525" spans="1:1" x14ac:dyDescent="0.35">
      <c r="A525" s="7"/>
    </row>
    <row r="526" spans="1:1" x14ac:dyDescent="0.35">
      <c r="A526" s="7"/>
    </row>
    <row r="527" spans="1:1" x14ac:dyDescent="0.35">
      <c r="A527" s="7"/>
    </row>
    <row r="528" spans="1:1" x14ac:dyDescent="0.35">
      <c r="A528" s="7"/>
    </row>
    <row r="529" spans="1:1" x14ac:dyDescent="0.35">
      <c r="A529" s="7"/>
    </row>
    <row r="530" spans="1:1" x14ac:dyDescent="0.35">
      <c r="A530" s="7"/>
    </row>
    <row r="531" spans="1:1" x14ac:dyDescent="0.35">
      <c r="A531" s="7"/>
    </row>
    <row r="532" spans="1:1" x14ac:dyDescent="0.35">
      <c r="A532" s="7"/>
    </row>
    <row r="533" spans="1:1" x14ac:dyDescent="0.35">
      <c r="A533" s="7"/>
    </row>
    <row r="534" spans="1:1" x14ac:dyDescent="0.35">
      <c r="A534" s="7"/>
    </row>
    <row r="535" spans="1:1" x14ac:dyDescent="0.35">
      <c r="A535" s="7"/>
    </row>
    <row r="536" spans="1:1" x14ac:dyDescent="0.35">
      <c r="A536" s="7"/>
    </row>
    <row r="537" spans="1:1" x14ac:dyDescent="0.35">
      <c r="A537" s="7"/>
    </row>
    <row r="538" spans="1:1" x14ac:dyDescent="0.35">
      <c r="A538" s="7"/>
    </row>
    <row r="539" spans="1:1" x14ac:dyDescent="0.35">
      <c r="A539" s="7"/>
    </row>
    <row r="540" spans="1:1" x14ac:dyDescent="0.35">
      <c r="A540" s="7"/>
    </row>
    <row r="541" spans="1:1" x14ac:dyDescent="0.35">
      <c r="A541" s="7"/>
    </row>
    <row r="542" spans="1:1" x14ac:dyDescent="0.35">
      <c r="A542" s="7"/>
    </row>
    <row r="543" spans="1:1" x14ac:dyDescent="0.35">
      <c r="A543" s="7"/>
    </row>
    <row r="544" spans="1:1" x14ac:dyDescent="0.35">
      <c r="A544" s="7"/>
    </row>
    <row r="545" spans="1:1" x14ac:dyDescent="0.35">
      <c r="A545" s="7"/>
    </row>
    <row r="546" spans="1:1" x14ac:dyDescent="0.35">
      <c r="A546" s="7"/>
    </row>
    <row r="547" spans="1:1" x14ac:dyDescent="0.35">
      <c r="A547" s="7"/>
    </row>
    <row r="548" spans="1:1" x14ac:dyDescent="0.35">
      <c r="A548" s="7"/>
    </row>
    <row r="549" spans="1:1" x14ac:dyDescent="0.35">
      <c r="A549" s="7"/>
    </row>
    <row r="550" spans="1:1" x14ac:dyDescent="0.35">
      <c r="A550" s="7"/>
    </row>
    <row r="551" spans="1:1" x14ac:dyDescent="0.35">
      <c r="A551" s="7"/>
    </row>
    <row r="552" spans="1:1" x14ac:dyDescent="0.35">
      <c r="A552" s="7"/>
    </row>
    <row r="553" spans="1:1" x14ac:dyDescent="0.35">
      <c r="A553" s="7"/>
    </row>
    <row r="554" spans="1:1" x14ac:dyDescent="0.35">
      <c r="A554" s="7"/>
    </row>
    <row r="555" spans="1:1" x14ac:dyDescent="0.35">
      <c r="A555" s="7"/>
    </row>
    <row r="556" spans="1:1" x14ac:dyDescent="0.35">
      <c r="A556" s="7"/>
    </row>
    <row r="557" spans="1:1" x14ac:dyDescent="0.35">
      <c r="A557" s="7"/>
    </row>
    <row r="558" spans="1:1" x14ac:dyDescent="0.35">
      <c r="A558" s="7"/>
    </row>
    <row r="559" spans="1:1" x14ac:dyDescent="0.35">
      <c r="A559" s="7"/>
    </row>
    <row r="560" spans="1:1" x14ac:dyDescent="0.35">
      <c r="A560" s="7"/>
    </row>
    <row r="561" spans="1:1" x14ac:dyDescent="0.35">
      <c r="A561" s="7"/>
    </row>
    <row r="562" spans="1:1" x14ac:dyDescent="0.35">
      <c r="A562" s="7"/>
    </row>
    <row r="563" spans="1:1" x14ac:dyDescent="0.35">
      <c r="A563" s="7"/>
    </row>
    <row r="564" spans="1:1" x14ac:dyDescent="0.35">
      <c r="A564" s="7"/>
    </row>
    <row r="565" spans="1:1" x14ac:dyDescent="0.35">
      <c r="A565" s="7"/>
    </row>
    <row r="566" spans="1:1" x14ac:dyDescent="0.35">
      <c r="A566" s="7"/>
    </row>
    <row r="567" spans="1:1" x14ac:dyDescent="0.35">
      <c r="A567" s="7"/>
    </row>
    <row r="568" spans="1:1" x14ac:dyDescent="0.35">
      <c r="A568" s="7"/>
    </row>
    <row r="569" spans="1:1" x14ac:dyDescent="0.35">
      <c r="A569" s="7"/>
    </row>
    <row r="570" spans="1:1" x14ac:dyDescent="0.35">
      <c r="A570" s="7"/>
    </row>
    <row r="571" spans="1:1" x14ac:dyDescent="0.35">
      <c r="A571" s="7"/>
    </row>
    <row r="572" spans="1:1" x14ac:dyDescent="0.35">
      <c r="A572" s="7"/>
    </row>
    <row r="573" spans="1:1" x14ac:dyDescent="0.35">
      <c r="A573" s="7"/>
    </row>
    <row r="574" spans="1:1" x14ac:dyDescent="0.35">
      <c r="A574" s="7"/>
    </row>
    <row r="575" spans="1:1" x14ac:dyDescent="0.35">
      <c r="A575" s="7"/>
    </row>
    <row r="576" spans="1:1" x14ac:dyDescent="0.35">
      <c r="A576" s="7"/>
    </row>
    <row r="577" spans="1:1" x14ac:dyDescent="0.35">
      <c r="A577" s="7"/>
    </row>
    <row r="578" spans="1:1" x14ac:dyDescent="0.35">
      <c r="A578" s="7"/>
    </row>
    <row r="579" spans="1:1" x14ac:dyDescent="0.35">
      <c r="A579" s="7"/>
    </row>
    <row r="580" spans="1:1" x14ac:dyDescent="0.35">
      <c r="A580" s="7"/>
    </row>
    <row r="581" spans="1:1" x14ac:dyDescent="0.35">
      <c r="A581" s="7"/>
    </row>
    <row r="582" spans="1:1" x14ac:dyDescent="0.35">
      <c r="A582" s="7"/>
    </row>
    <row r="583" spans="1:1" x14ac:dyDescent="0.35">
      <c r="A583" s="7"/>
    </row>
    <row r="584" spans="1:1" x14ac:dyDescent="0.35">
      <c r="A584" s="7"/>
    </row>
    <row r="585" spans="1:1" x14ac:dyDescent="0.35">
      <c r="A585" s="7"/>
    </row>
    <row r="586" spans="1:1" x14ac:dyDescent="0.35">
      <c r="A586" s="7"/>
    </row>
    <row r="587" spans="1:1" x14ac:dyDescent="0.35">
      <c r="A587" s="7"/>
    </row>
    <row r="588" spans="1:1" x14ac:dyDescent="0.35">
      <c r="A588" s="7"/>
    </row>
    <row r="589" spans="1:1" x14ac:dyDescent="0.35">
      <c r="A589" s="7"/>
    </row>
    <row r="590" spans="1:1" x14ac:dyDescent="0.35">
      <c r="A590" s="7"/>
    </row>
    <row r="591" spans="1:1" x14ac:dyDescent="0.35">
      <c r="A591" s="7"/>
    </row>
    <row r="592" spans="1:1" x14ac:dyDescent="0.35">
      <c r="A592" s="7"/>
    </row>
    <row r="593" spans="1:1" x14ac:dyDescent="0.35">
      <c r="A593" s="7"/>
    </row>
    <row r="594" spans="1:1" x14ac:dyDescent="0.35">
      <c r="A594" s="7"/>
    </row>
    <row r="595" spans="1:1" x14ac:dyDescent="0.35">
      <c r="A595" s="7"/>
    </row>
    <row r="596" spans="1:1" x14ac:dyDescent="0.35">
      <c r="A596" s="7"/>
    </row>
    <row r="597" spans="1:1" x14ac:dyDescent="0.35">
      <c r="A597" s="7"/>
    </row>
    <row r="598" spans="1:1" x14ac:dyDescent="0.35">
      <c r="A598" s="7"/>
    </row>
    <row r="599" spans="1:1" x14ac:dyDescent="0.35">
      <c r="A599" s="7"/>
    </row>
    <row r="600" spans="1:1" x14ac:dyDescent="0.35">
      <c r="A600" s="7"/>
    </row>
    <row r="601" spans="1:1" x14ac:dyDescent="0.35">
      <c r="A601" s="7"/>
    </row>
    <row r="602" spans="1:1" x14ac:dyDescent="0.35">
      <c r="A602" s="7"/>
    </row>
    <row r="603" spans="1:1" x14ac:dyDescent="0.35">
      <c r="A603" s="7"/>
    </row>
    <row r="604" spans="1:1" x14ac:dyDescent="0.35">
      <c r="A604" s="7"/>
    </row>
    <row r="605" spans="1:1" x14ac:dyDescent="0.35">
      <c r="A605" s="7"/>
    </row>
    <row r="606" spans="1:1" x14ac:dyDescent="0.35">
      <c r="A606" s="7"/>
    </row>
    <row r="607" spans="1:1" x14ac:dyDescent="0.35">
      <c r="A607" s="7"/>
    </row>
    <row r="608" spans="1:1" x14ac:dyDescent="0.35">
      <c r="A608" s="7"/>
    </row>
    <row r="609" spans="1:1" x14ac:dyDescent="0.35">
      <c r="A609" s="7"/>
    </row>
    <row r="610" spans="1:1" x14ac:dyDescent="0.35">
      <c r="A610" s="7"/>
    </row>
    <row r="611" spans="1:1" x14ac:dyDescent="0.35">
      <c r="A611" s="7"/>
    </row>
    <row r="612" spans="1:1" x14ac:dyDescent="0.35">
      <c r="A612" s="7"/>
    </row>
    <row r="613" spans="1:1" x14ac:dyDescent="0.35">
      <c r="A613" s="7"/>
    </row>
    <row r="614" spans="1:1" x14ac:dyDescent="0.35">
      <c r="A614" s="7"/>
    </row>
    <row r="615" spans="1:1" x14ac:dyDescent="0.35">
      <c r="A615" s="7"/>
    </row>
    <row r="616" spans="1:1" x14ac:dyDescent="0.35">
      <c r="A616" s="7"/>
    </row>
    <row r="617" spans="1:1" x14ac:dyDescent="0.35">
      <c r="A617" s="7"/>
    </row>
    <row r="618" spans="1:1" x14ac:dyDescent="0.35">
      <c r="A618" s="7"/>
    </row>
    <row r="619" spans="1:1" x14ac:dyDescent="0.35">
      <c r="A619" s="7"/>
    </row>
    <row r="620" spans="1:1" x14ac:dyDescent="0.35">
      <c r="A620" s="7"/>
    </row>
    <row r="621" spans="1:1" x14ac:dyDescent="0.35">
      <c r="A621" s="7"/>
    </row>
    <row r="622" spans="1:1" x14ac:dyDescent="0.35">
      <c r="A622" s="7"/>
    </row>
    <row r="623" spans="1:1" x14ac:dyDescent="0.35">
      <c r="A623" s="7"/>
    </row>
    <row r="624" spans="1:1" x14ac:dyDescent="0.35">
      <c r="A624" s="7"/>
    </row>
    <row r="625" spans="1:1" x14ac:dyDescent="0.35">
      <c r="A625" s="7"/>
    </row>
    <row r="626" spans="1:1" x14ac:dyDescent="0.35">
      <c r="A626" s="7"/>
    </row>
    <row r="627" spans="1:1" x14ac:dyDescent="0.35">
      <c r="A627" s="7"/>
    </row>
    <row r="628" spans="1:1" x14ac:dyDescent="0.35">
      <c r="A628" s="7"/>
    </row>
    <row r="629" spans="1:1" x14ac:dyDescent="0.35">
      <c r="A629" s="7"/>
    </row>
    <row r="630" spans="1:1" x14ac:dyDescent="0.35">
      <c r="A630" s="7"/>
    </row>
    <row r="631" spans="1:1" x14ac:dyDescent="0.35">
      <c r="A631" s="7"/>
    </row>
    <row r="632" spans="1:1" x14ac:dyDescent="0.35">
      <c r="A632" s="7"/>
    </row>
    <row r="633" spans="1:1" x14ac:dyDescent="0.35">
      <c r="A633" s="7"/>
    </row>
    <row r="634" spans="1:1" x14ac:dyDescent="0.35">
      <c r="A634" s="7"/>
    </row>
    <row r="635" spans="1:1" x14ac:dyDescent="0.35">
      <c r="A635" s="7"/>
    </row>
    <row r="636" spans="1:1" x14ac:dyDescent="0.35">
      <c r="A636" s="7"/>
    </row>
    <row r="637" spans="1:1" x14ac:dyDescent="0.35">
      <c r="A637" s="7"/>
    </row>
    <row r="638" spans="1:1" x14ac:dyDescent="0.35">
      <c r="A638" s="7"/>
    </row>
    <row r="639" spans="1:1" x14ac:dyDescent="0.35">
      <c r="A639" s="7"/>
    </row>
    <row r="640" spans="1:1" x14ac:dyDescent="0.35">
      <c r="A640" s="7"/>
    </row>
    <row r="641" spans="1:1" x14ac:dyDescent="0.35">
      <c r="A641" s="7"/>
    </row>
    <row r="642" spans="1:1" x14ac:dyDescent="0.35">
      <c r="A642" s="7"/>
    </row>
    <row r="643" spans="1:1" x14ac:dyDescent="0.35">
      <c r="A643" s="7"/>
    </row>
    <row r="644" spans="1:1" x14ac:dyDescent="0.35">
      <c r="A644" s="7"/>
    </row>
    <row r="645" spans="1:1" x14ac:dyDescent="0.35">
      <c r="A645" s="7"/>
    </row>
    <row r="646" spans="1:1" x14ac:dyDescent="0.35">
      <c r="A646" s="7"/>
    </row>
    <row r="647" spans="1:1" x14ac:dyDescent="0.35">
      <c r="A647" s="7"/>
    </row>
    <row r="648" spans="1:1" x14ac:dyDescent="0.35">
      <c r="A648" s="7"/>
    </row>
    <row r="649" spans="1:1" x14ac:dyDescent="0.35">
      <c r="A649" s="7"/>
    </row>
    <row r="650" spans="1:1" x14ac:dyDescent="0.35">
      <c r="A650" s="7"/>
    </row>
    <row r="651" spans="1:1" x14ac:dyDescent="0.35">
      <c r="A651" s="7"/>
    </row>
    <row r="652" spans="1:1" x14ac:dyDescent="0.35">
      <c r="A652" s="7"/>
    </row>
    <row r="653" spans="1:1" x14ac:dyDescent="0.35">
      <c r="A653" s="7"/>
    </row>
    <row r="654" spans="1:1" x14ac:dyDescent="0.35">
      <c r="A654" s="7"/>
    </row>
    <row r="655" spans="1:1" x14ac:dyDescent="0.35">
      <c r="A655" s="7"/>
    </row>
    <row r="656" spans="1:1" x14ac:dyDescent="0.35">
      <c r="A656" s="7"/>
    </row>
    <row r="657" spans="1:1" x14ac:dyDescent="0.35">
      <c r="A657" s="7"/>
    </row>
    <row r="658" spans="1:1" x14ac:dyDescent="0.35">
      <c r="A658" s="7"/>
    </row>
    <row r="659" spans="1:1" x14ac:dyDescent="0.35">
      <c r="A659" s="7"/>
    </row>
    <row r="660" spans="1:1" x14ac:dyDescent="0.35">
      <c r="A660" s="7"/>
    </row>
    <row r="661" spans="1:1" x14ac:dyDescent="0.35">
      <c r="A661" s="7"/>
    </row>
    <row r="662" spans="1:1" x14ac:dyDescent="0.35">
      <c r="A662" s="7"/>
    </row>
    <row r="663" spans="1:1" x14ac:dyDescent="0.35">
      <c r="A663" s="7"/>
    </row>
    <row r="664" spans="1:1" x14ac:dyDescent="0.35">
      <c r="A664" s="7"/>
    </row>
    <row r="665" spans="1:1" x14ac:dyDescent="0.35">
      <c r="A665" s="7"/>
    </row>
    <row r="666" spans="1:1" x14ac:dyDescent="0.35">
      <c r="A666" s="7"/>
    </row>
    <row r="667" spans="1:1" x14ac:dyDescent="0.35">
      <c r="A667" s="7"/>
    </row>
    <row r="668" spans="1:1" x14ac:dyDescent="0.35">
      <c r="A668" s="7"/>
    </row>
    <row r="669" spans="1:1" x14ac:dyDescent="0.35">
      <c r="A669" s="7"/>
    </row>
    <row r="670" spans="1:1" x14ac:dyDescent="0.35">
      <c r="A670" s="7"/>
    </row>
    <row r="671" spans="1:1" x14ac:dyDescent="0.35">
      <c r="A671" s="7"/>
    </row>
    <row r="672" spans="1:1" x14ac:dyDescent="0.35">
      <c r="A672" s="7"/>
    </row>
    <row r="673" spans="1:1" x14ac:dyDescent="0.35">
      <c r="A673" s="7"/>
    </row>
    <row r="674" spans="1:1" x14ac:dyDescent="0.35">
      <c r="A674" s="7"/>
    </row>
    <row r="675" spans="1:1" x14ac:dyDescent="0.35">
      <c r="A675" s="7"/>
    </row>
    <row r="676" spans="1:1" x14ac:dyDescent="0.35">
      <c r="A676" s="7"/>
    </row>
    <row r="677" spans="1:1" x14ac:dyDescent="0.35">
      <c r="A677" s="7"/>
    </row>
    <row r="678" spans="1:1" x14ac:dyDescent="0.35">
      <c r="A678" s="7"/>
    </row>
    <row r="679" spans="1:1" x14ac:dyDescent="0.35">
      <c r="A679" s="7"/>
    </row>
    <row r="680" spans="1:1" x14ac:dyDescent="0.35">
      <c r="A680" s="7"/>
    </row>
    <row r="681" spans="1:1" x14ac:dyDescent="0.35">
      <c r="A681" s="7"/>
    </row>
    <row r="682" spans="1:1" x14ac:dyDescent="0.35">
      <c r="A682" s="7"/>
    </row>
    <row r="683" spans="1:1" x14ac:dyDescent="0.35">
      <c r="A683" s="7"/>
    </row>
    <row r="684" spans="1:1" x14ac:dyDescent="0.35">
      <c r="A684" s="7"/>
    </row>
    <row r="685" spans="1:1" x14ac:dyDescent="0.35">
      <c r="A685" s="7"/>
    </row>
    <row r="686" spans="1:1" x14ac:dyDescent="0.35">
      <c r="A686" s="7"/>
    </row>
    <row r="687" spans="1:1" x14ac:dyDescent="0.35">
      <c r="A687" s="7"/>
    </row>
    <row r="688" spans="1:1" x14ac:dyDescent="0.35">
      <c r="A688" s="7"/>
    </row>
    <row r="689" spans="1:1" x14ac:dyDescent="0.35">
      <c r="A689" s="7"/>
    </row>
    <row r="690" spans="1:1" x14ac:dyDescent="0.35">
      <c r="A690" s="7"/>
    </row>
    <row r="691" spans="1:1" x14ac:dyDescent="0.35">
      <c r="A691" s="7"/>
    </row>
    <row r="692" spans="1:1" x14ac:dyDescent="0.35">
      <c r="A692" s="7"/>
    </row>
    <row r="693" spans="1:1" x14ac:dyDescent="0.35">
      <c r="A693" s="7"/>
    </row>
    <row r="694" spans="1:1" x14ac:dyDescent="0.35">
      <c r="A694" s="7"/>
    </row>
    <row r="695" spans="1:1" x14ac:dyDescent="0.35">
      <c r="A695" s="7"/>
    </row>
    <row r="696" spans="1:1" x14ac:dyDescent="0.35">
      <c r="A696" s="7"/>
    </row>
    <row r="697" spans="1:1" x14ac:dyDescent="0.35">
      <c r="A697" s="7"/>
    </row>
    <row r="698" spans="1:1" x14ac:dyDescent="0.35">
      <c r="A698" s="7"/>
    </row>
    <row r="699" spans="1:1" x14ac:dyDescent="0.35">
      <c r="A699" s="7"/>
    </row>
    <row r="700" spans="1:1" x14ac:dyDescent="0.35">
      <c r="A700" s="7"/>
    </row>
    <row r="701" spans="1:1" x14ac:dyDescent="0.35">
      <c r="A701" s="7"/>
    </row>
    <row r="702" spans="1:1" x14ac:dyDescent="0.35">
      <c r="A702" s="7"/>
    </row>
    <row r="703" spans="1:1" x14ac:dyDescent="0.35">
      <c r="A703" s="7"/>
    </row>
    <row r="704" spans="1:1" x14ac:dyDescent="0.35">
      <c r="A704" s="7"/>
    </row>
    <row r="705" spans="1:1" x14ac:dyDescent="0.35">
      <c r="A705" s="7"/>
    </row>
    <row r="706" spans="1:1" x14ac:dyDescent="0.35">
      <c r="A706" s="7"/>
    </row>
    <row r="707" spans="1:1" x14ac:dyDescent="0.35">
      <c r="A707" s="7"/>
    </row>
    <row r="708" spans="1:1" x14ac:dyDescent="0.35">
      <c r="A708" s="7"/>
    </row>
    <row r="709" spans="1:1" x14ac:dyDescent="0.35">
      <c r="A709" s="7"/>
    </row>
    <row r="710" spans="1:1" x14ac:dyDescent="0.35">
      <c r="A710" s="7"/>
    </row>
    <row r="711" spans="1:1" x14ac:dyDescent="0.35">
      <c r="A711" s="7"/>
    </row>
    <row r="712" spans="1:1" x14ac:dyDescent="0.35">
      <c r="A712" s="7"/>
    </row>
    <row r="713" spans="1:1" x14ac:dyDescent="0.35">
      <c r="A713" s="7"/>
    </row>
    <row r="714" spans="1:1" x14ac:dyDescent="0.35">
      <c r="A714" s="7"/>
    </row>
    <row r="715" spans="1:1" x14ac:dyDescent="0.35">
      <c r="A715" s="7"/>
    </row>
    <row r="716" spans="1:1" x14ac:dyDescent="0.35">
      <c r="A716" s="7"/>
    </row>
    <row r="717" spans="1:1" x14ac:dyDescent="0.35">
      <c r="A717" s="7"/>
    </row>
    <row r="718" spans="1:1" x14ac:dyDescent="0.35">
      <c r="A718" s="7"/>
    </row>
    <row r="719" spans="1:1" x14ac:dyDescent="0.35">
      <c r="A719" s="7"/>
    </row>
    <row r="720" spans="1:1" x14ac:dyDescent="0.35">
      <c r="A720" s="7"/>
    </row>
    <row r="721" spans="1:1" x14ac:dyDescent="0.35">
      <c r="A721" s="7"/>
    </row>
    <row r="722" spans="1:1" x14ac:dyDescent="0.35">
      <c r="A722" s="7"/>
    </row>
    <row r="723" spans="1:1" x14ac:dyDescent="0.35">
      <c r="A723" s="7"/>
    </row>
    <row r="724" spans="1:1" x14ac:dyDescent="0.35">
      <c r="A724" s="7"/>
    </row>
    <row r="725" spans="1:1" x14ac:dyDescent="0.35">
      <c r="A725" s="7"/>
    </row>
    <row r="726" spans="1:1" x14ac:dyDescent="0.35">
      <c r="A726" s="7"/>
    </row>
    <row r="727" spans="1:1" x14ac:dyDescent="0.35">
      <c r="A727" s="7"/>
    </row>
    <row r="728" spans="1:1" x14ac:dyDescent="0.35">
      <c r="A728" s="7"/>
    </row>
    <row r="729" spans="1:1" x14ac:dyDescent="0.35">
      <c r="A729" s="7"/>
    </row>
    <row r="730" spans="1:1" x14ac:dyDescent="0.35">
      <c r="A730" s="7"/>
    </row>
    <row r="731" spans="1:1" x14ac:dyDescent="0.35">
      <c r="A731" s="7"/>
    </row>
    <row r="732" spans="1:1" x14ac:dyDescent="0.35">
      <c r="A732" s="7"/>
    </row>
    <row r="733" spans="1:1" x14ac:dyDescent="0.35">
      <c r="A733" s="7"/>
    </row>
    <row r="734" spans="1:1" x14ac:dyDescent="0.35">
      <c r="A734" s="7"/>
    </row>
    <row r="735" spans="1:1" x14ac:dyDescent="0.35">
      <c r="A735" s="7"/>
    </row>
    <row r="736" spans="1:1" x14ac:dyDescent="0.35">
      <c r="A736" s="7"/>
    </row>
    <row r="737" spans="1:1" x14ac:dyDescent="0.35">
      <c r="A737" s="7"/>
    </row>
    <row r="738" spans="1:1" x14ac:dyDescent="0.35">
      <c r="A738" s="7"/>
    </row>
    <row r="739" spans="1:1" x14ac:dyDescent="0.35">
      <c r="A739" s="7"/>
    </row>
    <row r="740" spans="1:1" x14ac:dyDescent="0.35">
      <c r="A740" s="7"/>
    </row>
    <row r="741" spans="1:1" x14ac:dyDescent="0.35">
      <c r="A741" s="7"/>
    </row>
    <row r="742" spans="1:1" x14ac:dyDescent="0.35">
      <c r="A742" s="7"/>
    </row>
    <row r="743" spans="1:1" x14ac:dyDescent="0.35">
      <c r="A743" s="7"/>
    </row>
    <row r="744" spans="1:1" x14ac:dyDescent="0.35">
      <c r="A744" s="7"/>
    </row>
    <row r="745" spans="1:1" x14ac:dyDescent="0.35">
      <c r="A745" s="7"/>
    </row>
    <row r="746" spans="1:1" x14ac:dyDescent="0.35">
      <c r="A746" s="7"/>
    </row>
    <row r="747" spans="1:1" x14ac:dyDescent="0.35">
      <c r="A747" s="7"/>
    </row>
    <row r="748" spans="1:1" x14ac:dyDescent="0.35">
      <c r="A748" s="7"/>
    </row>
    <row r="749" spans="1:1" x14ac:dyDescent="0.35">
      <c r="A749" s="7"/>
    </row>
    <row r="750" spans="1:1" x14ac:dyDescent="0.35">
      <c r="A750" s="7"/>
    </row>
    <row r="751" spans="1:1" x14ac:dyDescent="0.35">
      <c r="A751" s="7"/>
    </row>
    <row r="752" spans="1:1" x14ac:dyDescent="0.35">
      <c r="A752" s="7"/>
    </row>
    <row r="753" spans="1:1" x14ac:dyDescent="0.35">
      <c r="A753" s="7"/>
    </row>
    <row r="754" spans="1:1" x14ac:dyDescent="0.35">
      <c r="A754" s="7"/>
    </row>
    <row r="755" spans="1:1" x14ac:dyDescent="0.35">
      <c r="A755" s="7"/>
    </row>
    <row r="756" spans="1:1" x14ac:dyDescent="0.35">
      <c r="A756" s="7"/>
    </row>
    <row r="757" spans="1:1" x14ac:dyDescent="0.35">
      <c r="A757" s="7"/>
    </row>
    <row r="758" spans="1:1" x14ac:dyDescent="0.35">
      <c r="A758" s="7"/>
    </row>
    <row r="759" spans="1:1" x14ac:dyDescent="0.35">
      <c r="A759" s="7"/>
    </row>
    <row r="760" spans="1:1" x14ac:dyDescent="0.35">
      <c r="A760" s="7"/>
    </row>
    <row r="761" spans="1:1" x14ac:dyDescent="0.35">
      <c r="A761" s="7"/>
    </row>
    <row r="762" spans="1:1" x14ac:dyDescent="0.35">
      <c r="A762" s="7"/>
    </row>
    <row r="763" spans="1:1" x14ac:dyDescent="0.35">
      <c r="A763" s="7"/>
    </row>
    <row r="764" spans="1:1" x14ac:dyDescent="0.35">
      <c r="A764" s="7"/>
    </row>
    <row r="765" spans="1:1" x14ac:dyDescent="0.35">
      <c r="A765" s="7"/>
    </row>
    <row r="766" spans="1:1" x14ac:dyDescent="0.35">
      <c r="A766" s="7"/>
    </row>
    <row r="767" spans="1:1" x14ac:dyDescent="0.35">
      <c r="A767" s="7"/>
    </row>
    <row r="768" spans="1:1" x14ac:dyDescent="0.35">
      <c r="A768" s="7"/>
    </row>
    <row r="769" spans="1:1" x14ac:dyDescent="0.35">
      <c r="A769" s="7"/>
    </row>
    <row r="770" spans="1:1" x14ac:dyDescent="0.35">
      <c r="A770" s="7"/>
    </row>
    <row r="771" spans="1:1" x14ac:dyDescent="0.35">
      <c r="A771" s="7"/>
    </row>
    <row r="772" spans="1:1" x14ac:dyDescent="0.35">
      <c r="A772" s="7"/>
    </row>
    <row r="773" spans="1:1" x14ac:dyDescent="0.35">
      <c r="A773" s="7"/>
    </row>
    <row r="774" spans="1:1" x14ac:dyDescent="0.35">
      <c r="A774" s="7"/>
    </row>
    <row r="775" spans="1:1" x14ac:dyDescent="0.35">
      <c r="A775" s="7"/>
    </row>
    <row r="776" spans="1:1" x14ac:dyDescent="0.35">
      <c r="A776" s="7"/>
    </row>
    <row r="777" spans="1:1" x14ac:dyDescent="0.35">
      <c r="A777" s="7"/>
    </row>
    <row r="778" spans="1:1" x14ac:dyDescent="0.35">
      <c r="A778" s="7"/>
    </row>
    <row r="779" spans="1:1" x14ac:dyDescent="0.35">
      <c r="A779" s="7"/>
    </row>
    <row r="780" spans="1:1" x14ac:dyDescent="0.35">
      <c r="A780" s="7"/>
    </row>
    <row r="781" spans="1:1" x14ac:dyDescent="0.35">
      <c r="A781" s="7"/>
    </row>
    <row r="782" spans="1:1" x14ac:dyDescent="0.35">
      <c r="A782" s="7"/>
    </row>
    <row r="783" spans="1:1" x14ac:dyDescent="0.35">
      <c r="A783" s="7"/>
    </row>
    <row r="784" spans="1:1" x14ac:dyDescent="0.35">
      <c r="A784" s="7"/>
    </row>
    <row r="785" spans="1:1" x14ac:dyDescent="0.35">
      <c r="A785" s="7"/>
    </row>
    <row r="786" spans="1:1" x14ac:dyDescent="0.35">
      <c r="A786" s="7"/>
    </row>
    <row r="787" spans="1:1" x14ac:dyDescent="0.35">
      <c r="A787" s="7"/>
    </row>
    <row r="788" spans="1:1" x14ac:dyDescent="0.35">
      <c r="A788" s="7"/>
    </row>
    <row r="789" spans="1:1" x14ac:dyDescent="0.35">
      <c r="A789" s="7"/>
    </row>
    <row r="790" spans="1:1" x14ac:dyDescent="0.35">
      <c r="A790" s="7"/>
    </row>
    <row r="791" spans="1:1" x14ac:dyDescent="0.35">
      <c r="A791" s="7"/>
    </row>
    <row r="792" spans="1:1" x14ac:dyDescent="0.35">
      <c r="A792" s="7"/>
    </row>
    <row r="793" spans="1:1" x14ac:dyDescent="0.35">
      <c r="A793" s="7"/>
    </row>
    <row r="794" spans="1:1" x14ac:dyDescent="0.35">
      <c r="A794" s="7"/>
    </row>
    <row r="795" spans="1:1" x14ac:dyDescent="0.35">
      <c r="A795" s="7"/>
    </row>
    <row r="796" spans="1:1" x14ac:dyDescent="0.35">
      <c r="A796" s="7"/>
    </row>
    <row r="797" spans="1:1" x14ac:dyDescent="0.35">
      <c r="A797" s="7"/>
    </row>
    <row r="798" spans="1:1" x14ac:dyDescent="0.35">
      <c r="A798" s="7"/>
    </row>
    <row r="799" spans="1:1" x14ac:dyDescent="0.35">
      <c r="A799" s="7"/>
    </row>
    <row r="800" spans="1:1" x14ac:dyDescent="0.35">
      <c r="A800" s="7"/>
    </row>
    <row r="801" spans="1:1" x14ac:dyDescent="0.35">
      <c r="A801" s="7"/>
    </row>
    <row r="802" spans="1:1" x14ac:dyDescent="0.35">
      <c r="A802" s="7"/>
    </row>
    <row r="803" spans="1:1" x14ac:dyDescent="0.35">
      <c r="A803" s="7"/>
    </row>
    <row r="804" spans="1:1" x14ac:dyDescent="0.35">
      <c r="A804" s="7"/>
    </row>
    <row r="805" spans="1:1" x14ac:dyDescent="0.35">
      <c r="A805" s="7"/>
    </row>
    <row r="806" spans="1:1" x14ac:dyDescent="0.35">
      <c r="A806" s="7"/>
    </row>
    <row r="807" spans="1:1" x14ac:dyDescent="0.35">
      <c r="A807" s="7"/>
    </row>
    <row r="808" spans="1:1" x14ac:dyDescent="0.35">
      <c r="A808" s="7"/>
    </row>
    <row r="809" spans="1:1" x14ac:dyDescent="0.35">
      <c r="A809" s="7"/>
    </row>
    <row r="810" spans="1:1" x14ac:dyDescent="0.35">
      <c r="A810" s="7"/>
    </row>
    <row r="811" spans="1:1" x14ac:dyDescent="0.35">
      <c r="A811" s="7"/>
    </row>
    <row r="812" spans="1:1" x14ac:dyDescent="0.35">
      <c r="A812" s="7"/>
    </row>
    <row r="813" spans="1:1" x14ac:dyDescent="0.35">
      <c r="A813" s="7"/>
    </row>
    <row r="814" spans="1:1" x14ac:dyDescent="0.35">
      <c r="A814" s="7"/>
    </row>
    <row r="815" spans="1:1" x14ac:dyDescent="0.35">
      <c r="A815" s="7"/>
    </row>
    <row r="816" spans="1:1" x14ac:dyDescent="0.35">
      <c r="A816" s="7"/>
    </row>
    <row r="817" spans="1:1" x14ac:dyDescent="0.35">
      <c r="A817" s="7"/>
    </row>
    <row r="818" spans="1:1" x14ac:dyDescent="0.35">
      <c r="A818" s="7"/>
    </row>
    <row r="819" spans="1:1" x14ac:dyDescent="0.35">
      <c r="A819" s="7"/>
    </row>
    <row r="820" spans="1:1" x14ac:dyDescent="0.35">
      <c r="A820" s="7"/>
    </row>
    <row r="821" spans="1:1" x14ac:dyDescent="0.35">
      <c r="A821" s="7"/>
    </row>
    <row r="822" spans="1:1" x14ac:dyDescent="0.35">
      <c r="A822" s="7"/>
    </row>
    <row r="823" spans="1:1" x14ac:dyDescent="0.35">
      <c r="A823" s="7"/>
    </row>
    <row r="824" spans="1:1" x14ac:dyDescent="0.35">
      <c r="A824" s="7"/>
    </row>
    <row r="825" spans="1:1" x14ac:dyDescent="0.35">
      <c r="A825" s="7"/>
    </row>
    <row r="826" spans="1:1" x14ac:dyDescent="0.35">
      <c r="A826" s="7"/>
    </row>
    <row r="827" spans="1:1" x14ac:dyDescent="0.35">
      <c r="A827" s="7"/>
    </row>
    <row r="828" spans="1:1" x14ac:dyDescent="0.35">
      <c r="A828" s="7"/>
    </row>
    <row r="829" spans="1:1" x14ac:dyDescent="0.35">
      <c r="A829" s="7"/>
    </row>
    <row r="830" spans="1:1" x14ac:dyDescent="0.35">
      <c r="A830" s="7"/>
    </row>
    <row r="831" spans="1:1" x14ac:dyDescent="0.35">
      <c r="A831" s="7"/>
    </row>
    <row r="832" spans="1:1" x14ac:dyDescent="0.35">
      <c r="A832" s="7"/>
    </row>
    <row r="833" spans="1:1" x14ac:dyDescent="0.35">
      <c r="A833" s="7"/>
    </row>
    <row r="834" spans="1:1" x14ac:dyDescent="0.35">
      <c r="A834" s="7"/>
    </row>
    <row r="835" spans="1:1" x14ac:dyDescent="0.35">
      <c r="A835" s="7"/>
    </row>
    <row r="836" spans="1:1" x14ac:dyDescent="0.35">
      <c r="A836" s="7"/>
    </row>
    <row r="837" spans="1:1" x14ac:dyDescent="0.35">
      <c r="A837" s="7"/>
    </row>
    <row r="838" spans="1:1" x14ac:dyDescent="0.35">
      <c r="A838" s="7"/>
    </row>
    <row r="839" spans="1:1" x14ac:dyDescent="0.35">
      <c r="A839" s="7"/>
    </row>
    <row r="840" spans="1:1" x14ac:dyDescent="0.35">
      <c r="A840" s="7"/>
    </row>
    <row r="841" spans="1:1" x14ac:dyDescent="0.35">
      <c r="A841" s="7"/>
    </row>
    <row r="842" spans="1:1" x14ac:dyDescent="0.35">
      <c r="A842" s="7"/>
    </row>
    <row r="843" spans="1:1" x14ac:dyDescent="0.35">
      <c r="A843" s="7"/>
    </row>
    <row r="844" spans="1:1" x14ac:dyDescent="0.35">
      <c r="A844" s="7"/>
    </row>
    <row r="845" spans="1:1" x14ac:dyDescent="0.35">
      <c r="A845" s="7"/>
    </row>
    <row r="846" spans="1:1" x14ac:dyDescent="0.35">
      <c r="A846" s="7"/>
    </row>
    <row r="847" spans="1:1" x14ac:dyDescent="0.35">
      <c r="A847" s="7"/>
    </row>
    <row r="848" spans="1:1" x14ac:dyDescent="0.35">
      <c r="A848" s="7"/>
    </row>
    <row r="849" spans="1:1" x14ac:dyDescent="0.35">
      <c r="A849" s="7"/>
    </row>
    <row r="850" spans="1:1" x14ac:dyDescent="0.35">
      <c r="A850" s="7"/>
    </row>
    <row r="851" spans="1:1" x14ac:dyDescent="0.35">
      <c r="A851" s="7"/>
    </row>
    <row r="852" spans="1:1" x14ac:dyDescent="0.35">
      <c r="A852" s="7"/>
    </row>
    <row r="853" spans="1:1" x14ac:dyDescent="0.35">
      <c r="A853" s="7"/>
    </row>
    <row r="854" spans="1:1" x14ac:dyDescent="0.35">
      <c r="A854" s="7"/>
    </row>
    <row r="855" spans="1:1" x14ac:dyDescent="0.35">
      <c r="A855" s="7"/>
    </row>
    <row r="856" spans="1:1" x14ac:dyDescent="0.35">
      <c r="A856" s="7"/>
    </row>
    <row r="857" spans="1:1" x14ac:dyDescent="0.35">
      <c r="A857" s="7"/>
    </row>
    <row r="858" spans="1:1" x14ac:dyDescent="0.35">
      <c r="A858" s="7"/>
    </row>
    <row r="859" spans="1:1" x14ac:dyDescent="0.35">
      <c r="A859" s="7"/>
    </row>
    <row r="860" spans="1:1" x14ac:dyDescent="0.35">
      <c r="A860" s="7"/>
    </row>
    <row r="861" spans="1:1" x14ac:dyDescent="0.35">
      <c r="A861" s="7"/>
    </row>
    <row r="862" spans="1:1" x14ac:dyDescent="0.35">
      <c r="A862" s="7"/>
    </row>
    <row r="863" spans="1:1" x14ac:dyDescent="0.35">
      <c r="A863" s="7"/>
    </row>
    <row r="864" spans="1:1" x14ac:dyDescent="0.35">
      <c r="A864" s="7"/>
    </row>
    <row r="865" spans="1:1" x14ac:dyDescent="0.35">
      <c r="A865" s="7"/>
    </row>
    <row r="866" spans="1:1" x14ac:dyDescent="0.35">
      <c r="A866" s="7"/>
    </row>
    <row r="867" spans="1:1" x14ac:dyDescent="0.35">
      <c r="A867" s="7"/>
    </row>
    <row r="868" spans="1:1" x14ac:dyDescent="0.35">
      <c r="A868" s="7"/>
    </row>
    <row r="869" spans="1:1" x14ac:dyDescent="0.35">
      <c r="A869" s="7"/>
    </row>
    <row r="870" spans="1:1" x14ac:dyDescent="0.35">
      <c r="A870" s="7"/>
    </row>
    <row r="871" spans="1:1" x14ac:dyDescent="0.35">
      <c r="A871" s="7"/>
    </row>
    <row r="872" spans="1:1" x14ac:dyDescent="0.35">
      <c r="A872" s="7"/>
    </row>
    <row r="873" spans="1:1" x14ac:dyDescent="0.35">
      <c r="A873" s="7"/>
    </row>
    <row r="874" spans="1:1" x14ac:dyDescent="0.35">
      <c r="A874" s="7"/>
    </row>
    <row r="875" spans="1:1" x14ac:dyDescent="0.35">
      <c r="A875" s="7"/>
    </row>
    <row r="876" spans="1:1" x14ac:dyDescent="0.35">
      <c r="A876" s="7"/>
    </row>
    <row r="877" spans="1:1" x14ac:dyDescent="0.35">
      <c r="A877" s="7"/>
    </row>
    <row r="878" spans="1:1" x14ac:dyDescent="0.35">
      <c r="A878" s="7"/>
    </row>
    <row r="879" spans="1:1" x14ac:dyDescent="0.35">
      <c r="A879" s="7"/>
    </row>
    <row r="880" spans="1:1" x14ac:dyDescent="0.35">
      <c r="A880" s="7"/>
    </row>
    <row r="881" spans="1:1" x14ac:dyDescent="0.35">
      <c r="A881" s="7"/>
    </row>
    <row r="882" spans="1:1" x14ac:dyDescent="0.35">
      <c r="A882" s="7"/>
    </row>
    <row r="883" spans="1:1" x14ac:dyDescent="0.35">
      <c r="A883" s="7"/>
    </row>
    <row r="884" spans="1:1" x14ac:dyDescent="0.35">
      <c r="A884" s="7"/>
    </row>
    <row r="885" spans="1:1" x14ac:dyDescent="0.35">
      <c r="A885" s="7"/>
    </row>
    <row r="886" spans="1:1" x14ac:dyDescent="0.35">
      <c r="A886" s="7"/>
    </row>
    <row r="887" spans="1:1" x14ac:dyDescent="0.35">
      <c r="A887" s="7"/>
    </row>
    <row r="888" spans="1:1" x14ac:dyDescent="0.35">
      <c r="A888" s="7"/>
    </row>
    <row r="889" spans="1:1" x14ac:dyDescent="0.35">
      <c r="A889" s="7"/>
    </row>
    <row r="890" spans="1:1" x14ac:dyDescent="0.35">
      <c r="A890" s="7"/>
    </row>
    <row r="891" spans="1:1" x14ac:dyDescent="0.35">
      <c r="A891" s="7"/>
    </row>
    <row r="892" spans="1:1" x14ac:dyDescent="0.35">
      <c r="A892" s="7"/>
    </row>
    <row r="893" spans="1:1" x14ac:dyDescent="0.35">
      <c r="A893" s="7"/>
    </row>
    <row r="894" spans="1:1" x14ac:dyDescent="0.35">
      <c r="A894" s="7"/>
    </row>
    <row r="895" spans="1:1" x14ac:dyDescent="0.35">
      <c r="A895" s="7"/>
    </row>
    <row r="896" spans="1:1" x14ac:dyDescent="0.35">
      <c r="A896" s="7"/>
    </row>
    <row r="897" spans="1:1" x14ac:dyDescent="0.35">
      <c r="A897" s="7"/>
    </row>
    <row r="898" spans="1:1" x14ac:dyDescent="0.35">
      <c r="A898" s="7"/>
    </row>
    <row r="899" spans="1:1" x14ac:dyDescent="0.35">
      <c r="A899" s="7"/>
    </row>
    <row r="900" spans="1:1" x14ac:dyDescent="0.35">
      <c r="A900" s="7"/>
    </row>
    <row r="901" spans="1:1" x14ac:dyDescent="0.35">
      <c r="A901" s="7"/>
    </row>
    <row r="902" spans="1:1" x14ac:dyDescent="0.35">
      <c r="A902" s="7"/>
    </row>
    <row r="903" spans="1:1" x14ac:dyDescent="0.35">
      <c r="A903" s="7"/>
    </row>
    <row r="904" spans="1:1" x14ac:dyDescent="0.35">
      <c r="A904" s="7"/>
    </row>
    <row r="905" spans="1:1" x14ac:dyDescent="0.35">
      <c r="A905" s="7"/>
    </row>
    <row r="906" spans="1:1" x14ac:dyDescent="0.35">
      <c r="A906" s="7"/>
    </row>
    <row r="907" spans="1:1" x14ac:dyDescent="0.35">
      <c r="A907" s="7"/>
    </row>
    <row r="908" spans="1:1" x14ac:dyDescent="0.35">
      <c r="A908" s="7"/>
    </row>
    <row r="909" spans="1:1" x14ac:dyDescent="0.35">
      <c r="A909" s="7"/>
    </row>
    <row r="910" spans="1:1" x14ac:dyDescent="0.35">
      <c r="A910" s="7"/>
    </row>
    <row r="911" spans="1:1" x14ac:dyDescent="0.35">
      <c r="A911" s="7"/>
    </row>
    <row r="912" spans="1:1" x14ac:dyDescent="0.35">
      <c r="A912" s="7"/>
    </row>
    <row r="913" spans="1:1" x14ac:dyDescent="0.35">
      <c r="A913" s="7"/>
    </row>
    <row r="914" spans="1:1" x14ac:dyDescent="0.35">
      <c r="A914" s="7"/>
    </row>
    <row r="915" spans="1:1" x14ac:dyDescent="0.35">
      <c r="A915" s="7"/>
    </row>
    <row r="916" spans="1:1" x14ac:dyDescent="0.35">
      <c r="A916" s="7"/>
    </row>
    <row r="917" spans="1:1" x14ac:dyDescent="0.35">
      <c r="A917" s="7"/>
    </row>
    <row r="918" spans="1:1" x14ac:dyDescent="0.35">
      <c r="A918" s="7"/>
    </row>
    <row r="919" spans="1:1" x14ac:dyDescent="0.35">
      <c r="A919" s="7"/>
    </row>
    <row r="920" spans="1:1" x14ac:dyDescent="0.35">
      <c r="A920" s="7"/>
    </row>
    <row r="921" spans="1:1" x14ac:dyDescent="0.35">
      <c r="A921" s="7"/>
    </row>
    <row r="922" spans="1:1" x14ac:dyDescent="0.35">
      <c r="A922" s="7"/>
    </row>
    <row r="923" spans="1:1" x14ac:dyDescent="0.35">
      <c r="A923" s="7"/>
    </row>
    <row r="924" spans="1:1" x14ac:dyDescent="0.35">
      <c r="A924" s="7"/>
    </row>
    <row r="925" spans="1:1" x14ac:dyDescent="0.35">
      <c r="A925" s="7"/>
    </row>
    <row r="926" spans="1:1" x14ac:dyDescent="0.35">
      <c r="A926" s="7"/>
    </row>
    <row r="927" spans="1:1" x14ac:dyDescent="0.35">
      <c r="A927" s="7"/>
    </row>
    <row r="928" spans="1:1" x14ac:dyDescent="0.35">
      <c r="A928" s="7"/>
    </row>
    <row r="929" spans="1:1" x14ac:dyDescent="0.35">
      <c r="A929" s="7"/>
    </row>
    <row r="930" spans="1:1" x14ac:dyDescent="0.35">
      <c r="A930" s="7"/>
    </row>
    <row r="931" spans="1:1" x14ac:dyDescent="0.35">
      <c r="A931" s="7"/>
    </row>
    <row r="932" spans="1:1" x14ac:dyDescent="0.35">
      <c r="A932" s="7"/>
    </row>
    <row r="933" spans="1:1" x14ac:dyDescent="0.35">
      <c r="A933" s="7"/>
    </row>
    <row r="934" spans="1:1" x14ac:dyDescent="0.35">
      <c r="A934" s="7"/>
    </row>
    <row r="935" spans="1:1" x14ac:dyDescent="0.35">
      <c r="A935" s="7"/>
    </row>
    <row r="936" spans="1:1" x14ac:dyDescent="0.35">
      <c r="A936" s="7"/>
    </row>
    <row r="937" spans="1:1" x14ac:dyDescent="0.35">
      <c r="A937" s="7"/>
    </row>
    <row r="938" spans="1:1" x14ac:dyDescent="0.35">
      <c r="A938" s="7"/>
    </row>
    <row r="939" spans="1:1" x14ac:dyDescent="0.35">
      <c r="A939" s="7"/>
    </row>
    <row r="940" spans="1:1" x14ac:dyDescent="0.35">
      <c r="A940" s="7"/>
    </row>
    <row r="941" spans="1:1" x14ac:dyDescent="0.35">
      <c r="A941" s="7"/>
    </row>
    <row r="942" spans="1:1" x14ac:dyDescent="0.35">
      <c r="A942" s="7"/>
    </row>
    <row r="943" spans="1:1" x14ac:dyDescent="0.35">
      <c r="A943" s="7"/>
    </row>
    <row r="944" spans="1:1" x14ac:dyDescent="0.35">
      <c r="A944" s="7"/>
    </row>
    <row r="945" spans="1:1" x14ac:dyDescent="0.35">
      <c r="A945" s="7"/>
    </row>
    <row r="946" spans="1:1" x14ac:dyDescent="0.35">
      <c r="A946" s="7"/>
    </row>
    <row r="947" spans="1:1" x14ac:dyDescent="0.35">
      <c r="A947" s="7"/>
    </row>
    <row r="948" spans="1:1" x14ac:dyDescent="0.35">
      <c r="A948" s="7"/>
    </row>
    <row r="949" spans="1:1" x14ac:dyDescent="0.35">
      <c r="A949" s="7"/>
    </row>
    <row r="950" spans="1:1" x14ac:dyDescent="0.35">
      <c r="A950" s="7"/>
    </row>
    <row r="951" spans="1:1" x14ac:dyDescent="0.35">
      <c r="A951" s="7"/>
    </row>
    <row r="952" spans="1:1" x14ac:dyDescent="0.35">
      <c r="A952" s="7"/>
    </row>
    <row r="953" spans="1:1" x14ac:dyDescent="0.35">
      <c r="A953" s="7"/>
    </row>
    <row r="954" spans="1:1" x14ac:dyDescent="0.35">
      <c r="A954" s="7"/>
    </row>
    <row r="955" spans="1:1" x14ac:dyDescent="0.35">
      <c r="A955" s="7"/>
    </row>
    <row r="956" spans="1:1" x14ac:dyDescent="0.35">
      <c r="A956" s="7"/>
    </row>
    <row r="957" spans="1:1" x14ac:dyDescent="0.35">
      <c r="A957" s="7"/>
    </row>
    <row r="958" spans="1:1" x14ac:dyDescent="0.35">
      <c r="A958" s="7"/>
    </row>
    <row r="959" spans="1:1" x14ac:dyDescent="0.35">
      <c r="A959" s="7"/>
    </row>
    <row r="960" spans="1:1" x14ac:dyDescent="0.35">
      <c r="A960" s="7"/>
    </row>
    <row r="961" spans="1:1" x14ac:dyDescent="0.35">
      <c r="A961" s="7"/>
    </row>
    <row r="962" spans="1:1" x14ac:dyDescent="0.35">
      <c r="A962" s="7"/>
    </row>
    <row r="963" spans="1:1" x14ac:dyDescent="0.35">
      <c r="A963" s="7"/>
    </row>
    <row r="964" spans="1:1" x14ac:dyDescent="0.35">
      <c r="A964" s="7"/>
    </row>
    <row r="965" spans="1:1" x14ac:dyDescent="0.35">
      <c r="A965" s="7"/>
    </row>
    <row r="966" spans="1:1" x14ac:dyDescent="0.35">
      <c r="A966" s="7"/>
    </row>
    <row r="967" spans="1:1" x14ac:dyDescent="0.35">
      <c r="A967" s="7"/>
    </row>
    <row r="968" spans="1:1" x14ac:dyDescent="0.35">
      <c r="A968" s="7"/>
    </row>
    <row r="969" spans="1:1" x14ac:dyDescent="0.35">
      <c r="A969" s="7"/>
    </row>
    <row r="970" spans="1:1" x14ac:dyDescent="0.35">
      <c r="A970" s="7"/>
    </row>
    <row r="971" spans="1:1" x14ac:dyDescent="0.35">
      <c r="A971" s="7"/>
    </row>
    <row r="972" spans="1:1" x14ac:dyDescent="0.35">
      <c r="A972" s="7"/>
    </row>
    <row r="973" spans="1:1" x14ac:dyDescent="0.35">
      <c r="A973" s="7"/>
    </row>
    <row r="974" spans="1:1" x14ac:dyDescent="0.35">
      <c r="A974" s="7"/>
    </row>
    <row r="975" spans="1:1" x14ac:dyDescent="0.35">
      <c r="A975" s="7"/>
    </row>
    <row r="976" spans="1:1" x14ac:dyDescent="0.35">
      <c r="A976" s="7"/>
    </row>
    <row r="977" spans="1:1" x14ac:dyDescent="0.35">
      <c r="A977" s="7"/>
    </row>
    <row r="978" spans="1:1" x14ac:dyDescent="0.35">
      <c r="A978" s="7"/>
    </row>
    <row r="979" spans="1:1" x14ac:dyDescent="0.35">
      <c r="A979" s="7"/>
    </row>
    <row r="980" spans="1:1" x14ac:dyDescent="0.35">
      <c r="A980" s="7"/>
    </row>
    <row r="981" spans="1:1" x14ac:dyDescent="0.35">
      <c r="A981" s="7"/>
    </row>
    <row r="982" spans="1:1" x14ac:dyDescent="0.35">
      <c r="A982" s="7"/>
    </row>
    <row r="983" spans="1:1" x14ac:dyDescent="0.35">
      <c r="A983" s="7"/>
    </row>
    <row r="984" spans="1:1" x14ac:dyDescent="0.35">
      <c r="A984" s="7"/>
    </row>
    <row r="985" spans="1:1" x14ac:dyDescent="0.35">
      <c r="A985" s="7"/>
    </row>
    <row r="986" spans="1:1" x14ac:dyDescent="0.35">
      <c r="A986" s="7"/>
    </row>
    <row r="987" spans="1:1" x14ac:dyDescent="0.35">
      <c r="A987" s="7"/>
    </row>
    <row r="988" spans="1:1" x14ac:dyDescent="0.35">
      <c r="A988" s="7"/>
    </row>
    <row r="989" spans="1:1" x14ac:dyDescent="0.35">
      <c r="A989" s="7"/>
    </row>
    <row r="990" spans="1:1" x14ac:dyDescent="0.35">
      <c r="A990" s="7"/>
    </row>
    <row r="991" spans="1:1" x14ac:dyDescent="0.35">
      <c r="A991" s="7"/>
    </row>
    <row r="992" spans="1:1" x14ac:dyDescent="0.35">
      <c r="A992" s="7"/>
    </row>
    <row r="993" spans="1:1" x14ac:dyDescent="0.35">
      <c r="A993" s="7"/>
    </row>
    <row r="994" spans="1:1" x14ac:dyDescent="0.35">
      <c r="A994" s="7"/>
    </row>
    <row r="995" spans="1:1" x14ac:dyDescent="0.35">
      <c r="A995" s="7"/>
    </row>
    <row r="996" spans="1:1" x14ac:dyDescent="0.35">
      <c r="A996" s="7"/>
    </row>
    <row r="997" spans="1:1" x14ac:dyDescent="0.35">
      <c r="A997" s="7"/>
    </row>
    <row r="998" spans="1:1" x14ac:dyDescent="0.35">
      <c r="A998" s="7"/>
    </row>
    <row r="999" spans="1:1" x14ac:dyDescent="0.35">
      <c r="A999" s="7"/>
    </row>
    <row r="1000" spans="1:1" x14ac:dyDescent="0.35">
      <c r="A1000" s="7"/>
    </row>
  </sheetData>
  <pageMargins left="0.7" right="0.7" top="0.75" bottom="0.75" header="0.3" footer="0.3"/>
  <pageSetup paperSize="9" orientation="portrait" horizontalDpi="300" verticalDpi="300"/>
  <tableParts count="1">
    <tablePart r:id="rId1"/>
  </tablePart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AX1000"/>
  <sheetViews>
    <sheetView workbookViewId="0"/>
  </sheetViews>
  <sheetFormatPr defaultColWidth="11.07421875" defaultRowHeight="15.5" x14ac:dyDescent="0.35"/>
  <cols>
    <col min="1" max="1" width="18.53515625" customWidth="1"/>
    <col min="2" max="3" width="16.69140625" customWidth="1"/>
    <col min="4" max="4" width="21.3828125" bestFit="1" customWidth="1"/>
    <col min="5" max="5" width="13.84375" customWidth="1"/>
    <col min="6" max="6" width="14.07421875" customWidth="1"/>
  </cols>
  <sheetData>
    <row r="1" spans="1:50" ht="20" x14ac:dyDescent="0.4">
      <c r="A1" s="21" t="s">
        <v>44</v>
      </c>
    </row>
    <row r="2" spans="1:50" x14ac:dyDescent="0.35">
      <c r="A2" s="7" t="s">
        <v>9</v>
      </c>
    </row>
    <row r="3" spans="1:50" x14ac:dyDescent="0.35">
      <c r="A3" s="7" t="s">
        <v>134</v>
      </c>
    </row>
    <row r="4" spans="1:50" ht="34.5" customHeight="1" x14ac:dyDescent="0.35">
      <c r="A4" s="3" t="s">
        <v>376</v>
      </c>
      <c r="B4" s="5" t="s">
        <v>109</v>
      </c>
      <c r="C4" s="5" t="s">
        <v>136</v>
      </c>
      <c r="D4" s="5" t="s">
        <v>377</v>
      </c>
      <c r="E4" s="5" t="s">
        <v>138</v>
      </c>
      <c r="F4" s="5" t="s">
        <v>139</v>
      </c>
    </row>
    <row r="5" spans="1:50" x14ac:dyDescent="0.35">
      <c r="A5" s="7" t="s">
        <v>378</v>
      </c>
      <c r="B5" s="4">
        <v>109</v>
      </c>
      <c r="C5" s="10">
        <v>362340</v>
      </c>
      <c r="D5" s="11">
        <v>30.1</v>
      </c>
      <c r="E5" s="11">
        <v>24.7</v>
      </c>
      <c r="F5" s="11">
        <v>36.299999999999997</v>
      </c>
      <c r="G5" s="11"/>
      <c r="H5" s="11"/>
      <c r="I5" s="11"/>
      <c r="J5" s="11"/>
      <c r="K5" s="11"/>
      <c r="L5" s="11"/>
      <c r="M5" s="11"/>
      <c r="N5" s="11"/>
      <c r="O5" s="11"/>
      <c r="P5" s="11"/>
      <c r="Q5" s="11"/>
      <c r="R5" s="11"/>
      <c r="S5" s="11"/>
      <c r="T5" s="11"/>
      <c r="U5" s="11"/>
      <c r="V5" s="11"/>
      <c r="W5" s="11"/>
      <c r="X5" s="11"/>
      <c r="Y5" s="11"/>
      <c r="Z5" s="11"/>
      <c r="AA5" s="11"/>
      <c r="AB5" s="11"/>
      <c r="AC5" s="11"/>
      <c r="AD5" s="11"/>
      <c r="AE5" s="11"/>
      <c r="AF5" s="11"/>
      <c r="AG5" s="11"/>
      <c r="AH5" s="11"/>
      <c r="AI5" s="11"/>
      <c r="AJ5" s="11"/>
      <c r="AK5" s="11"/>
      <c r="AL5" s="11"/>
      <c r="AM5" s="11"/>
      <c r="AN5" s="11"/>
      <c r="AO5" s="11"/>
      <c r="AP5" s="11"/>
      <c r="AQ5" s="11"/>
      <c r="AR5" s="11"/>
      <c r="AS5" s="11"/>
      <c r="AT5" s="11"/>
      <c r="AU5" s="11"/>
      <c r="AV5" s="11"/>
      <c r="AW5" s="11"/>
      <c r="AX5" s="11"/>
    </row>
    <row r="6" spans="1:50" x14ac:dyDescent="0.35">
      <c r="A6" s="7" t="s">
        <v>379</v>
      </c>
      <c r="B6" s="4">
        <v>386</v>
      </c>
      <c r="C6" s="10">
        <v>1263827</v>
      </c>
      <c r="D6" s="11">
        <v>30.5</v>
      </c>
      <c r="E6" s="11">
        <v>27.6</v>
      </c>
      <c r="F6" s="11">
        <v>33.700000000000003</v>
      </c>
      <c r="G6" s="11"/>
      <c r="H6" s="11"/>
      <c r="I6" s="11"/>
      <c r="J6" s="11"/>
      <c r="K6" s="11"/>
      <c r="L6" s="11"/>
      <c r="M6" s="11"/>
      <c r="N6" s="11"/>
      <c r="O6" s="11"/>
      <c r="P6" s="11"/>
      <c r="Q6" s="11"/>
      <c r="R6" s="11"/>
      <c r="S6" s="11"/>
      <c r="T6" s="11"/>
      <c r="U6" s="11"/>
      <c r="V6" s="11"/>
      <c r="W6" s="11"/>
      <c r="X6" s="11"/>
      <c r="Y6" s="11"/>
      <c r="Z6" s="11"/>
      <c r="AA6" s="11"/>
      <c r="AB6" s="11"/>
      <c r="AC6" s="11"/>
      <c r="AD6" s="11"/>
      <c r="AE6" s="11"/>
      <c r="AF6" s="11"/>
      <c r="AG6" s="11"/>
      <c r="AH6" s="11"/>
      <c r="AI6" s="11"/>
      <c r="AJ6" s="11"/>
      <c r="AK6" s="11"/>
      <c r="AL6" s="11"/>
      <c r="AM6" s="11"/>
      <c r="AN6" s="11"/>
      <c r="AO6" s="11"/>
      <c r="AP6" s="11"/>
      <c r="AQ6" s="11"/>
      <c r="AR6" s="11"/>
      <c r="AS6" s="11"/>
      <c r="AT6" s="11"/>
      <c r="AU6" s="11"/>
      <c r="AV6" s="11"/>
      <c r="AW6" s="11"/>
      <c r="AX6" s="11"/>
    </row>
    <row r="7" spans="1:50" x14ac:dyDescent="0.35">
      <c r="A7" s="7" t="s">
        <v>380</v>
      </c>
      <c r="B7" s="4">
        <v>511</v>
      </c>
      <c r="C7" s="10">
        <v>1595302</v>
      </c>
      <c r="D7" s="11">
        <v>32</v>
      </c>
      <c r="E7" s="11">
        <v>29.3</v>
      </c>
      <c r="F7" s="11">
        <v>34.9</v>
      </c>
      <c r="G7" s="11"/>
      <c r="H7" s="11"/>
      <c r="I7" s="11"/>
      <c r="J7" s="11"/>
      <c r="K7" s="11"/>
      <c r="L7" s="11"/>
      <c r="M7" s="11"/>
      <c r="N7" s="11"/>
      <c r="O7" s="11"/>
      <c r="P7" s="11"/>
      <c r="Q7" s="11"/>
      <c r="R7" s="11"/>
      <c r="S7" s="11"/>
      <c r="T7" s="11"/>
      <c r="U7" s="11"/>
      <c r="V7" s="11"/>
      <c r="W7" s="11"/>
      <c r="X7" s="11"/>
      <c r="Y7" s="11"/>
      <c r="Z7" s="11"/>
      <c r="AA7" s="11"/>
      <c r="AB7" s="11"/>
      <c r="AC7" s="11"/>
      <c r="AD7" s="11"/>
      <c r="AE7" s="11"/>
      <c r="AF7" s="11"/>
      <c r="AG7" s="11"/>
      <c r="AH7" s="11"/>
      <c r="AI7" s="11"/>
      <c r="AJ7" s="11"/>
      <c r="AK7" s="11"/>
      <c r="AL7" s="11"/>
      <c r="AM7" s="11"/>
      <c r="AN7" s="11"/>
      <c r="AO7" s="11"/>
      <c r="AP7" s="11"/>
      <c r="AQ7" s="11"/>
      <c r="AR7" s="11"/>
      <c r="AS7" s="11"/>
      <c r="AT7" s="11"/>
      <c r="AU7" s="11"/>
      <c r="AV7" s="11"/>
      <c r="AW7" s="11"/>
      <c r="AX7" s="11"/>
    </row>
    <row r="8" spans="1:50" x14ac:dyDescent="0.35">
      <c r="A8" s="7" t="s">
        <v>381</v>
      </c>
      <c r="B8" s="4">
        <v>325</v>
      </c>
      <c r="C8" s="10">
        <v>1320794</v>
      </c>
      <c r="D8" s="11">
        <v>24.6</v>
      </c>
      <c r="E8" s="11">
        <v>22</v>
      </c>
      <c r="F8" s="11">
        <v>27.4</v>
      </c>
      <c r="G8" s="11"/>
      <c r="H8" s="11"/>
      <c r="I8" s="11"/>
      <c r="J8" s="11"/>
      <c r="K8" s="11"/>
      <c r="L8" s="11"/>
      <c r="M8" s="11"/>
      <c r="N8" s="11"/>
      <c r="O8" s="11"/>
      <c r="P8" s="11"/>
      <c r="Q8" s="11"/>
      <c r="R8" s="11"/>
      <c r="S8" s="11"/>
      <c r="T8" s="11"/>
      <c r="U8" s="11"/>
      <c r="V8" s="11"/>
      <c r="W8" s="11"/>
      <c r="X8" s="11"/>
      <c r="Y8" s="11"/>
      <c r="Z8" s="11"/>
      <c r="AA8" s="11"/>
      <c r="AB8" s="11"/>
      <c r="AC8" s="11"/>
      <c r="AD8" s="11"/>
      <c r="AE8" s="11"/>
      <c r="AF8" s="11"/>
      <c r="AG8" s="11"/>
      <c r="AH8" s="11"/>
      <c r="AI8" s="11"/>
      <c r="AJ8" s="11"/>
      <c r="AK8" s="11"/>
      <c r="AL8" s="11"/>
      <c r="AM8" s="11"/>
      <c r="AN8" s="11"/>
      <c r="AO8" s="11"/>
      <c r="AP8" s="11"/>
      <c r="AQ8" s="11"/>
      <c r="AR8" s="11"/>
      <c r="AS8" s="11"/>
      <c r="AT8" s="11"/>
      <c r="AU8" s="11"/>
      <c r="AV8" s="11"/>
      <c r="AW8" s="11"/>
      <c r="AX8" s="11"/>
    </row>
    <row r="9" spans="1:50" x14ac:dyDescent="0.35">
      <c r="A9" s="7" t="s">
        <v>382</v>
      </c>
      <c r="B9" s="4">
        <v>191</v>
      </c>
      <c r="C9" s="10">
        <v>1050138</v>
      </c>
      <c r="D9" s="11">
        <v>18.2</v>
      </c>
      <c r="E9" s="11">
        <v>15.7</v>
      </c>
      <c r="F9" s="11">
        <v>21</v>
      </c>
      <c r="G9" s="11"/>
      <c r="H9" s="11"/>
      <c r="I9" s="11"/>
      <c r="J9" s="11"/>
      <c r="K9" s="11"/>
      <c r="L9" s="11"/>
      <c r="M9" s="11"/>
      <c r="N9" s="11"/>
      <c r="O9" s="11"/>
      <c r="P9" s="11"/>
      <c r="Q9" s="11"/>
      <c r="R9" s="11"/>
      <c r="S9" s="11"/>
      <c r="T9" s="11"/>
      <c r="U9" s="11"/>
      <c r="V9" s="11"/>
      <c r="W9" s="11"/>
      <c r="X9" s="11"/>
      <c r="Y9" s="11"/>
      <c r="Z9" s="11"/>
      <c r="AA9" s="11"/>
      <c r="AB9" s="11"/>
      <c r="AC9" s="11"/>
      <c r="AD9" s="11"/>
      <c r="AE9" s="11"/>
      <c r="AF9" s="11"/>
      <c r="AG9" s="11"/>
      <c r="AH9" s="11"/>
      <c r="AI9" s="11"/>
      <c r="AJ9" s="11"/>
      <c r="AK9" s="11"/>
      <c r="AL9" s="11"/>
      <c r="AM9" s="11"/>
      <c r="AN9" s="11"/>
      <c r="AO9" s="11"/>
      <c r="AP9" s="11"/>
      <c r="AQ9" s="11"/>
      <c r="AR9" s="11"/>
      <c r="AS9" s="11"/>
      <c r="AT9" s="11"/>
      <c r="AU9" s="11"/>
      <c r="AV9" s="11"/>
      <c r="AW9" s="11"/>
      <c r="AX9" s="11"/>
    </row>
    <row r="10" spans="1:50" x14ac:dyDescent="0.35">
      <c r="A10" s="7" t="s">
        <v>383</v>
      </c>
      <c r="B10" s="4">
        <v>136</v>
      </c>
      <c r="C10" s="10">
        <v>815913</v>
      </c>
      <c r="D10" s="11">
        <v>16.7</v>
      </c>
      <c r="E10" s="11">
        <v>14</v>
      </c>
      <c r="F10" s="11">
        <v>19.7</v>
      </c>
      <c r="G10" s="11"/>
      <c r="H10" s="11"/>
      <c r="I10" s="11"/>
      <c r="J10" s="11"/>
      <c r="K10" s="11"/>
      <c r="L10" s="11"/>
      <c r="M10" s="11"/>
      <c r="N10" s="11"/>
      <c r="O10" s="11"/>
      <c r="P10" s="11"/>
      <c r="Q10" s="11"/>
      <c r="R10" s="11"/>
      <c r="S10" s="11"/>
      <c r="T10" s="11"/>
      <c r="U10" s="11"/>
      <c r="V10" s="11"/>
      <c r="W10" s="11"/>
      <c r="X10" s="11"/>
      <c r="Y10" s="11"/>
      <c r="Z10" s="11"/>
      <c r="AA10" s="11"/>
      <c r="AB10" s="11"/>
      <c r="AC10" s="11"/>
      <c r="AD10" s="11"/>
      <c r="AE10" s="11"/>
      <c r="AF10" s="11"/>
      <c r="AG10" s="11"/>
      <c r="AH10" s="11"/>
      <c r="AI10" s="11"/>
      <c r="AJ10" s="11"/>
      <c r="AK10" s="11"/>
      <c r="AL10" s="11"/>
      <c r="AM10" s="11"/>
      <c r="AN10" s="11"/>
      <c r="AO10" s="11"/>
      <c r="AP10" s="11"/>
      <c r="AQ10" s="11"/>
      <c r="AR10" s="11"/>
      <c r="AS10" s="11"/>
      <c r="AT10" s="11"/>
      <c r="AU10" s="11"/>
      <c r="AV10" s="11"/>
      <c r="AW10" s="11"/>
      <c r="AX10" s="11"/>
    </row>
    <row r="11" spans="1:50" x14ac:dyDescent="0.35">
      <c r="A11" s="7" t="s">
        <v>384</v>
      </c>
      <c r="B11" s="4">
        <v>86</v>
      </c>
      <c r="C11" s="10">
        <v>734502</v>
      </c>
      <c r="D11" s="11">
        <v>11.7</v>
      </c>
      <c r="E11" s="11">
        <v>9.4</v>
      </c>
      <c r="F11" s="11">
        <v>14.5</v>
      </c>
      <c r="G11" s="11"/>
      <c r="H11" s="11"/>
      <c r="I11" s="11"/>
      <c r="J11" s="11"/>
      <c r="K11" s="11"/>
      <c r="L11" s="11"/>
      <c r="M11" s="11"/>
      <c r="N11" s="11"/>
      <c r="O11" s="11"/>
      <c r="P11" s="11"/>
      <c r="Q11" s="11"/>
      <c r="R11" s="11"/>
      <c r="S11" s="11"/>
      <c r="T11" s="11"/>
      <c r="U11" s="11"/>
      <c r="V11" s="11"/>
      <c r="W11" s="11"/>
      <c r="X11" s="11"/>
      <c r="Y11" s="11"/>
      <c r="Z11" s="11"/>
      <c r="AA11" s="11"/>
      <c r="AB11" s="11"/>
      <c r="AC11" s="11"/>
      <c r="AD11" s="11"/>
      <c r="AE11" s="11"/>
      <c r="AF11" s="11"/>
      <c r="AG11" s="11"/>
      <c r="AH11" s="11"/>
      <c r="AI11" s="11"/>
      <c r="AJ11" s="11"/>
      <c r="AK11" s="11"/>
      <c r="AL11" s="11"/>
      <c r="AM11" s="11"/>
      <c r="AN11" s="11"/>
      <c r="AO11" s="11"/>
      <c r="AP11" s="11"/>
      <c r="AQ11" s="11"/>
      <c r="AR11" s="11"/>
      <c r="AS11" s="11"/>
      <c r="AT11" s="11"/>
      <c r="AU11" s="11"/>
      <c r="AV11" s="11"/>
      <c r="AW11" s="11"/>
      <c r="AX11" s="11"/>
    </row>
    <row r="12" spans="1:50" x14ac:dyDescent="0.35">
      <c r="A12" s="7" t="s">
        <v>385</v>
      </c>
      <c r="B12" s="4">
        <v>60</v>
      </c>
      <c r="C12" s="10">
        <v>645538</v>
      </c>
      <c r="D12" s="11">
        <v>9.3000000000000007</v>
      </c>
      <c r="E12" s="11">
        <v>7.1</v>
      </c>
      <c r="F12" s="11">
        <v>12</v>
      </c>
      <c r="G12" s="11"/>
      <c r="H12" s="11"/>
      <c r="I12" s="11"/>
      <c r="J12" s="11"/>
      <c r="K12" s="11"/>
      <c r="L12" s="11"/>
      <c r="M12" s="11"/>
      <c r="N12" s="11"/>
      <c r="O12" s="11"/>
      <c r="P12" s="11"/>
      <c r="Q12" s="11"/>
      <c r="R12" s="11"/>
      <c r="S12" s="11"/>
      <c r="T12" s="11"/>
      <c r="U12" s="11"/>
      <c r="V12" s="11"/>
      <c r="W12" s="11"/>
      <c r="X12" s="11"/>
      <c r="Y12" s="11"/>
      <c r="Z12" s="11"/>
      <c r="AA12" s="11"/>
      <c r="AB12" s="11"/>
      <c r="AC12" s="11"/>
      <c r="AD12" s="11"/>
      <c r="AE12" s="11"/>
      <c r="AF12" s="11"/>
      <c r="AG12" s="11"/>
      <c r="AH12" s="11"/>
      <c r="AI12" s="11"/>
      <c r="AJ12" s="11"/>
      <c r="AK12" s="11"/>
      <c r="AL12" s="11"/>
      <c r="AM12" s="11"/>
      <c r="AN12" s="11"/>
      <c r="AO12" s="11"/>
      <c r="AP12" s="11"/>
      <c r="AQ12" s="11"/>
      <c r="AR12" s="11"/>
      <c r="AS12" s="11"/>
      <c r="AT12" s="11"/>
      <c r="AU12" s="11"/>
      <c r="AV12" s="11"/>
      <c r="AW12" s="11"/>
      <c r="AX12" s="11"/>
    </row>
    <row r="13" spans="1:50" x14ac:dyDescent="0.35">
      <c r="A13" s="7" t="s">
        <v>386</v>
      </c>
      <c r="B13" s="4">
        <v>45</v>
      </c>
      <c r="C13" s="10">
        <v>578561</v>
      </c>
      <c r="D13" s="11">
        <v>7.8</v>
      </c>
      <c r="E13" s="11">
        <v>5.7</v>
      </c>
      <c r="F13" s="11">
        <v>10.4</v>
      </c>
      <c r="G13" s="11"/>
      <c r="H13" s="11"/>
      <c r="I13" s="11"/>
      <c r="J13" s="11"/>
      <c r="K13" s="11"/>
      <c r="L13" s="11"/>
      <c r="M13" s="11"/>
      <c r="N13" s="11"/>
      <c r="O13" s="11"/>
      <c r="P13" s="11"/>
      <c r="Q13" s="11"/>
      <c r="R13" s="11"/>
      <c r="S13" s="11"/>
      <c r="T13" s="11"/>
      <c r="U13" s="11"/>
      <c r="V13" s="11"/>
      <c r="W13" s="11"/>
      <c r="X13" s="11"/>
      <c r="Y13" s="11"/>
      <c r="Z13" s="11"/>
      <c r="AA13" s="11"/>
      <c r="AB13" s="11"/>
      <c r="AC13" s="11"/>
      <c r="AD13" s="11"/>
      <c r="AE13" s="11"/>
      <c r="AF13" s="11"/>
      <c r="AG13" s="11"/>
      <c r="AH13" s="11"/>
      <c r="AI13" s="11"/>
      <c r="AJ13" s="11"/>
      <c r="AK13" s="11"/>
      <c r="AL13" s="11"/>
      <c r="AM13" s="11"/>
      <c r="AN13" s="11"/>
      <c r="AO13" s="11"/>
      <c r="AP13" s="11"/>
      <c r="AQ13" s="11"/>
      <c r="AR13" s="11"/>
      <c r="AS13" s="11"/>
      <c r="AT13" s="11"/>
      <c r="AU13" s="11"/>
      <c r="AV13" s="11"/>
      <c r="AW13" s="11"/>
      <c r="AX13" s="11"/>
    </row>
    <row r="14" spans="1:50" x14ac:dyDescent="0.35">
      <c r="A14" s="7" t="s">
        <v>387</v>
      </c>
      <c r="B14" s="4">
        <v>27</v>
      </c>
      <c r="C14" s="10">
        <v>502128</v>
      </c>
      <c r="D14" s="11">
        <v>5.4</v>
      </c>
      <c r="E14" s="11">
        <v>3.5</v>
      </c>
      <c r="F14" s="11">
        <v>7.8</v>
      </c>
      <c r="G14" s="11"/>
      <c r="H14" s="11"/>
      <c r="I14" s="11"/>
      <c r="J14" s="11"/>
      <c r="K14" s="11"/>
      <c r="L14" s="11"/>
      <c r="M14" s="11"/>
      <c r="N14" s="11"/>
      <c r="O14" s="11"/>
      <c r="P14" s="11"/>
      <c r="Q14" s="11"/>
      <c r="R14" s="11"/>
      <c r="S14" s="11"/>
      <c r="T14" s="11"/>
      <c r="U14" s="11"/>
      <c r="V14" s="11"/>
      <c r="W14" s="11"/>
      <c r="X14" s="11"/>
      <c r="Y14" s="11"/>
      <c r="Z14" s="11"/>
      <c r="AA14" s="11"/>
      <c r="AB14" s="11"/>
      <c r="AC14" s="11"/>
      <c r="AD14" s="11"/>
      <c r="AE14" s="11"/>
      <c r="AF14" s="11"/>
      <c r="AG14" s="11"/>
      <c r="AH14" s="11"/>
      <c r="AI14" s="11"/>
      <c r="AJ14" s="11"/>
      <c r="AK14" s="11"/>
      <c r="AL14" s="11"/>
      <c r="AM14" s="11"/>
      <c r="AN14" s="11"/>
      <c r="AO14" s="11"/>
      <c r="AP14" s="11"/>
      <c r="AQ14" s="11"/>
      <c r="AR14" s="11"/>
      <c r="AS14" s="11"/>
      <c r="AT14" s="11"/>
      <c r="AU14" s="11"/>
      <c r="AV14" s="11"/>
      <c r="AW14" s="11"/>
      <c r="AX14" s="11"/>
    </row>
    <row r="15" spans="1:50" x14ac:dyDescent="0.35">
      <c r="A15" s="7"/>
      <c r="C15" s="10"/>
      <c r="D15" s="11"/>
      <c r="E15" s="11"/>
      <c r="F15" s="11"/>
      <c r="G15" s="11"/>
      <c r="H15" s="11"/>
      <c r="I15" s="11"/>
      <c r="J15" s="11"/>
      <c r="K15" s="11"/>
      <c r="L15" s="11"/>
      <c r="M15" s="11"/>
      <c r="N15" s="11"/>
      <c r="O15" s="11"/>
      <c r="P15" s="11"/>
      <c r="Q15" s="11"/>
      <c r="R15" s="11"/>
      <c r="S15" s="11"/>
      <c r="T15" s="11"/>
      <c r="U15" s="11"/>
      <c r="V15" s="11"/>
      <c r="W15" s="11"/>
      <c r="X15" s="11"/>
      <c r="Y15" s="11"/>
      <c r="Z15" s="11"/>
      <c r="AA15" s="11"/>
      <c r="AB15" s="11"/>
      <c r="AC15" s="11"/>
      <c r="AD15" s="11"/>
      <c r="AE15" s="11"/>
      <c r="AF15" s="11"/>
      <c r="AG15" s="11"/>
      <c r="AH15" s="11"/>
      <c r="AI15" s="11"/>
      <c r="AJ15" s="11"/>
      <c r="AK15" s="11"/>
      <c r="AL15" s="11"/>
      <c r="AM15" s="11"/>
      <c r="AN15" s="11"/>
      <c r="AO15" s="11"/>
      <c r="AP15" s="11"/>
      <c r="AQ15" s="11"/>
      <c r="AR15" s="11"/>
      <c r="AS15" s="11"/>
      <c r="AT15" s="11"/>
      <c r="AU15" s="11"/>
      <c r="AV15" s="11"/>
      <c r="AW15" s="11"/>
      <c r="AX15" s="11"/>
    </row>
    <row r="16" spans="1:50" x14ac:dyDescent="0.35">
      <c r="A16" s="7"/>
      <c r="C16" s="10"/>
      <c r="D16" s="11"/>
      <c r="E16" s="11"/>
      <c r="F16" s="11"/>
      <c r="G16" s="11"/>
      <c r="H16" s="11"/>
      <c r="I16" s="11"/>
      <c r="J16" s="11"/>
      <c r="K16" s="11"/>
      <c r="L16" s="11"/>
      <c r="M16" s="11"/>
      <c r="N16" s="11"/>
      <c r="O16" s="11"/>
      <c r="P16" s="11"/>
      <c r="Q16" s="11"/>
      <c r="R16" s="11"/>
      <c r="S16" s="11"/>
      <c r="T16" s="11"/>
      <c r="U16" s="11"/>
      <c r="V16" s="11"/>
      <c r="W16" s="11"/>
      <c r="X16" s="11"/>
      <c r="Y16" s="11"/>
      <c r="Z16" s="11"/>
      <c r="AA16" s="11"/>
      <c r="AB16" s="11"/>
      <c r="AC16" s="11"/>
      <c r="AD16" s="11"/>
      <c r="AE16" s="11"/>
      <c r="AF16" s="11"/>
      <c r="AG16" s="11"/>
      <c r="AH16" s="11"/>
      <c r="AI16" s="11"/>
      <c r="AJ16" s="11"/>
      <c r="AK16" s="11"/>
      <c r="AL16" s="11"/>
      <c r="AM16" s="11"/>
      <c r="AN16" s="11"/>
      <c r="AO16" s="11"/>
      <c r="AP16" s="11"/>
      <c r="AQ16" s="11"/>
      <c r="AR16" s="11"/>
      <c r="AS16" s="11"/>
      <c r="AT16" s="11"/>
      <c r="AU16" s="11"/>
      <c r="AV16" s="11"/>
      <c r="AW16" s="11"/>
      <c r="AX16" s="11"/>
    </row>
    <row r="17" spans="1:50" x14ac:dyDescent="0.35">
      <c r="A17" s="7"/>
      <c r="C17" s="10"/>
      <c r="D17" s="11"/>
      <c r="E17" s="11"/>
      <c r="F17" s="11"/>
      <c r="G17" s="11"/>
      <c r="H17" s="11"/>
      <c r="I17" s="11"/>
      <c r="J17" s="11"/>
      <c r="K17" s="11"/>
      <c r="L17" s="11"/>
      <c r="M17" s="11"/>
      <c r="N17" s="11"/>
      <c r="O17" s="11"/>
      <c r="P17" s="11"/>
      <c r="Q17" s="11"/>
      <c r="R17" s="11"/>
      <c r="S17" s="11"/>
      <c r="T17" s="11"/>
      <c r="U17" s="11"/>
      <c r="V17" s="11"/>
      <c r="W17" s="11"/>
      <c r="X17" s="11"/>
      <c r="Y17" s="11"/>
      <c r="Z17" s="11"/>
      <c r="AA17" s="11"/>
      <c r="AB17" s="11"/>
      <c r="AC17" s="11"/>
      <c r="AD17" s="11"/>
      <c r="AE17" s="11"/>
      <c r="AF17" s="11"/>
      <c r="AG17" s="11"/>
      <c r="AH17" s="11"/>
      <c r="AI17" s="11"/>
      <c r="AJ17" s="11"/>
      <c r="AK17" s="11"/>
      <c r="AL17" s="11"/>
      <c r="AM17" s="11"/>
      <c r="AN17" s="11"/>
      <c r="AO17" s="11"/>
      <c r="AP17" s="11"/>
      <c r="AQ17" s="11"/>
      <c r="AR17" s="11"/>
      <c r="AS17" s="11"/>
      <c r="AT17" s="11"/>
      <c r="AU17" s="11"/>
      <c r="AV17" s="11"/>
      <c r="AW17" s="11"/>
      <c r="AX17" s="11"/>
    </row>
    <row r="18" spans="1:50" x14ac:dyDescent="0.35">
      <c r="A18" s="7"/>
      <c r="C18" s="10"/>
      <c r="D18" s="11"/>
      <c r="E18" s="11"/>
      <c r="F18" s="11"/>
      <c r="G18" s="11"/>
      <c r="H18" s="11"/>
      <c r="I18" s="11"/>
      <c r="J18" s="11"/>
      <c r="K18" s="11"/>
      <c r="L18" s="11"/>
      <c r="M18" s="11"/>
      <c r="N18" s="11"/>
      <c r="O18" s="11"/>
      <c r="P18" s="11"/>
      <c r="Q18" s="11"/>
      <c r="R18" s="11"/>
      <c r="S18" s="11"/>
      <c r="T18" s="11"/>
      <c r="U18" s="11"/>
      <c r="V18" s="11"/>
      <c r="W18" s="11"/>
      <c r="X18" s="11"/>
      <c r="Y18" s="11"/>
      <c r="Z18" s="11"/>
      <c r="AA18" s="11"/>
      <c r="AB18" s="11"/>
      <c r="AC18" s="11"/>
      <c r="AD18" s="11"/>
      <c r="AE18" s="11"/>
      <c r="AF18" s="11"/>
      <c r="AG18" s="11"/>
      <c r="AH18" s="11"/>
      <c r="AI18" s="11"/>
      <c r="AJ18" s="11"/>
      <c r="AK18" s="11"/>
      <c r="AL18" s="11"/>
      <c r="AM18" s="11"/>
      <c r="AN18" s="11"/>
      <c r="AO18" s="11"/>
      <c r="AP18" s="11"/>
      <c r="AQ18" s="11"/>
      <c r="AR18" s="11"/>
      <c r="AS18" s="11"/>
      <c r="AT18" s="11"/>
      <c r="AU18" s="11"/>
      <c r="AV18" s="11"/>
      <c r="AW18" s="11"/>
      <c r="AX18" s="11"/>
    </row>
    <row r="19" spans="1:50" x14ac:dyDescent="0.35">
      <c r="A19" s="7"/>
      <c r="C19" s="10"/>
      <c r="D19" s="11"/>
      <c r="E19" s="11"/>
      <c r="F19" s="11"/>
      <c r="G19" s="11"/>
      <c r="H19" s="11"/>
      <c r="I19" s="11"/>
      <c r="J19" s="11"/>
      <c r="K19" s="11"/>
      <c r="L19" s="11"/>
      <c r="M19" s="11"/>
      <c r="N19" s="11"/>
      <c r="O19" s="11"/>
      <c r="P19" s="11"/>
      <c r="Q19" s="11"/>
      <c r="R19" s="11"/>
      <c r="S19" s="11"/>
      <c r="T19" s="11"/>
      <c r="U19" s="11"/>
      <c r="V19" s="11"/>
      <c r="W19" s="11"/>
      <c r="X19" s="11"/>
      <c r="Y19" s="11"/>
      <c r="Z19" s="11"/>
      <c r="AA19" s="11"/>
      <c r="AB19" s="11"/>
      <c r="AC19" s="11"/>
      <c r="AD19" s="11"/>
      <c r="AE19" s="11"/>
      <c r="AF19" s="11"/>
      <c r="AG19" s="11"/>
      <c r="AH19" s="11"/>
      <c r="AI19" s="11"/>
      <c r="AJ19" s="11"/>
      <c r="AK19" s="11"/>
      <c r="AL19" s="11"/>
      <c r="AM19" s="11"/>
      <c r="AN19" s="11"/>
      <c r="AO19" s="11"/>
      <c r="AP19" s="11"/>
      <c r="AQ19" s="11"/>
      <c r="AR19" s="11"/>
      <c r="AS19" s="11"/>
      <c r="AT19" s="11"/>
      <c r="AU19" s="11"/>
      <c r="AV19" s="11"/>
      <c r="AW19" s="11"/>
      <c r="AX19" s="11"/>
    </row>
    <row r="20" spans="1:50" x14ac:dyDescent="0.35">
      <c r="A20" s="7"/>
      <c r="C20" s="10"/>
      <c r="D20" s="11"/>
      <c r="E20" s="11"/>
      <c r="F20" s="11"/>
      <c r="G20" s="11"/>
      <c r="H20" s="11"/>
      <c r="I20" s="11"/>
      <c r="J20" s="11"/>
      <c r="K20" s="11"/>
      <c r="L20" s="11"/>
      <c r="M20" s="11"/>
      <c r="N20" s="11"/>
      <c r="O20" s="11"/>
      <c r="P20" s="11"/>
      <c r="Q20" s="11"/>
      <c r="R20" s="11"/>
      <c r="S20" s="11"/>
      <c r="T20" s="11"/>
      <c r="U20" s="11"/>
      <c r="V20" s="11"/>
      <c r="W20" s="11"/>
      <c r="X20" s="11"/>
      <c r="Y20" s="11"/>
      <c r="Z20" s="11"/>
      <c r="AA20" s="11"/>
      <c r="AB20" s="11"/>
      <c r="AC20" s="11"/>
      <c r="AD20" s="11"/>
      <c r="AE20" s="11"/>
      <c r="AF20" s="11"/>
      <c r="AG20" s="11"/>
      <c r="AH20" s="11"/>
      <c r="AI20" s="11"/>
      <c r="AJ20" s="11"/>
      <c r="AK20" s="11"/>
      <c r="AL20" s="11"/>
      <c r="AM20" s="11"/>
      <c r="AN20" s="11"/>
      <c r="AO20" s="11"/>
      <c r="AP20" s="11"/>
      <c r="AQ20" s="11"/>
      <c r="AR20" s="11"/>
      <c r="AS20" s="11"/>
      <c r="AT20" s="11"/>
      <c r="AU20" s="11"/>
      <c r="AV20" s="11"/>
      <c r="AW20" s="11"/>
      <c r="AX20" s="11"/>
    </row>
    <row r="21" spans="1:50" x14ac:dyDescent="0.35">
      <c r="A21" s="7"/>
      <c r="C21" s="10"/>
      <c r="D21" s="11"/>
      <c r="E21" s="11"/>
      <c r="F21" s="11"/>
      <c r="G21" s="11"/>
      <c r="H21" s="11"/>
      <c r="I21" s="11"/>
      <c r="J21" s="11"/>
      <c r="K21" s="11"/>
      <c r="L21" s="11"/>
      <c r="M21" s="11"/>
      <c r="N21" s="11"/>
      <c r="O21" s="11"/>
      <c r="P21" s="11"/>
      <c r="Q21" s="11"/>
      <c r="R21" s="11"/>
      <c r="S21" s="11"/>
      <c r="T21" s="11"/>
      <c r="U21" s="11"/>
      <c r="V21" s="11"/>
      <c r="W21" s="11"/>
      <c r="X21" s="11"/>
      <c r="Y21" s="11"/>
      <c r="Z21" s="11"/>
      <c r="AA21" s="11"/>
      <c r="AB21" s="11"/>
      <c r="AC21" s="11"/>
      <c r="AD21" s="11"/>
      <c r="AE21" s="11"/>
      <c r="AF21" s="11"/>
      <c r="AG21" s="11"/>
      <c r="AH21" s="11"/>
      <c r="AI21" s="11"/>
      <c r="AJ21" s="11"/>
      <c r="AK21" s="11"/>
      <c r="AL21" s="11"/>
      <c r="AM21" s="11"/>
      <c r="AN21" s="11"/>
      <c r="AO21" s="11"/>
      <c r="AP21" s="11"/>
      <c r="AQ21" s="11"/>
      <c r="AR21" s="11"/>
      <c r="AS21" s="11"/>
      <c r="AT21" s="11"/>
      <c r="AU21" s="11"/>
      <c r="AV21" s="11"/>
      <c r="AW21" s="11"/>
      <c r="AX21" s="11"/>
    </row>
    <row r="22" spans="1:50" x14ac:dyDescent="0.35">
      <c r="A22" s="7"/>
      <c r="C22" s="10"/>
      <c r="D22" s="11"/>
      <c r="E22" s="11"/>
      <c r="F22" s="11"/>
      <c r="G22" s="11"/>
      <c r="H22" s="11"/>
      <c r="I22" s="11"/>
      <c r="J22" s="11"/>
      <c r="K22" s="11"/>
      <c r="L22" s="11"/>
      <c r="M22" s="11"/>
      <c r="N22" s="11"/>
      <c r="O22" s="11"/>
      <c r="P22" s="11"/>
      <c r="Q22" s="11"/>
      <c r="R22" s="11"/>
      <c r="S22" s="11"/>
      <c r="T22" s="11"/>
      <c r="U22" s="11"/>
      <c r="V22" s="11"/>
      <c r="W22" s="11"/>
      <c r="X22" s="11"/>
      <c r="Y22" s="11"/>
      <c r="Z22" s="11"/>
      <c r="AA22" s="11"/>
      <c r="AB22" s="11"/>
      <c r="AC22" s="11"/>
      <c r="AD22" s="11"/>
      <c r="AE22" s="11"/>
      <c r="AF22" s="11"/>
      <c r="AG22" s="11"/>
      <c r="AH22" s="11"/>
      <c r="AI22" s="11"/>
      <c r="AJ22" s="11"/>
      <c r="AK22" s="11"/>
      <c r="AL22" s="11"/>
      <c r="AM22" s="11"/>
      <c r="AN22" s="11"/>
      <c r="AO22" s="11"/>
      <c r="AP22" s="11"/>
      <c r="AQ22" s="11"/>
      <c r="AR22" s="11"/>
      <c r="AS22" s="11"/>
      <c r="AT22" s="11"/>
      <c r="AU22" s="11"/>
      <c r="AV22" s="11"/>
      <c r="AW22" s="11"/>
      <c r="AX22" s="11"/>
    </row>
    <row r="23" spans="1:50" x14ac:dyDescent="0.35">
      <c r="A23" s="7"/>
      <c r="C23" s="10"/>
      <c r="D23" s="11"/>
      <c r="E23" s="11"/>
      <c r="F23" s="11"/>
      <c r="G23" s="11"/>
      <c r="H23" s="11"/>
      <c r="I23" s="11"/>
      <c r="J23" s="11"/>
      <c r="K23" s="11"/>
      <c r="L23" s="11"/>
      <c r="M23" s="11"/>
      <c r="N23" s="11"/>
      <c r="O23" s="11"/>
      <c r="P23" s="11"/>
      <c r="Q23" s="11"/>
      <c r="R23" s="11"/>
      <c r="S23" s="11"/>
      <c r="T23" s="11"/>
      <c r="U23" s="11"/>
      <c r="V23" s="11"/>
      <c r="W23" s="11"/>
      <c r="X23" s="11"/>
      <c r="Y23" s="11"/>
      <c r="Z23" s="11"/>
      <c r="AA23" s="11"/>
      <c r="AB23" s="11"/>
      <c r="AC23" s="11"/>
      <c r="AD23" s="11"/>
      <c r="AE23" s="11"/>
      <c r="AF23" s="11"/>
      <c r="AG23" s="11"/>
      <c r="AH23" s="11"/>
      <c r="AI23" s="11"/>
      <c r="AJ23" s="11"/>
      <c r="AK23" s="11"/>
      <c r="AL23" s="11"/>
      <c r="AM23" s="11"/>
      <c r="AN23" s="11"/>
      <c r="AO23" s="11"/>
      <c r="AP23" s="11"/>
      <c r="AQ23" s="11"/>
      <c r="AR23" s="11"/>
      <c r="AS23" s="11"/>
      <c r="AT23" s="11"/>
      <c r="AU23" s="11"/>
      <c r="AV23" s="11"/>
      <c r="AW23" s="11"/>
      <c r="AX23" s="11"/>
    </row>
    <row r="24" spans="1:50" x14ac:dyDescent="0.35">
      <c r="A24" s="7"/>
      <c r="C24" s="10"/>
      <c r="D24" s="11"/>
      <c r="E24" s="11"/>
      <c r="F24" s="11"/>
      <c r="G24" s="11"/>
      <c r="H24" s="11"/>
      <c r="I24" s="11"/>
      <c r="J24" s="11"/>
      <c r="K24" s="11"/>
      <c r="L24" s="11"/>
      <c r="M24" s="11"/>
      <c r="N24" s="11"/>
      <c r="O24" s="11"/>
      <c r="P24" s="11"/>
      <c r="Q24" s="11"/>
      <c r="R24" s="11"/>
      <c r="S24" s="11"/>
      <c r="T24" s="11"/>
      <c r="U24" s="11"/>
      <c r="V24" s="11"/>
      <c r="W24" s="11"/>
      <c r="X24" s="11"/>
      <c r="Y24" s="11"/>
      <c r="Z24" s="11"/>
      <c r="AA24" s="11"/>
      <c r="AB24" s="11"/>
      <c r="AC24" s="11"/>
      <c r="AD24" s="11"/>
      <c r="AE24" s="11"/>
      <c r="AF24" s="11"/>
      <c r="AG24" s="11"/>
      <c r="AH24" s="11"/>
      <c r="AI24" s="11"/>
      <c r="AJ24" s="11"/>
      <c r="AK24" s="11"/>
      <c r="AL24" s="11"/>
      <c r="AM24" s="11"/>
      <c r="AN24" s="11"/>
      <c r="AO24" s="11"/>
      <c r="AP24" s="11"/>
      <c r="AQ24" s="11"/>
      <c r="AR24" s="11"/>
      <c r="AS24" s="11"/>
      <c r="AT24" s="11"/>
      <c r="AU24" s="11"/>
      <c r="AV24" s="11"/>
      <c r="AW24" s="11"/>
      <c r="AX24" s="11"/>
    </row>
    <row r="25" spans="1:50" x14ac:dyDescent="0.35">
      <c r="A25" s="7"/>
      <c r="C25" s="10"/>
      <c r="D25" s="11"/>
      <c r="E25" s="11"/>
      <c r="F25" s="11"/>
      <c r="G25" s="11"/>
      <c r="H25" s="11"/>
      <c r="I25" s="11"/>
      <c r="J25" s="11"/>
      <c r="K25" s="11"/>
      <c r="L25" s="11"/>
      <c r="M25" s="11"/>
      <c r="N25" s="11"/>
      <c r="O25" s="11"/>
      <c r="P25" s="11"/>
      <c r="Q25" s="11"/>
      <c r="R25" s="11"/>
      <c r="S25" s="11"/>
      <c r="T25" s="11"/>
      <c r="U25" s="11"/>
      <c r="V25" s="11"/>
      <c r="W25" s="11"/>
      <c r="X25" s="11"/>
      <c r="Y25" s="11"/>
      <c r="Z25" s="11"/>
      <c r="AA25" s="11"/>
      <c r="AB25" s="11"/>
      <c r="AC25" s="11"/>
      <c r="AD25" s="11"/>
      <c r="AE25" s="11"/>
      <c r="AF25" s="11"/>
      <c r="AG25" s="11"/>
      <c r="AH25" s="11"/>
      <c r="AI25" s="11"/>
      <c r="AJ25" s="11"/>
      <c r="AK25" s="11"/>
      <c r="AL25" s="11"/>
      <c r="AM25" s="11"/>
      <c r="AN25" s="11"/>
      <c r="AO25" s="11"/>
      <c r="AP25" s="11"/>
      <c r="AQ25" s="11"/>
      <c r="AR25" s="11"/>
      <c r="AS25" s="11"/>
      <c r="AT25" s="11"/>
      <c r="AU25" s="11"/>
      <c r="AV25" s="11"/>
      <c r="AW25" s="11"/>
      <c r="AX25" s="11"/>
    </row>
    <row r="26" spans="1:50" x14ac:dyDescent="0.35">
      <c r="A26" s="7"/>
      <c r="C26" s="10"/>
      <c r="D26" s="11"/>
      <c r="E26" s="11"/>
      <c r="F26" s="11"/>
      <c r="G26" s="11"/>
      <c r="H26" s="11"/>
      <c r="I26" s="11"/>
      <c r="J26" s="11"/>
      <c r="K26" s="11"/>
      <c r="L26" s="11"/>
      <c r="M26" s="11"/>
      <c r="N26" s="11"/>
      <c r="O26" s="11"/>
      <c r="P26" s="11"/>
      <c r="Q26" s="11"/>
      <c r="R26" s="11"/>
      <c r="S26" s="11"/>
      <c r="T26" s="11"/>
      <c r="U26" s="11"/>
      <c r="V26" s="11"/>
      <c r="W26" s="11"/>
      <c r="X26" s="11"/>
      <c r="Y26" s="11"/>
      <c r="Z26" s="11"/>
      <c r="AA26" s="11"/>
      <c r="AB26" s="11"/>
      <c r="AC26" s="11"/>
      <c r="AD26" s="11"/>
      <c r="AE26" s="11"/>
      <c r="AF26" s="11"/>
      <c r="AG26" s="11"/>
      <c r="AH26" s="11"/>
      <c r="AI26" s="11"/>
      <c r="AJ26" s="11"/>
      <c r="AK26" s="11"/>
      <c r="AL26" s="11"/>
      <c r="AM26" s="11"/>
      <c r="AN26" s="11"/>
      <c r="AO26" s="11"/>
      <c r="AP26" s="11"/>
      <c r="AQ26" s="11"/>
      <c r="AR26" s="11"/>
      <c r="AS26" s="11"/>
      <c r="AT26" s="11"/>
      <c r="AU26" s="11"/>
      <c r="AV26" s="11"/>
      <c r="AW26" s="11"/>
      <c r="AX26" s="11"/>
    </row>
    <row r="27" spans="1:50" x14ac:dyDescent="0.35">
      <c r="A27" s="7"/>
      <c r="C27" s="10"/>
      <c r="D27" s="11"/>
      <c r="E27" s="11"/>
      <c r="F27" s="11"/>
      <c r="G27" s="11"/>
      <c r="H27" s="11"/>
      <c r="I27" s="11"/>
      <c r="J27" s="11"/>
      <c r="K27" s="11"/>
      <c r="L27" s="11"/>
      <c r="M27" s="11"/>
      <c r="N27" s="11"/>
      <c r="O27" s="11"/>
      <c r="P27" s="11"/>
      <c r="Q27" s="11"/>
      <c r="R27" s="11"/>
      <c r="S27" s="11"/>
      <c r="T27" s="11"/>
      <c r="U27" s="11"/>
      <c r="V27" s="11"/>
      <c r="W27" s="11"/>
      <c r="X27" s="11"/>
      <c r="Y27" s="11"/>
      <c r="Z27" s="11"/>
      <c r="AA27" s="11"/>
      <c r="AB27" s="11"/>
      <c r="AC27" s="11"/>
      <c r="AD27" s="11"/>
      <c r="AE27" s="11"/>
      <c r="AF27" s="11"/>
      <c r="AG27" s="11"/>
      <c r="AH27" s="11"/>
      <c r="AI27" s="11"/>
      <c r="AJ27" s="11"/>
      <c r="AK27" s="11"/>
      <c r="AL27" s="11"/>
      <c r="AM27" s="11"/>
      <c r="AN27" s="11"/>
      <c r="AO27" s="11"/>
      <c r="AP27" s="11"/>
      <c r="AQ27" s="11"/>
      <c r="AR27" s="11"/>
      <c r="AS27" s="11"/>
      <c r="AT27" s="11"/>
      <c r="AU27" s="11"/>
      <c r="AV27" s="11"/>
      <c r="AW27" s="11"/>
      <c r="AX27" s="11"/>
    </row>
    <row r="28" spans="1:50" x14ac:dyDescent="0.35">
      <c r="A28" s="7"/>
      <c r="C28" s="10"/>
      <c r="D28" s="11"/>
      <c r="E28" s="11"/>
      <c r="F28" s="11"/>
      <c r="G28" s="11"/>
      <c r="H28" s="11"/>
      <c r="I28" s="11"/>
      <c r="J28" s="11"/>
      <c r="K28" s="11"/>
      <c r="L28" s="11"/>
      <c r="M28" s="11"/>
      <c r="N28" s="11"/>
      <c r="O28" s="11"/>
      <c r="P28" s="11"/>
      <c r="Q28" s="11"/>
      <c r="R28" s="11"/>
      <c r="S28" s="11"/>
      <c r="T28" s="11"/>
      <c r="U28" s="11"/>
      <c r="V28" s="11"/>
      <c r="W28" s="11"/>
      <c r="X28" s="11"/>
      <c r="Y28" s="11"/>
      <c r="Z28" s="11"/>
      <c r="AA28" s="11"/>
      <c r="AB28" s="11"/>
      <c r="AC28" s="11"/>
      <c r="AD28" s="11"/>
      <c r="AE28" s="11"/>
      <c r="AF28" s="11"/>
      <c r="AG28" s="11"/>
      <c r="AH28" s="11"/>
      <c r="AI28" s="11"/>
      <c r="AJ28" s="11"/>
      <c r="AK28" s="11"/>
      <c r="AL28" s="11"/>
      <c r="AM28" s="11"/>
      <c r="AN28" s="11"/>
      <c r="AO28" s="11"/>
      <c r="AP28" s="11"/>
      <c r="AQ28" s="11"/>
      <c r="AR28" s="11"/>
      <c r="AS28" s="11"/>
      <c r="AT28" s="11"/>
      <c r="AU28" s="11"/>
      <c r="AV28" s="11"/>
      <c r="AW28" s="11"/>
      <c r="AX28" s="11"/>
    </row>
    <row r="29" spans="1:50" x14ac:dyDescent="0.35">
      <c r="A29" s="7"/>
      <c r="C29" s="10"/>
      <c r="D29" s="11"/>
      <c r="E29" s="11"/>
      <c r="F29" s="11"/>
      <c r="G29" s="11"/>
      <c r="H29" s="11"/>
      <c r="I29" s="11"/>
      <c r="J29" s="11"/>
      <c r="K29" s="11"/>
      <c r="L29" s="11"/>
      <c r="M29" s="11"/>
      <c r="N29" s="11"/>
      <c r="O29" s="11"/>
      <c r="P29" s="11"/>
      <c r="Q29" s="11"/>
      <c r="R29" s="11"/>
      <c r="S29" s="11"/>
      <c r="T29" s="11"/>
      <c r="U29" s="11"/>
      <c r="V29" s="11"/>
      <c r="W29" s="11"/>
      <c r="X29" s="11"/>
      <c r="Y29" s="11"/>
      <c r="Z29" s="11"/>
      <c r="AA29" s="11"/>
      <c r="AB29" s="11"/>
      <c r="AC29" s="11"/>
      <c r="AD29" s="11"/>
      <c r="AE29" s="11"/>
      <c r="AF29" s="11"/>
      <c r="AG29" s="11"/>
      <c r="AH29" s="11"/>
      <c r="AI29" s="11"/>
      <c r="AJ29" s="11"/>
      <c r="AK29" s="11"/>
      <c r="AL29" s="11"/>
      <c r="AM29" s="11"/>
      <c r="AN29" s="11"/>
      <c r="AO29" s="11"/>
      <c r="AP29" s="11"/>
      <c r="AQ29" s="11"/>
      <c r="AR29" s="11"/>
      <c r="AS29" s="11"/>
      <c r="AT29" s="11"/>
      <c r="AU29" s="11"/>
      <c r="AV29" s="11"/>
      <c r="AW29" s="11"/>
      <c r="AX29" s="11"/>
    </row>
    <row r="30" spans="1:50" x14ac:dyDescent="0.35">
      <c r="A30" s="7"/>
      <c r="C30" s="10"/>
      <c r="D30" s="11"/>
      <c r="E30" s="11"/>
      <c r="F30" s="11"/>
      <c r="G30" s="11"/>
      <c r="H30" s="11"/>
      <c r="I30" s="11"/>
      <c r="J30" s="11"/>
      <c r="K30" s="11"/>
      <c r="L30" s="11"/>
      <c r="M30" s="11"/>
      <c r="N30" s="11"/>
      <c r="O30" s="11"/>
      <c r="P30" s="11"/>
      <c r="Q30" s="11"/>
      <c r="R30" s="11"/>
      <c r="S30" s="11"/>
      <c r="T30" s="11"/>
      <c r="U30" s="11"/>
      <c r="V30" s="11"/>
      <c r="W30" s="11"/>
      <c r="X30" s="11"/>
      <c r="Y30" s="11"/>
      <c r="Z30" s="11"/>
      <c r="AA30" s="11"/>
      <c r="AB30" s="11"/>
      <c r="AC30" s="11"/>
      <c r="AD30" s="11"/>
      <c r="AE30" s="11"/>
      <c r="AF30" s="11"/>
      <c r="AG30" s="11"/>
      <c r="AH30" s="11"/>
      <c r="AI30" s="11"/>
      <c r="AJ30" s="11"/>
      <c r="AK30" s="11"/>
      <c r="AL30" s="11"/>
      <c r="AM30" s="11"/>
      <c r="AN30" s="11"/>
      <c r="AO30" s="11"/>
      <c r="AP30" s="11"/>
      <c r="AQ30" s="11"/>
      <c r="AR30" s="11"/>
      <c r="AS30" s="11"/>
      <c r="AT30" s="11"/>
      <c r="AU30" s="11"/>
      <c r="AV30" s="11"/>
      <c r="AW30" s="11"/>
      <c r="AX30" s="11"/>
    </row>
    <row r="31" spans="1:50" x14ac:dyDescent="0.35">
      <c r="A31" s="7"/>
      <c r="C31" s="10"/>
      <c r="D31" s="11"/>
      <c r="E31" s="11"/>
      <c r="F31" s="11"/>
      <c r="G31" s="11"/>
      <c r="H31" s="11"/>
      <c r="I31" s="11"/>
      <c r="J31" s="11"/>
      <c r="K31" s="11"/>
      <c r="L31" s="11"/>
      <c r="M31" s="11"/>
      <c r="N31" s="11"/>
      <c r="O31" s="11"/>
      <c r="P31" s="11"/>
      <c r="Q31" s="11"/>
      <c r="R31" s="11"/>
      <c r="S31" s="11"/>
      <c r="T31" s="11"/>
      <c r="U31" s="11"/>
      <c r="V31" s="11"/>
      <c r="W31" s="11"/>
      <c r="X31" s="11"/>
      <c r="Y31" s="11"/>
      <c r="Z31" s="11"/>
      <c r="AA31" s="11"/>
      <c r="AB31" s="11"/>
      <c r="AC31" s="11"/>
      <c r="AD31" s="11"/>
      <c r="AE31" s="11"/>
      <c r="AF31" s="11"/>
      <c r="AG31" s="11"/>
      <c r="AH31" s="11"/>
      <c r="AI31" s="11"/>
      <c r="AJ31" s="11"/>
      <c r="AK31" s="11"/>
      <c r="AL31" s="11"/>
      <c r="AM31" s="11"/>
      <c r="AN31" s="11"/>
      <c r="AO31" s="11"/>
      <c r="AP31" s="11"/>
      <c r="AQ31" s="11"/>
      <c r="AR31" s="11"/>
      <c r="AS31" s="11"/>
      <c r="AT31" s="11"/>
      <c r="AU31" s="11"/>
      <c r="AV31" s="11"/>
      <c r="AW31" s="11"/>
      <c r="AX31" s="11"/>
    </row>
    <row r="32" spans="1:50" x14ac:dyDescent="0.35">
      <c r="A32" s="7"/>
      <c r="C32" s="10"/>
      <c r="D32" s="11"/>
      <c r="E32" s="11"/>
      <c r="F32" s="11"/>
      <c r="G32" s="11"/>
      <c r="H32" s="11"/>
      <c r="I32" s="11"/>
      <c r="J32" s="11"/>
      <c r="K32" s="11"/>
      <c r="L32" s="11"/>
      <c r="M32" s="11"/>
      <c r="N32" s="11"/>
      <c r="O32" s="11"/>
      <c r="P32" s="11"/>
      <c r="Q32" s="11"/>
      <c r="R32" s="11"/>
      <c r="S32" s="11"/>
      <c r="T32" s="11"/>
      <c r="U32" s="11"/>
      <c r="V32" s="11"/>
      <c r="W32" s="11"/>
      <c r="X32" s="11"/>
      <c r="Y32" s="11"/>
      <c r="Z32" s="11"/>
      <c r="AA32" s="11"/>
      <c r="AB32" s="11"/>
      <c r="AC32" s="11"/>
      <c r="AD32" s="11"/>
      <c r="AE32" s="11"/>
      <c r="AF32" s="11"/>
      <c r="AG32" s="11"/>
      <c r="AH32" s="11"/>
      <c r="AI32" s="11"/>
      <c r="AJ32" s="11"/>
      <c r="AK32" s="11"/>
      <c r="AL32" s="11"/>
      <c r="AM32" s="11"/>
      <c r="AN32" s="11"/>
      <c r="AO32" s="11"/>
      <c r="AP32" s="11"/>
      <c r="AQ32" s="11"/>
      <c r="AR32" s="11"/>
      <c r="AS32" s="11"/>
      <c r="AT32" s="11"/>
      <c r="AU32" s="11"/>
      <c r="AV32" s="11"/>
      <c r="AW32" s="11"/>
      <c r="AX32" s="11"/>
    </row>
    <row r="33" spans="1:50" x14ac:dyDescent="0.35">
      <c r="A33" s="7"/>
      <c r="C33" s="10"/>
      <c r="D33" s="11"/>
      <c r="E33" s="11"/>
      <c r="F33" s="11"/>
      <c r="G33" s="11"/>
      <c r="H33" s="11"/>
      <c r="I33" s="11"/>
      <c r="J33" s="11"/>
      <c r="K33" s="11"/>
      <c r="L33" s="11"/>
      <c r="M33" s="11"/>
      <c r="N33" s="11"/>
      <c r="O33" s="11"/>
      <c r="P33" s="11"/>
      <c r="Q33" s="11"/>
      <c r="R33" s="11"/>
      <c r="S33" s="11"/>
      <c r="T33" s="11"/>
      <c r="U33" s="11"/>
      <c r="V33" s="11"/>
      <c r="W33" s="11"/>
      <c r="X33" s="11"/>
      <c r="Y33" s="11"/>
      <c r="Z33" s="11"/>
      <c r="AA33" s="11"/>
      <c r="AB33" s="11"/>
      <c r="AC33" s="11"/>
      <c r="AD33" s="11"/>
      <c r="AE33" s="11"/>
      <c r="AF33" s="11"/>
      <c r="AG33" s="11"/>
      <c r="AH33" s="11"/>
      <c r="AI33" s="11"/>
      <c r="AJ33" s="11"/>
      <c r="AK33" s="11"/>
      <c r="AL33" s="11"/>
      <c r="AM33" s="11"/>
      <c r="AN33" s="11"/>
      <c r="AO33" s="11"/>
      <c r="AP33" s="11"/>
      <c r="AQ33" s="11"/>
      <c r="AR33" s="11"/>
      <c r="AS33" s="11"/>
      <c r="AT33" s="11"/>
      <c r="AU33" s="11"/>
      <c r="AV33" s="11"/>
      <c r="AW33" s="11"/>
      <c r="AX33" s="11"/>
    </row>
    <row r="34" spans="1:50" x14ac:dyDescent="0.35">
      <c r="A34" s="7"/>
      <c r="C34" s="10"/>
      <c r="D34" s="11"/>
      <c r="E34" s="11"/>
      <c r="F34" s="11"/>
      <c r="G34" s="11"/>
      <c r="H34" s="11"/>
      <c r="I34" s="11"/>
      <c r="J34" s="11"/>
      <c r="K34" s="11"/>
      <c r="L34" s="11"/>
      <c r="M34" s="11"/>
      <c r="N34" s="11"/>
      <c r="O34" s="11"/>
      <c r="P34" s="11"/>
      <c r="Q34" s="11"/>
      <c r="R34" s="11"/>
      <c r="S34" s="11"/>
      <c r="T34" s="11"/>
      <c r="U34" s="11"/>
      <c r="V34" s="11"/>
      <c r="W34" s="11"/>
      <c r="X34" s="11"/>
      <c r="Y34" s="11"/>
      <c r="Z34" s="11"/>
      <c r="AA34" s="11"/>
      <c r="AB34" s="11"/>
      <c r="AC34" s="11"/>
      <c r="AD34" s="11"/>
      <c r="AE34" s="11"/>
      <c r="AF34" s="11"/>
      <c r="AG34" s="11"/>
      <c r="AH34" s="11"/>
      <c r="AI34" s="11"/>
      <c r="AJ34" s="11"/>
      <c r="AK34" s="11"/>
      <c r="AL34" s="11"/>
      <c r="AM34" s="11"/>
      <c r="AN34" s="11"/>
      <c r="AO34" s="11"/>
      <c r="AP34" s="11"/>
      <c r="AQ34" s="11"/>
      <c r="AR34" s="11"/>
      <c r="AS34" s="11"/>
      <c r="AT34" s="11"/>
      <c r="AU34" s="11"/>
      <c r="AV34" s="11"/>
      <c r="AW34" s="11"/>
      <c r="AX34" s="11"/>
    </row>
    <row r="35" spans="1:50" x14ac:dyDescent="0.35">
      <c r="A35" s="7"/>
      <c r="C35" s="10"/>
      <c r="D35" s="11"/>
      <c r="E35" s="11"/>
      <c r="F35" s="11"/>
      <c r="G35" s="11"/>
      <c r="H35" s="11"/>
      <c r="I35" s="11"/>
      <c r="J35" s="11"/>
      <c r="K35" s="11"/>
      <c r="L35" s="11"/>
      <c r="M35" s="11"/>
      <c r="N35" s="11"/>
      <c r="O35" s="11"/>
      <c r="P35" s="11"/>
      <c r="Q35" s="11"/>
      <c r="R35" s="11"/>
      <c r="S35" s="11"/>
      <c r="T35" s="11"/>
      <c r="U35" s="11"/>
      <c r="V35" s="11"/>
      <c r="W35" s="11"/>
      <c r="X35" s="11"/>
      <c r="Y35" s="11"/>
      <c r="Z35" s="11"/>
      <c r="AA35" s="11"/>
      <c r="AB35" s="11"/>
      <c r="AC35" s="11"/>
      <c r="AD35" s="11"/>
      <c r="AE35" s="11"/>
      <c r="AF35" s="11"/>
      <c r="AG35" s="11"/>
      <c r="AH35" s="11"/>
      <c r="AI35" s="11"/>
      <c r="AJ35" s="11"/>
      <c r="AK35" s="11"/>
      <c r="AL35" s="11"/>
      <c r="AM35" s="11"/>
      <c r="AN35" s="11"/>
      <c r="AO35" s="11"/>
      <c r="AP35" s="11"/>
      <c r="AQ35" s="11"/>
      <c r="AR35" s="11"/>
      <c r="AS35" s="11"/>
      <c r="AT35" s="11"/>
      <c r="AU35" s="11"/>
      <c r="AV35" s="11"/>
      <c r="AW35" s="11"/>
      <c r="AX35" s="11"/>
    </row>
    <row r="36" spans="1:50" x14ac:dyDescent="0.35">
      <c r="A36" s="7"/>
      <c r="C36" s="10"/>
      <c r="D36" s="11"/>
      <c r="E36" s="11"/>
      <c r="F36" s="11"/>
      <c r="G36" s="11"/>
      <c r="H36" s="11"/>
      <c r="I36" s="11"/>
      <c r="J36" s="11"/>
      <c r="K36" s="11"/>
      <c r="L36" s="11"/>
      <c r="M36" s="11"/>
      <c r="N36" s="11"/>
      <c r="O36" s="11"/>
      <c r="P36" s="11"/>
      <c r="Q36" s="11"/>
      <c r="R36" s="11"/>
      <c r="S36" s="11"/>
      <c r="T36" s="11"/>
      <c r="U36" s="11"/>
      <c r="V36" s="11"/>
      <c r="W36" s="11"/>
      <c r="X36" s="11"/>
      <c r="Y36" s="11"/>
      <c r="Z36" s="11"/>
      <c r="AA36" s="11"/>
      <c r="AB36" s="11"/>
      <c r="AC36" s="11"/>
      <c r="AD36" s="11"/>
      <c r="AE36" s="11"/>
      <c r="AF36" s="11"/>
      <c r="AG36" s="11"/>
      <c r="AH36" s="11"/>
      <c r="AI36" s="11"/>
      <c r="AJ36" s="11"/>
      <c r="AK36" s="11"/>
      <c r="AL36" s="11"/>
      <c r="AM36" s="11"/>
      <c r="AN36" s="11"/>
      <c r="AO36" s="11"/>
      <c r="AP36" s="11"/>
      <c r="AQ36" s="11"/>
      <c r="AR36" s="11"/>
      <c r="AS36" s="11"/>
      <c r="AT36" s="11"/>
      <c r="AU36" s="11"/>
      <c r="AV36" s="11"/>
      <c r="AW36" s="11"/>
      <c r="AX36" s="11"/>
    </row>
    <row r="37" spans="1:50" x14ac:dyDescent="0.35">
      <c r="A37" s="7"/>
      <c r="C37" s="10"/>
      <c r="D37" s="11"/>
      <c r="E37" s="11"/>
      <c r="F37" s="11"/>
      <c r="G37" s="11"/>
      <c r="H37" s="11"/>
      <c r="I37" s="11"/>
      <c r="J37" s="11"/>
      <c r="K37" s="11"/>
      <c r="L37" s="11"/>
      <c r="M37" s="11"/>
      <c r="N37" s="11"/>
      <c r="O37" s="11"/>
      <c r="P37" s="11"/>
      <c r="Q37" s="11"/>
      <c r="R37" s="11"/>
      <c r="S37" s="11"/>
      <c r="T37" s="11"/>
      <c r="U37" s="11"/>
      <c r="V37" s="11"/>
      <c r="W37" s="11"/>
      <c r="X37" s="11"/>
      <c r="Y37" s="11"/>
      <c r="Z37" s="11"/>
      <c r="AA37" s="11"/>
      <c r="AB37" s="11"/>
      <c r="AC37" s="11"/>
      <c r="AD37" s="11"/>
      <c r="AE37" s="11"/>
      <c r="AF37" s="11"/>
      <c r="AG37" s="11"/>
      <c r="AH37" s="11"/>
      <c r="AI37" s="11"/>
      <c r="AJ37" s="11"/>
      <c r="AK37" s="11"/>
      <c r="AL37" s="11"/>
      <c r="AM37" s="11"/>
      <c r="AN37" s="11"/>
      <c r="AO37" s="11"/>
      <c r="AP37" s="11"/>
      <c r="AQ37" s="11"/>
      <c r="AR37" s="11"/>
      <c r="AS37" s="11"/>
      <c r="AT37" s="11"/>
      <c r="AU37" s="11"/>
      <c r="AV37" s="11"/>
      <c r="AW37" s="11"/>
      <c r="AX37" s="11"/>
    </row>
    <row r="38" spans="1:50" x14ac:dyDescent="0.35">
      <c r="A38" s="7"/>
      <c r="C38" s="10"/>
      <c r="D38" s="11"/>
      <c r="E38" s="11"/>
      <c r="F38" s="11"/>
      <c r="G38" s="11"/>
      <c r="H38" s="11"/>
      <c r="I38" s="11"/>
      <c r="J38" s="11"/>
      <c r="K38" s="11"/>
      <c r="L38" s="11"/>
      <c r="M38" s="11"/>
      <c r="N38" s="11"/>
      <c r="O38" s="11"/>
      <c r="P38" s="11"/>
      <c r="Q38" s="11"/>
      <c r="R38" s="11"/>
      <c r="S38" s="11"/>
      <c r="T38" s="11"/>
      <c r="U38" s="11"/>
      <c r="V38" s="11"/>
      <c r="W38" s="11"/>
      <c r="X38" s="11"/>
      <c r="Y38" s="11"/>
      <c r="Z38" s="11"/>
      <c r="AA38" s="11"/>
      <c r="AB38" s="11"/>
      <c r="AC38" s="11"/>
      <c r="AD38" s="11"/>
      <c r="AE38" s="11"/>
      <c r="AF38" s="11"/>
      <c r="AG38" s="11"/>
      <c r="AH38" s="11"/>
      <c r="AI38" s="11"/>
      <c r="AJ38" s="11"/>
      <c r="AK38" s="11"/>
      <c r="AL38" s="11"/>
      <c r="AM38" s="11"/>
      <c r="AN38" s="11"/>
      <c r="AO38" s="11"/>
      <c r="AP38" s="11"/>
      <c r="AQ38" s="11"/>
      <c r="AR38" s="11"/>
      <c r="AS38" s="11"/>
      <c r="AT38" s="11"/>
      <c r="AU38" s="11"/>
      <c r="AV38" s="11"/>
      <c r="AW38" s="11"/>
      <c r="AX38" s="11"/>
    </row>
    <row r="39" spans="1:50" x14ac:dyDescent="0.35">
      <c r="A39" s="7"/>
      <c r="C39" s="10"/>
      <c r="D39" s="11"/>
      <c r="E39" s="11"/>
      <c r="F39" s="11"/>
      <c r="G39" s="11"/>
      <c r="H39" s="11"/>
      <c r="I39" s="11"/>
      <c r="J39" s="11"/>
      <c r="K39" s="11"/>
      <c r="L39" s="11"/>
      <c r="M39" s="11"/>
      <c r="N39" s="11"/>
      <c r="O39" s="11"/>
      <c r="P39" s="11"/>
      <c r="Q39" s="11"/>
      <c r="R39" s="11"/>
      <c r="S39" s="11"/>
      <c r="T39" s="11"/>
      <c r="U39" s="11"/>
      <c r="V39" s="11"/>
      <c r="W39" s="11"/>
      <c r="X39" s="11"/>
      <c r="Y39" s="11"/>
      <c r="Z39" s="11"/>
      <c r="AA39" s="11"/>
      <c r="AB39" s="11"/>
      <c r="AC39" s="11"/>
      <c r="AD39" s="11"/>
      <c r="AE39" s="11"/>
      <c r="AF39" s="11"/>
      <c r="AG39" s="11"/>
      <c r="AH39" s="11"/>
      <c r="AI39" s="11"/>
      <c r="AJ39" s="11"/>
      <c r="AK39" s="11"/>
      <c r="AL39" s="11"/>
      <c r="AM39" s="11"/>
      <c r="AN39" s="11"/>
      <c r="AO39" s="11"/>
      <c r="AP39" s="11"/>
      <c r="AQ39" s="11"/>
      <c r="AR39" s="11"/>
      <c r="AS39" s="11"/>
      <c r="AT39" s="11"/>
      <c r="AU39" s="11"/>
      <c r="AV39" s="11"/>
      <c r="AW39" s="11"/>
      <c r="AX39" s="11"/>
    </row>
    <row r="40" spans="1:50" x14ac:dyDescent="0.35">
      <c r="A40" s="7"/>
      <c r="C40" s="10"/>
      <c r="D40" s="11"/>
      <c r="E40" s="11"/>
      <c r="F40" s="11"/>
      <c r="G40" s="11"/>
      <c r="H40" s="11"/>
      <c r="I40" s="11"/>
      <c r="J40" s="11"/>
      <c r="K40" s="11"/>
      <c r="L40" s="11"/>
      <c r="M40" s="11"/>
      <c r="N40" s="11"/>
      <c r="O40" s="11"/>
      <c r="P40" s="11"/>
      <c r="Q40" s="11"/>
      <c r="R40" s="11"/>
      <c r="S40" s="11"/>
      <c r="T40" s="11"/>
      <c r="U40" s="11"/>
      <c r="V40" s="11"/>
      <c r="W40" s="11"/>
      <c r="X40" s="11"/>
      <c r="Y40" s="11"/>
      <c r="Z40" s="11"/>
      <c r="AA40" s="11"/>
      <c r="AB40" s="11"/>
      <c r="AC40" s="11"/>
      <c r="AD40" s="11"/>
      <c r="AE40" s="11"/>
      <c r="AF40" s="11"/>
      <c r="AG40" s="11"/>
      <c r="AH40" s="11"/>
      <c r="AI40" s="11"/>
      <c r="AJ40" s="11"/>
      <c r="AK40" s="11"/>
      <c r="AL40" s="11"/>
      <c r="AM40" s="11"/>
      <c r="AN40" s="11"/>
      <c r="AO40" s="11"/>
      <c r="AP40" s="11"/>
      <c r="AQ40" s="11"/>
      <c r="AR40" s="11"/>
      <c r="AS40" s="11"/>
      <c r="AT40" s="11"/>
      <c r="AU40" s="11"/>
      <c r="AV40" s="11"/>
      <c r="AW40" s="11"/>
      <c r="AX40" s="11"/>
    </row>
    <row r="41" spans="1:50" x14ac:dyDescent="0.35">
      <c r="A41" s="7"/>
      <c r="C41" s="10"/>
      <c r="D41" s="11"/>
      <c r="E41" s="11"/>
      <c r="F41" s="11"/>
      <c r="G41" s="11"/>
      <c r="H41" s="11"/>
      <c r="I41" s="11"/>
      <c r="J41" s="11"/>
      <c r="K41" s="11"/>
      <c r="L41" s="11"/>
      <c r="M41" s="11"/>
      <c r="N41" s="11"/>
      <c r="O41" s="11"/>
      <c r="P41" s="11"/>
      <c r="Q41" s="11"/>
      <c r="R41" s="11"/>
      <c r="S41" s="11"/>
      <c r="T41" s="11"/>
      <c r="U41" s="11"/>
      <c r="V41" s="11"/>
      <c r="W41" s="11"/>
      <c r="X41" s="11"/>
      <c r="Y41" s="11"/>
      <c r="Z41" s="11"/>
      <c r="AA41" s="11"/>
      <c r="AB41" s="11"/>
      <c r="AC41" s="11"/>
      <c r="AD41" s="11"/>
      <c r="AE41" s="11"/>
      <c r="AF41" s="11"/>
      <c r="AG41" s="11"/>
      <c r="AH41" s="11"/>
      <c r="AI41" s="11"/>
      <c r="AJ41" s="11"/>
      <c r="AK41" s="11"/>
      <c r="AL41" s="11"/>
      <c r="AM41" s="11"/>
      <c r="AN41" s="11"/>
      <c r="AO41" s="11"/>
      <c r="AP41" s="11"/>
      <c r="AQ41" s="11"/>
      <c r="AR41" s="11"/>
      <c r="AS41" s="11"/>
      <c r="AT41" s="11"/>
      <c r="AU41" s="11"/>
      <c r="AV41" s="11"/>
      <c r="AW41" s="11"/>
      <c r="AX41" s="11"/>
    </row>
    <row r="42" spans="1:50" x14ac:dyDescent="0.35">
      <c r="A42" s="7"/>
      <c r="C42" s="10"/>
      <c r="D42" s="11"/>
      <c r="E42" s="11"/>
      <c r="F42" s="11"/>
      <c r="G42" s="11"/>
      <c r="H42" s="11"/>
      <c r="I42" s="11"/>
      <c r="J42" s="11"/>
      <c r="K42" s="11"/>
      <c r="L42" s="11"/>
      <c r="M42" s="11"/>
      <c r="N42" s="11"/>
      <c r="O42" s="11"/>
      <c r="P42" s="11"/>
      <c r="Q42" s="11"/>
      <c r="R42" s="11"/>
      <c r="S42" s="11"/>
      <c r="T42" s="11"/>
      <c r="U42" s="11"/>
      <c r="V42" s="11"/>
      <c r="W42" s="11"/>
      <c r="X42" s="11"/>
      <c r="Y42" s="11"/>
      <c r="Z42" s="11"/>
      <c r="AA42" s="11"/>
      <c r="AB42" s="11"/>
      <c r="AC42" s="11"/>
      <c r="AD42" s="11"/>
      <c r="AE42" s="11"/>
      <c r="AF42" s="11"/>
      <c r="AG42" s="11"/>
      <c r="AH42" s="11"/>
      <c r="AI42" s="11"/>
      <c r="AJ42" s="11"/>
      <c r="AK42" s="11"/>
      <c r="AL42" s="11"/>
      <c r="AM42" s="11"/>
      <c r="AN42" s="11"/>
      <c r="AO42" s="11"/>
      <c r="AP42" s="11"/>
      <c r="AQ42" s="11"/>
      <c r="AR42" s="11"/>
      <c r="AS42" s="11"/>
      <c r="AT42" s="11"/>
      <c r="AU42" s="11"/>
      <c r="AV42" s="11"/>
      <c r="AW42" s="11"/>
      <c r="AX42" s="11"/>
    </row>
    <row r="43" spans="1:50" x14ac:dyDescent="0.35">
      <c r="A43" s="7"/>
      <c r="C43" s="10"/>
      <c r="D43" s="11"/>
      <c r="E43" s="11"/>
      <c r="F43" s="11"/>
      <c r="G43" s="11"/>
      <c r="H43" s="11"/>
      <c r="I43" s="11"/>
      <c r="J43" s="11"/>
      <c r="K43" s="11"/>
      <c r="L43" s="11"/>
      <c r="M43" s="11"/>
      <c r="N43" s="11"/>
      <c r="O43" s="11"/>
      <c r="P43" s="11"/>
      <c r="Q43" s="11"/>
      <c r="R43" s="11"/>
      <c r="S43" s="11"/>
      <c r="T43" s="11"/>
      <c r="U43" s="11"/>
      <c r="V43" s="11"/>
      <c r="W43" s="11"/>
      <c r="X43" s="11"/>
      <c r="Y43" s="11"/>
      <c r="Z43" s="11"/>
      <c r="AA43" s="11"/>
      <c r="AB43" s="11"/>
      <c r="AC43" s="11"/>
      <c r="AD43" s="11"/>
      <c r="AE43" s="11"/>
      <c r="AF43" s="11"/>
      <c r="AG43" s="11"/>
      <c r="AH43" s="11"/>
      <c r="AI43" s="11"/>
      <c r="AJ43" s="11"/>
      <c r="AK43" s="11"/>
      <c r="AL43" s="11"/>
      <c r="AM43" s="11"/>
      <c r="AN43" s="11"/>
      <c r="AO43" s="11"/>
      <c r="AP43" s="11"/>
      <c r="AQ43" s="11"/>
      <c r="AR43" s="11"/>
      <c r="AS43" s="11"/>
      <c r="AT43" s="11"/>
      <c r="AU43" s="11"/>
      <c r="AV43" s="11"/>
      <c r="AW43" s="11"/>
      <c r="AX43" s="11"/>
    </row>
    <row r="44" spans="1:50" x14ac:dyDescent="0.35">
      <c r="A44" s="7"/>
      <c r="C44" s="10"/>
      <c r="D44" s="11"/>
      <c r="E44" s="11"/>
      <c r="F44" s="11"/>
      <c r="G44" s="11"/>
      <c r="H44" s="11"/>
      <c r="I44" s="11"/>
      <c r="J44" s="11"/>
      <c r="K44" s="11"/>
      <c r="L44" s="11"/>
      <c r="M44" s="11"/>
      <c r="N44" s="11"/>
      <c r="O44" s="11"/>
      <c r="P44" s="11"/>
      <c r="Q44" s="11"/>
      <c r="R44" s="11"/>
      <c r="S44" s="11"/>
      <c r="T44" s="11"/>
      <c r="U44" s="11"/>
      <c r="V44" s="11"/>
      <c r="W44" s="11"/>
      <c r="X44" s="11"/>
      <c r="Y44" s="11"/>
      <c r="Z44" s="11"/>
      <c r="AA44" s="11"/>
      <c r="AB44" s="11"/>
      <c r="AC44" s="11"/>
      <c r="AD44" s="11"/>
      <c r="AE44" s="11"/>
      <c r="AF44" s="11"/>
      <c r="AG44" s="11"/>
      <c r="AH44" s="11"/>
      <c r="AI44" s="11"/>
      <c r="AJ44" s="11"/>
      <c r="AK44" s="11"/>
      <c r="AL44" s="11"/>
      <c r="AM44" s="11"/>
      <c r="AN44" s="11"/>
      <c r="AO44" s="11"/>
      <c r="AP44" s="11"/>
      <c r="AQ44" s="11"/>
      <c r="AR44" s="11"/>
      <c r="AS44" s="11"/>
      <c r="AT44" s="11"/>
      <c r="AU44" s="11"/>
      <c r="AV44" s="11"/>
      <c r="AW44" s="11"/>
      <c r="AX44" s="11"/>
    </row>
    <row r="45" spans="1:50" x14ac:dyDescent="0.35">
      <c r="A45" s="7"/>
      <c r="C45" s="10"/>
      <c r="D45" s="11"/>
      <c r="E45" s="11"/>
      <c r="F45" s="11"/>
      <c r="G45" s="11"/>
      <c r="H45" s="11"/>
      <c r="I45" s="11"/>
      <c r="J45" s="11"/>
      <c r="K45" s="11"/>
      <c r="L45" s="11"/>
      <c r="M45" s="11"/>
      <c r="N45" s="11"/>
      <c r="O45" s="11"/>
      <c r="P45" s="11"/>
      <c r="Q45" s="11"/>
      <c r="R45" s="11"/>
      <c r="S45" s="11"/>
      <c r="T45" s="11"/>
      <c r="U45" s="11"/>
      <c r="V45" s="11"/>
      <c r="W45" s="11"/>
      <c r="X45" s="11"/>
      <c r="Y45" s="11"/>
      <c r="Z45" s="11"/>
      <c r="AA45" s="11"/>
      <c r="AB45" s="11"/>
      <c r="AC45" s="11"/>
      <c r="AD45" s="11"/>
      <c r="AE45" s="11"/>
      <c r="AF45" s="11"/>
      <c r="AG45" s="11"/>
      <c r="AH45" s="11"/>
      <c r="AI45" s="11"/>
      <c r="AJ45" s="11"/>
      <c r="AK45" s="11"/>
      <c r="AL45" s="11"/>
      <c r="AM45" s="11"/>
      <c r="AN45" s="11"/>
      <c r="AO45" s="11"/>
      <c r="AP45" s="11"/>
      <c r="AQ45" s="11"/>
      <c r="AR45" s="11"/>
      <c r="AS45" s="11"/>
      <c r="AT45" s="11"/>
      <c r="AU45" s="11"/>
      <c r="AV45" s="11"/>
      <c r="AW45" s="11"/>
      <c r="AX45" s="11"/>
    </row>
    <row r="46" spans="1:50" x14ac:dyDescent="0.35">
      <c r="A46" s="7"/>
      <c r="C46" s="10"/>
      <c r="D46" s="11"/>
      <c r="E46" s="11"/>
      <c r="F46" s="11"/>
      <c r="G46" s="11"/>
      <c r="H46" s="11"/>
      <c r="I46" s="11"/>
      <c r="J46" s="11"/>
      <c r="K46" s="11"/>
      <c r="L46" s="11"/>
      <c r="M46" s="11"/>
      <c r="N46" s="11"/>
      <c r="O46" s="11"/>
      <c r="P46" s="11"/>
      <c r="Q46" s="11"/>
      <c r="R46" s="11"/>
      <c r="S46" s="11"/>
      <c r="T46" s="11"/>
      <c r="U46" s="11"/>
      <c r="V46" s="11"/>
      <c r="W46" s="11"/>
      <c r="X46" s="11"/>
      <c r="Y46" s="11"/>
      <c r="Z46" s="11"/>
      <c r="AA46" s="11"/>
      <c r="AB46" s="11"/>
      <c r="AC46" s="11"/>
      <c r="AD46" s="11"/>
      <c r="AE46" s="11"/>
      <c r="AF46" s="11"/>
      <c r="AG46" s="11"/>
      <c r="AH46" s="11"/>
      <c r="AI46" s="11"/>
      <c r="AJ46" s="11"/>
      <c r="AK46" s="11"/>
      <c r="AL46" s="11"/>
      <c r="AM46" s="11"/>
      <c r="AN46" s="11"/>
      <c r="AO46" s="11"/>
      <c r="AP46" s="11"/>
      <c r="AQ46" s="11"/>
      <c r="AR46" s="11"/>
      <c r="AS46" s="11"/>
      <c r="AT46" s="11"/>
      <c r="AU46" s="11"/>
      <c r="AV46" s="11"/>
      <c r="AW46" s="11"/>
      <c r="AX46" s="11"/>
    </row>
    <row r="47" spans="1:50" x14ac:dyDescent="0.35">
      <c r="A47" s="7"/>
      <c r="C47" s="10"/>
      <c r="D47" s="11"/>
      <c r="E47" s="11"/>
      <c r="F47" s="11"/>
      <c r="G47" s="11"/>
      <c r="H47" s="11"/>
      <c r="I47" s="11"/>
      <c r="J47" s="11"/>
      <c r="K47" s="11"/>
      <c r="L47" s="11"/>
      <c r="M47" s="11"/>
      <c r="N47" s="11"/>
      <c r="O47" s="11"/>
      <c r="P47" s="11"/>
      <c r="Q47" s="11"/>
      <c r="R47" s="11"/>
      <c r="S47" s="11"/>
      <c r="T47" s="11"/>
      <c r="U47" s="11"/>
      <c r="V47" s="11"/>
      <c r="W47" s="11"/>
      <c r="X47" s="11"/>
      <c r="Y47" s="11"/>
      <c r="Z47" s="11"/>
      <c r="AA47" s="11"/>
      <c r="AB47" s="11"/>
      <c r="AC47" s="11"/>
      <c r="AD47" s="11"/>
      <c r="AE47" s="11"/>
      <c r="AF47" s="11"/>
      <c r="AG47" s="11"/>
      <c r="AH47" s="11"/>
      <c r="AI47" s="11"/>
      <c r="AJ47" s="11"/>
      <c r="AK47" s="11"/>
      <c r="AL47" s="11"/>
      <c r="AM47" s="11"/>
      <c r="AN47" s="11"/>
      <c r="AO47" s="11"/>
      <c r="AP47" s="11"/>
      <c r="AQ47" s="11"/>
      <c r="AR47" s="11"/>
      <c r="AS47" s="11"/>
      <c r="AT47" s="11"/>
      <c r="AU47" s="11"/>
      <c r="AV47" s="11"/>
      <c r="AW47" s="11"/>
      <c r="AX47" s="11"/>
    </row>
    <row r="48" spans="1:50" x14ac:dyDescent="0.35">
      <c r="A48" s="7"/>
      <c r="C48" s="10"/>
      <c r="D48" s="11"/>
      <c r="E48" s="11"/>
      <c r="F48" s="11"/>
      <c r="G48" s="11"/>
      <c r="H48" s="11"/>
      <c r="I48" s="11"/>
      <c r="J48" s="11"/>
      <c r="K48" s="11"/>
      <c r="L48" s="11"/>
      <c r="M48" s="11"/>
      <c r="N48" s="11"/>
      <c r="O48" s="11"/>
      <c r="P48" s="11"/>
      <c r="Q48" s="11"/>
      <c r="R48" s="11"/>
      <c r="S48" s="11"/>
      <c r="T48" s="11"/>
      <c r="U48" s="11"/>
      <c r="V48" s="11"/>
      <c r="W48" s="11"/>
      <c r="X48" s="11"/>
      <c r="Y48" s="11"/>
      <c r="Z48" s="11"/>
      <c r="AA48" s="11"/>
      <c r="AB48" s="11"/>
      <c r="AC48" s="11"/>
      <c r="AD48" s="11"/>
      <c r="AE48" s="11"/>
      <c r="AF48" s="11"/>
      <c r="AG48" s="11"/>
      <c r="AH48" s="11"/>
      <c r="AI48" s="11"/>
      <c r="AJ48" s="11"/>
      <c r="AK48" s="11"/>
      <c r="AL48" s="11"/>
      <c r="AM48" s="11"/>
      <c r="AN48" s="11"/>
      <c r="AO48" s="11"/>
      <c r="AP48" s="11"/>
      <c r="AQ48" s="11"/>
      <c r="AR48" s="11"/>
      <c r="AS48" s="11"/>
      <c r="AT48" s="11"/>
      <c r="AU48" s="11"/>
      <c r="AV48" s="11"/>
      <c r="AW48" s="11"/>
      <c r="AX48" s="11"/>
    </row>
    <row r="49" spans="1:50" x14ac:dyDescent="0.35">
      <c r="A49" s="7"/>
      <c r="C49" s="10"/>
      <c r="D49" s="11"/>
      <c r="E49" s="11"/>
      <c r="F49" s="11"/>
      <c r="G49" s="11"/>
      <c r="H49" s="11"/>
      <c r="I49" s="11"/>
      <c r="J49" s="11"/>
      <c r="K49" s="11"/>
      <c r="L49" s="11"/>
      <c r="M49" s="11"/>
      <c r="N49" s="11"/>
      <c r="O49" s="11"/>
      <c r="P49" s="11"/>
      <c r="Q49" s="11"/>
      <c r="R49" s="11"/>
      <c r="S49" s="11"/>
      <c r="T49" s="11"/>
      <c r="U49" s="11"/>
      <c r="V49" s="11"/>
      <c r="W49" s="11"/>
      <c r="X49" s="11"/>
      <c r="Y49" s="11"/>
      <c r="Z49" s="11"/>
      <c r="AA49" s="11"/>
      <c r="AB49" s="11"/>
      <c r="AC49" s="11"/>
      <c r="AD49" s="11"/>
      <c r="AE49" s="11"/>
      <c r="AF49" s="11"/>
      <c r="AG49" s="11"/>
      <c r="AH49" s="11"/>
      <c r="AI49" s="11"/>
      <c r="AJ49" s="11"/>
      <c r="AK49" s="11"/>
      <c r="AL49" s="11"/>
      <c r="AM49" s="11"/>
      <c r="AN49" s="11"/>
      <c r="AO49" s="11"/>
      <c r="AP49" s="11"/>
      <c r="AQ49" s="11"/>
      <c r="AR49" s="11"/>
      <c r="AS49" s="11"/>
      <c r="AT49" s="11"/>
      <c r="AU49" s="11"/>
      <c r="AV49" s="11"/>
      <c r="AW49" s="11"/>
      <c r="AX49" s="11"/>
    </row>
    <row r="50" spans="1:50" x14ac:dyDescent="0.35">
      <c r="A50" s="7"/>
      <c r="C50" s="10"/>
      <c r="D50" s="11"/>
      <c r="E50" s="11"/>
      <c r="F50" s="11"/>
      <c r="G50" s="11"/>
      <c r="H50" s="11"/>
      <c r="I50" s="11"/>
      <c r="J50" s="11"/>
      <c r="K50" s="11"/>
      <c r="L50" s="11"/>
      <c r="M50" s="11"/>
      <c r="N50" s="11"/>
      <c r="O50" s="11"/>
      <c r="P50" s="11"/>
      <c r="Q50" s="11"/>
      <c r="R50" s="11"/>
      <c r="S50" s="11"/>
      <c r="T50" s="11"/>
      <c r="U50" s="11"/>
      <c r="V50" s="11"/>
      <c r="W50" s="11"/>
      <c r="X50" s="11"/>
      <c r="Y50" s="11"/>
      <c r="Z50" s="11"/>
      <c r="AA50" s="11"/>
      <c r="AB50" s="11"/>
      <c r="AC50" s="11"/>
      <c r="AD50" s="11"/>
      <c r="AE50" s="11"/>
      <c r="AF50" s="11"/>
      <c r="AG50" s="11"/>
      <c r="AH50" s="11"/>
      <c r="AI50" s="11"/>
      <c r="AJ50" s="11"/>
      <c r="AK50" s="11"/>
      <c r="AL50" s="11"/>
      <c r="AM50" s="11"/>
      <c r="AN50" s="11"/>
      <c r="AO50" s="11"/>
      <c r="AP50" s="11"/>
      <c r="AQ50" s="11"/>
      <c r="AR50" s="11"/>
      <c r="AS50" s="11"/>
      <c r="AT50" s="11"/>
      <c r="AU50" s="11"/>
      <c r="AV50" s="11"/>
      <c r="AW50" s="11"/>
      <c r="AX50" s="11"/>
    </row>
    <row r="51" spans="1:50" x14ac:dyDescent="0.35">
      <c r="A51" s="7"/>
      <c r="C51" s="10"/>
      <c r="D51" s="11"/>
      <c r="E51" s="11"/>
      <c r="F51" s="11"/>
      <c r="G51" s="11"/>
      <c r="H51" s="11"/>
      <c r="I51" s="11"/>
      <c r="J51" s="11"/>
      <c r="K51" s="11"/>
      <c r="L51" s="11"/>
      <c r="M51" s="11"/>
      <c r="N51" s="11"/>
      <c r="O51" s="11"/>
      <c r="P51" s="11"/>
      <c r="Q51" s="11"/>
      <c r="R51" s="11"/>
      <c r="S51" s="11"/>
      <c r="T51" s="11"/>
      <c r="U51" s="11"/>
      <c r="V51" s="11"/>
      <c r="W51" s="11"/>
      <c r="X51" s="11"/>
      <c r="Y51" s="11"/>
      <c r="Z51" s="11"/>
      <c r="AA51" s="11"/>
      <c r="AB51" s="11"/>
      <c r="AC51" s="11"/>
      <c r="AD51" s="11"/>
      <c r="AE51" s="11"/>
      <c r="AF51" s="11"/>
      <c r="AG51" s="11"/>
      <c r="AH51" s="11"/>
      <c r="AI51" s="11"/>
      <c r="AJ51" s="11"/>
      <c r="AK51" s="11"/>
      <c r="AL51" s="11"/>
      <c r="AM51" s="11"/>
      <c r="AN51" s="11"/>
      <c r="AO51" s="11"/>
      <c r="AP51" s="11"/>
      <c r="AQ51" s="11"/>
      <c r="AR51" s="11"/>
      <c r="AS51" s="11"/>
      <c r="AT51" s="11"/>
      <c r="AU51" s="11"/>
      <c r="AV51" s="11"/>
      <c r="AW51" s="11"/>
      <c r="AX51" s="11"/>
    </row>
    <row r="52" spans="1:50" x14ac:dyDescent="0.35">
      <c r="A52" s="7"/>
      <c r="C52" s="10"/>
      <c r="D52" s="11"/>
      <c r="E52" s="11"/>
      <c r="F52" s="11"/>
      <c r="G52" s="11"/>
      <c r="H52" s="11"/>
      <c r="I52" s="11"/>
      <c r="J52" s="11"/>
      <c r="K52" s="11"/>
      <c r="L52" s="11"/>
      <c r="M52" s="11"/>
      <c r="N52" s="11"/>
      <c r="O52" s="11"/>
      <c r="P52" s="11"/>
      <c r="Q52" s="11"/>
      <c r="R52" s="11"/>
      <c r="S52" s="11"/>
      <c r="T52" s="11"/>
      <c r="U52" s="11"/>
      <c r="V52" s="11"/>
      <c r="W52" s="11"/>
      <c r="X52" s="11"/>
      <c r="Y52" s="11"/>
      <c r="Z52" s="11"/>
      <c r="AA52" s="11"/>
      <c r="AB52" s="11"/>
      <c r="AC52" s="11"/>
      <c r="AD52" s="11"/>
      <c r="AE52" s="11"/>
      <c r="AF52" s="11"/>
      <c r="AG52" s="11"/>
      <c r="AH52" s="11"/>
      <c r="AI52" s="11"/>
      <c r="AJ52" s="11"/>
      <c r="AK52" s="11"/>
      <c r="AL52" s="11"/>
      <c r="AM52" s="11"/>
      <c r="AN52" s="11"/>
      <c r="AO52" s="11"/>
      <c r="AP52" s="11"/>
      <c r="AQ52" s="11"/>
      <c r="AR52" s="11"/>
      <c r="AS52" s="11"/>
      <c r="AT52" s="11"/>
      <c r="AU52" s="11"/>
      <c r="AV52" s="11"/>
      <c r="AW52" s="11"/>
      <c r="AX52" s="11"/>
    </row>
    <row r="53" spans="1:50" x14ac:dyDescent="0.35">
      <c r="A53" s="7"/>
      <c r="C53" s="10"/>
      <c r="D53" s="11"/>
      <c r="E53" s="11"/>
      <c r="F53" s="11"/>
      <c r="G53" s="11"/>
      <c r="H53" s="11"/>
      <c r="I53" s="11"/>
      <c r="J53" s="11"/>
      <c r="K53" s="11"/>
      <c r="L53" s="11"/>
      <c r="M53" s="11"/>
      <c r="N53" s="11"/>
      <c r="O53" s="11"/>
      <c r="P53" s="11"/>
      <c r="Q53" s="11"/>
      <c r="R53" s="11"/>
      <c r="S53" s="11"/>
      <c r="T53" s="11"/>
      <c r="U53" s="11"/>
      <c r="V53" s="11"/>
      <c r="W53" s="11"/>
      <c r="X53" s="11"/>
      <c r="Y53" s="11"/>
      <c r="Z53" s="11"/>
      <c r="AA53" s="11"/>
      <c r="AB53" s="11"/>
      <c r="AC53" s="11"/>
      <c r="AD53" s="11"/>
      <c r="AE53" s="11"/>
      <c r="AF53" s="11"/>
      <c r="AG53" s="11"/>
      <c r="AH53" s="11"/>
      <c r="AI53" s="11"/>
      <c r="AJ53" s="11"/>
      <c r="AK53" s="11"/>
      <c r="AL53" s="11"/>
      <c r="AM53" s="11"/>
      <c r="AN53" s="11"/>
      <c r="AO53" s="11"/>
      <c r="AP53" s="11"/>
      <c r="AQ53" s="11"/>
      <c r="AR53" s="11"/>
      <c r="AS53" s="11"/>
      <c r="AT53" s="11"/>
      <c r="AU53" s="11"/>
      <c r="AV53" s="11"/>
      <c r="AW53" s="11"/>
      <c r="AX53" s="11"/>
    </row>
    <row r="54" spans="1:50" x14ac:dyDescent="0.35">
      <c r="A54" s="7"/>
      <c r="C54" s="10"/>
      <c r="D54" s="11"/>
      <c r="E54" s="11"/>
      <c r="F54" s="11"/>
      <c r="G54" s="11"/>
      <c r="H54" s="11"/>
      <c r="I54" s="11"/>
      <c r="J54" s="11"/>
      <c r="K54" s="11"/>
      <c r="L54" s="11"/>
      <c r="M54" s="11"/>
      <c r="N54" s="11"/>
      <c r="O54" s="11"/>
      <c r="P54" s="11"/>
      <c r="Q54" s="11"/>
      <c r="R54" s="11"/>
      <c r="S54" s="11"/>
      <c r="T54" s="11"/>
      <c r="U54" s="11"/>
      <c r="V54" s="11"/>
      <c r="W54" s="11"/>
      <c r="X54" s="11"/>
      <c r="Y54" s="11"/>
      <c r="Z54" s="11"/>
      <c r="AA54" s="11"/>
      <c r="AB54" s="11"/>
      <c r="AC54" s="11"/>
      <c r="AD54" s="11"/>
      <c r="AE54" s="11"/>
      <c r="AF54" s="11"/>
      <c r="AG54" s="11"/>
      <c r="AH54" s="11"/>
      <c r="AI54" s="11"/>
      <c r="AJ54" s="11"/>
      <c r="AK54" s="11"/>
      <c r="AL54" s="11"/>
      <c r="AM54" s="11"/>
      <c r="AN54" s="11"/>
      <c r="AO54" s="11"/>
      <c r="AP54" s="11"/>
      <c r="AQ54" s="11"/>
      <c r="AR54" s="11"/>
      <c r="AS54" s="11"/>
      <c r="AT54" s="11"/>
      <c r="AU54" s="11"/>
      <c r="AV54" s="11"/>
      <c r="AW54" s="11"/>
      <c r="AX54" s="11"/>
    </row>
    <row r="55" spans="1:50" x14ac:dyDescent="0.35">
      <c r="A55" s="7"/>
      <c r="C55" s="10"/>
      <c r="D55" s="11"/>
      <c r="E55" s="11"/>
      <c r="F55" s="11"/>
      <c r="G55" s="11"/>
      <c r="H55" s="11"/>
      <c r="I55" s="11"/>
      <c r="J55" s="11"/>
      <c r="K55" s="11"/>
      <c r="L55" s="11"/>
      <c r="M55" s="11"/>
      <c r="N55" s="11"/>
      <c r="O55" s="11"/>
      <c r="P55" s="11"/>
      <c r="Q55" s="11"/>
      <c r="R55" s="11"/>
      <c r="S55" s="11"/>
      <c r="T55" s="11"/>
      <c r="U55" s="11"/>
      <c r="V55" s="11"/>
      <c r="W55" s="11"/>
      <c r="X55" s="11"/>
      <c r="Y55" s="11"/>
      <c r="Z55" s="11"/>
      <c r="AA55" s="11"/>
      <c r="AB55" s="11"/>
      <c r="AC55" s="11"/>
      <c r="AD55" s="11"/>
      <c r="AE55" s="11"/>
      <c r="AF55" s="11"/>
      <c r="AG55" s="11"/>
      <c r="AH55" s="11"/>
      <c r="AI55" s="11"/>
      <c r="AJ55" s="11"/>
      <c r="AK55" s="11"/>
      <c r="AL55" s="11"/>
      <c r="AM55" s="11"/>
      <c r="AN55" s="11"/>
      <c r="AO55" s="11"/>
      <c r="AP55" s="11"/>
      <c r="AQ55" s="11"/>
      <c r="AR55" s="11"/>
      <c r="AS55" s="11"/>
      <c r="AT55" s="11"/>
      <c r="AU55" s="11"/>
      <c r="AV55" s="11"/>
      <c r="AW55" s="11"/>
      <c r="AX55" s="11"/>
    </row>
    <row r="56" spans="1:50" x14ac:dyDescent="0.35">
      <c r="A56" s="7"/>
      <c r="C56" s="10"/>
      <c r="D56" s="11"/>
      <c r="E56" s="11"/>
      <c r="F56" s="11"/>
      <c r="G56" s="11"/>
      <c r="H56" s="11"/>
      <c r="I56" s="11"/>
      <c r="J56" s="11"/>
      <c r="K56" s="11"/>
      <c r="L56" s="11"/>
      <c r="M56" s="11"/>
      <c r="N56" s="11"/>
      <c r="O56" s="11"/>
      <c r="P56" s="11"/>
      <c r="Q56" s="11"/>
      <c r="R56" s="11"/>
      <c r="S56" s="11"/>
      <c r="T56" s="11"/>
      <c r="U56" s="11"/>
      <c r="V56" s="11"/>
      <c r="W56" s="11"/>
      <c r="X56" s="11"/>
      <c r="Y56" s="11"/>
      <c r="Z56" s="11"/>
      <c r="AA56" s="11"/>
      <c r="AB56" s="11"/>
      <c r="AC56" s="11"/>
      <c r="AD56" s="11"/>
      <c r="AE56" s="11"/>
      <c r="AF56" s="11"/>
      <c r="AG56" s="11"/>
      <c r="AH56" s="11"/>
      <c r="AI56" s="11"/>
      <c r="AJ56" s="11"/>
      <c r="AK56" s="11"/>
      <c r="AL56" s="11"/>
      <c r="AM56" s="11"/>
      <c r="AN56" s="11"/>
      <c r="AO56" s="11"/>
      <c r="AP56" s="11"/>
      <c r="AQ56" s="11"/>
      <c r="AR56" s="11"/>
      <c r="AS56" s="11"/>
      <c r="AT56" s="11"/>
      <c r="AU56" s="11"/>
      <c r="AV56" s="11"/>
      <c r="AW56" s="11"/>
      <c r="AX56" s="11"/>
    </row>
    <row r="57" spans="1:50" x14ac:dyDescent="0.35">
      <c r="A57" s="7"/>
      <c r="C57" s="10"/>
      <c r="D57" s="11"/>
      <c r="E57" s="11"/>
      <c r="F57" s="11"/>
      <c r="G57" s="11"/>
      <c r="H57" s="11"/>
      <c r="I57" s="11"/>
      <c r="J57" s="11"/>
      <c r="K57" s="11"/>
      <c r="L57" s="11"/>
      <c r="M57" s="11"/>
      <c r="N57" s="11"/>
      <c r="O57" s="11"/>
      <c r="P57" s="11"/>
      <c r="Q57" s="11"/>
      <c r="R57" s="11"/>
      <c r="S57" s="11"/>
      <c r="T57" s="11"/>
      <c r="U57" s="11"/>
      <c r="V57" s="11"/>
      <c r="W57" s="11"/>
      <c r="X57" s="11"/>
      <c r="Y57" s="11"/>
      <c r="Z57" s="11"/>
      <c r="AA57" s="11"/>
      <c r="AB57" s="11"/>
      <c r="AC57" s="11"/>
      <c r="AD57" s="11"/>
      <c r="AE57" s="11"/>
      <c r="AF57" s="11"/>
      <c r="AG57" s="11"/>
      <c r="AH57" s="11"/>
      <c r="AI57" s="11"/>
      <c r="AJ57" s="11"/>
      <c r="AK57" s="11"/>
      <c r="AL57" s="11"/>
      <c r="AM57" s="11"/>
      <c r="AN57" s="11"/>
      <c r="AO57" s="11"/>
      <c r="AP57" s="11"/>
      <c r="AQ57" s="11"/>
      <c r="AR57" s="11"/>
      <c r="AS57" s="11"/>
      <c r="AT57" s="11"/>
      <c r="AU57" s="11"/>
      <c r="AV57" s="11"/>
      <c r="AW57" s="11"/>
      <c r="AX57" s="11"/>
    </row>
    <row r="58" spans="1:50" x14ac:dyDescent="0.35">
      <c r="A58" s="7"/>
      <c r="C58" s="10"/>
      <c r="D58" s="11"/>
      <c r="E58" s="11"/>
      <c r="F58" s="11"/>
      <c r="G58" s="11"/>
      <c r="H58" s="11"/>
      <c r="I58" s="11"/>
      <c r="J58" s="11"/>
      <c r="K58" s="11"/>
      <c r="L58" s="11"/>
      <c r="M58" s="11"/>
      <c r="N58" s="11"/>
      <c r="O58" s="11"/>
      <c r="P58" s="11"/>
      <c r="Q58" s="11"/>
      <c r="R58" s="11"/>
      <c r="S58" s="11"/>
      <c r="T58" s="11"/>
      <c r="U58" s="11"/>
      <c r="V58" s="11"/>
      <c r="W58" s="11"/>
      <c r="X58" s="11"/>
      <c r="Y58" s="11"/>
      <c r="Z58" s="11"/>
      <c r="AA58" s="11"/>
      <c r="AB58" s="11"/>
      <c r="AC58" s="11"/>
      <c r="AD58" s="11"/>
      <c r="AE58" s="11"/>
      <c r="AF58" s="11"/>
      <c r="AG58" s="11"/>
      <c r="AH58" s="11"/>
      <c r="AI58" s="11"/>
      <c r="AJ58" s="11"/>
      <c r="AK58" s="11"/>
      <c r="AL58" s="11"/>
      <c r="AM58" s="11"/>
      <c r="AN58" s="11"/>
      <c r="AO58" s="11"/>
      <c r="AP58" s="11"/>
      <c r="AQ58" s="11"/>
      <c r="AR58" s="11"/>
      <c r="AS58" s="11"/>
      <c r="AT58" s="11"/>
      <c r="AU58" s="11"/>
      <c r="AV58" s="11"/>
      <c r="AW58" s="11"/>
      <c r="AX58" s="11"/>
    </row>
    <row r="59" spans="1:50" x14ac:dyDescent="0.35">
      <c r="A59" s="7"/>
      <c r="C59" s="10"/>
      <c r="D59" s="11"/>
      <c r="E59" s="11"/>
      <c r="F59" s="11"/>
      <c r="G59" s="11"/>
      <c r="H59" s="11"/>
      <c r="I59" s="11"/>
      <c r="J59" s="11"/>
      <c r="K59" s="11"/>
      <c r="L59" s="11"/>
      <c r="M59" s="11"/>
      <c r="N59" s="11"/>
      <c r="O59" s="11"/>
      <c r="P59" s="11"/>
      <c r="Q59" s="11"/>
      <c r="R59" s="11"/>
      <c r="S59" s="11"/>
      <c r="T59" s="11"/>
      <c r="U59" s="11"/>
      <c r="V59" s="11"/>
      <c r="W59" s="11"/>
      <c r="X59" s="11"/>
      <c r="Y59" s="11"/>
      <c r="Z59" s="11"/>
      <c r="AA59" s="11"/>
      <c r="AB59" s="11"/>
      <c r="AC59" s="11"/>
      <c r="AD59" s="11"/>
      <c r="AE59" s="11"/>
      <c r="AF59" s="11"/>
      <c r="AG59" s="11"/>
      <c r="AH59" s="11"/>
      <c r="AI59" s="11"/>
      <c r="AJ59" s="11"/>
      <c r="AK59" s="11"/>
      <c r="AL59" s="11"/>
      <c r="AM59" s="11"/>
      <c r="AN59" s="11"/>
      <c r="AO59" s="11"/>
      <c r="AP59" s="11"/>
      <c r="AQ59" s="11"/>
      <c r="AR59" s="11"/>
      <c r="AS59" s="11"/>
      <c r="AT59" s="11"/>
      <c r="AU59" s="11"/>
      <c r="AV59" s="11"/>
      <c r="AW59" s="11"/>
      <c r="AX59" s="11"/>
    </row>
    <row r="60" spans="1:50" x14ac:dyDescent="0.35">
      <c r="A60" s="7"/>
      <c r="C60" s="10"/>
      <c r="D60" s="11"/>
      <c r="E60" s="11"/>
      <c r="F60" s="11"/>
      <c r="G60" s="11"/>
      <c r="H60" s="11"/>
      <c r="I60" s="11"/>
      <c r="J60" s="11"/>
      <c r="K60" s="11"/>
      <c r="L60" s="11"/>
      <c r="M60" s="11"/>
      <c r="N60" s="11"/>
      <c r="O60" s="11"/>
      <c r="P60" s="11"/>
      <c r="Q60" s="11"/>
      <c r="R60" s="11"/>
      <c r="S60" s="11"/>
      <c r="T60" s="11"/>
      <c r="U60" s="11"/>
      <c r="V60" s="11"/>
      <c r="W60" s="11"/>
      <c r="X60" s="11"/>
      <c r="Y60" s="11"/>
      <c r="Z60" s="11"/>
      <c r="AA60" s="11"/>
      <c r="AB60" s="11"/>
      <c r="AC60" s="11"/>
      <c r="AD60" s="11"/>
      <c r="AE60" s="11"/>
      <c r="AF60" s="11"/>
      <c r="AG60" s="11"/>
      <c r="AH60" s="11"/>
      <c r="AI60" s="11"/>
      <c r="AJ60" s="11"/>
      <c r="AK60" s="11"/>
      <c r="AL60" s="11"/>
      <c r="AM60" s="11"/>
      <c r="AN60" s="11"/>
      <c r="AO60" s="11"/>
      <c r="AP60" s="11"/>
      <c r="AQ60" s="11"/>
      <c r="AR60" s="11"/>
      <c r="AS60" s="11"/>
      <c r="AT60" s="11"/>
      <c r="AU60" s="11"/>
      <c r="AV60" s="11"/>
      <c r="AW60" s="11"/>
      <c r="AX60" s="11"/>
    </row>
    <row r="61" spans="1:50" x14ac:dyDescent="0.35">
      <c r="A61" s="7"/>
      <c r="C61" s="10"/>
      <c r="D61" s="11"/>
      <c r="E61" s="11"/>
      <c r="F61" s="11"/>
      <c r="G61" s="11"/>
      <c r="H61" s="11"/>
      <c r="I61" s="11"/>
      <c r="J61" s="11"/>
      <c r="K61" s="11"/>
      <c r="L61" s="11"/>
      <c r="M61" s="11"/>
      <c r="N61" s="11"/>
      <c r="O61" s="11"/>
      <c r="P61" s="11"/>
      <c r="Q61" s="11"/>
      <c r="R61" s="11"/>
      <c r="S61" s="11"/>
      <c r="T61" s="11"/>
      <c r="U61" s="11"/>
      <c r="V61" s="11"/>
      <c r="W61" s="11"/>
      <c r="X61" s="11"/>
      <c r="Y61" s="11"/>
      <c r="Z61" s="11"/>
      <c r="AA61" s="11"/>
      <c r="AB61" s="11"/>
      <c r="AC61" s="11"/>
      <c r="AD61" s="11"/>
      <c r="AE61" s="11"/>
      <c r="AF61" s="11"/>
      <c r="AG61" s="11"/>
      <c r="AH61" s="11"/>
      <c r="AI61" s="11"/>
      <c r="AJ61" s="11"/>
      <c r="AK61" s="11"/>
      <c r="AL61" s="11"/>
      <c r="AM61" s="11"/>
      <c r="AN61" s="11"/>
      <c r="AO61" s="11"/>
      <c r="AP61" s="11"/>
      <c r="AQ61" s="11"/>
      <c r="AR61" s="11"/>
      <c r="AS61" s="11"/>
      <c r="AT61" s="11"/>
      <c r="AU61" s="11"/>
      <c r="AV61" s="11"/>
      <c r="AW61" s="11"/>
      <c r="AX61" s="11"/>
    </row>
    <row r="62" spans="1:50" x14ac:dyDescent="0.35">
      <c r="A62" s="7"/>
      <c r="C62" s="10"/>
      <c r="D62" s="11"/>
      <c r="E62" s="11"/>
      <c r="F62" s="11"/>
      <c r="G62" s="11"/>
      <c r="H62" s="11"/>
      <c r="I62" s="11"/>
      <c r="J62" s="11"/>
      <c r="K62" s="11"/>
      <c r="L62" s="11"/>
      <c r="M62" s="11"/>
      <c r="N62" s="11"/>
      <c r="O62" s="11"/>
      <c r="P62" s="11"/>
      <c r="Q62" s="11"/>
      <c r="R62" s="11"/>
      <c r="S62" s="11"/>
      <c r="T62" s="11"/>
      <c r="U62" s="11"/>
      <c r="V62" s="11"/>
      <c r="W62" s="11"/>
      <c r="X62" s="11"/>
      <c r="Y62" s="11"/>
      <c r="Z62" s="11"/>
      <c r="AA62" s="11"/>
      <c r="AB62" s="11"/>
      <c r="AC62" s="11"/>
      <c r="AD62" s="11"/>
      <c r="AE62" s="11"/>
      <c r="AF62" s="11"/>
      <c r="AG62" s="11"/>
      <c r="AH62" s="11"/>
      <c r="AI62" s="11"/>
      <c r="AJ62" s="11"/>
      <c r="AK62" s="11"/>
      <c r="AL62" s="11"/>
      <c r="AM62" s="11"/>
      <c r="AN62" s="11"/>
      <c r="AO62" s="11"/>
      <c r="AP62" s="11"/>
      <c r="AQ62" s="11"/>
      <c r="AR62" s="11"/>
      <c r="AS62" s="11"/>
      <c r="AT62" s="11"/>
      <c r="AU62" s="11"/>
      <c r="AV62" s="11"/>
      <c r="AW62" s="11"/>
      <c r="AX62" s="11"/>
    </row>
    <row r="63" spans="1:50" x14ac:dyDescent="0.35">
      <c r="A63" s="7"/>
      <c r="C63" s="10"/>
      <c r="D63" s="11"/>
      <c r="E63" s="11"/>
      <c r="F63" s="11"/>
      <c r="G63" s="11"/>
      <c r="H63" s="11"/>
      <c r="I63" s="11"/>
      <c r="J63" s="11"/>
      <c r="K63" s="11"/>
      <c r="L63" s="11"/>
      <c r="M63" s="11"/>
      <c r="N63" s="11"/>
      <c r="O63" s="11"/>
      <c r="P63" s="11"/>
      <c r="Q63" s="11"/>
      <c r="R63" s="11"/>
      <c r="S63" s="11"/>
      <c r="T63" s="11"/>
      <c r="U63" s="11"/>
      <c r="V63" s="11"/>
      <c r="W63" s="11"/>
      <c r="X63" s="11"/>
      <c r="Y63" s="11"/>
      <c r="Z63" s="11"/>
      <c r="AA63" s="11"/>
      <c r="AB63" s="11"/>
      <c r="AC63" s="11"/>
      <c r="AD63" s="11"/>
      <c r="AE63" s="11"/>
      <c r="AF63" s="11"/>
      <c r="AG63" s="11"/>
      <c r="AH63" s="11"/>
      <c r="AI63" s="11"/>
      <c r="AJ63" s="11"/>
      <c r="AK63" s="11"/>
      <c r="AL63" s="11"/>
      <c r="AM63" s="11"/>
      <c r="AN63" s="11"/>
      <c r="AO63" s="11"/>
      <c r="AP63" s="11"/>
      <c r="AQ63" s="11"/>
      <c r="AR63" s="11"/>
      <c r="AS63" s="11"/>
      <c r="AT63" s="11"/>
      <c r="AU63" s="11"/>
      <c r="AV63" s="11"/>
      <c r="AW63" s="11"/>
      <c r="AX63" s="11"/>
    </row>
    <row r="64" spans="1:50" x14ac:dyDescent="0.35">
      <c r="A64" s="7"/>
      <c r="C64" s="10"/>
      <c r="D64" s="11"/>
      <c r="E64" s="11"/>
      <c r="F64" s="11"/>
      <c r="G64" s="11"/>
      <c r="H64" s="11"/>
      <c r="I64" s="11"/>
      <c r="J64" s="11"/>
      <c r="K64" s="11"/>
      <c r="L64" s="11"/>
      <c r="M64" s="11"/>
      <c r="N64" s="11"/>
      <c r="O64" s="11"/>
      <c r="P64" s="11"/>
      <c r="Q64" s="11"/>
      <c r="R64" s="11"/>
      <c r="S64" s="11"/>
      <c r="T64" s="11"/>
      <c r="U64" s="11"/>
      <c r="V64" s="11"/>
      <c r="W64" s="11"/>
      <c r="X64" s="11"/>
      <c r="Y64" s="11"/>
      <c r="Z64" s="11"/>
      <c r="AA64" s="11"/>
      <c r="AB64" s="11"/>
      <c r="AC64" s="11"/>
      <c r="AD64" s="11"/>
      <c r="AE64" s="11"/>
      <c r="AF64" s="11"/>
      <c r="AG64" s="11"/>
      <c r="AH64" s="11"/>
      <c r="AI64" s="11"/>
      <c r="AJ64" s="11"/>
      <c r="AK64" s="11"/>
      <c r="AL64" s="11"/>
      <c r="AM64" s="11"/>
      <c r="AN64" s="11"/>
      <c r="AO64" s="11"/>
      <c r="AP64" s="11"/>
      <c r="AQ64" s="11"/>
      <c r="AR64" s="11"/>
      <c r="AS64" s="11"/>
      <c r="AT64" s="11"/>
      <c r="AU64" s="11"/>
      <c r="AV64" s="11"/>
      <c r="AW64" s="11"/>
      <c r="AX64" s="11"/>
    </row>
    <row r="65" spans="1:50" x14ac:dyDescent="0.35">
      <c r="A65" s="7"/>
      <c r="C65" s="10"/>
      <c r="D65" s="11"/>
      <c r="E65" s="11"/>
      <c r="F65" s="11"/>
      <c r="G65" s="11"/>
      <c r="H65" s="11"/>
      <c r="I65" s="11"/>
      <c r="J65" s="11"/>
      <c r="K65" s="11"/>
      <c r="L65" s="11"/>
      <c r="M65" s="11"/>
      <c r="N65" s="11"/>
      <c r="O65" s="11"/>
      <c r="P65" s="11"/>
      <c r="Q65" s="11"/>
      <c r="R65" s="11"/>
      <c r="S65" s="11"/>
      <c r="T65" s="11"/>
      <c r="U65" s="11"/>
      <c r="V65" s="11"/>
      <c r="W65" s="11"/>
      <c r="X65" s="11"/>
      <c r="Y65" s="11"/>
      <c r="Z65" s="11"/>
      <c r="AA65" s="11"/>
      <c r="AB65" s="11"/>
      <c r="AC65" s="11"/>
      <c r="AD65" s="11"/>
      <c r="AE65" s="11"/>
      <c r="AF65" s="11"/>
      <c r="AG65" s="11"/>
      <c r="AH65" s="11"/>
      <c r="AI65" s="11"/>
      <c r="AJ65" s="11"/>
      <c r="AK65" s="11"/>
      <c r="AL65" s="11"/>
      <c r="AM65" s="11"/>
      <c r="AN65" s="11"/>
      <c r="AO65" s="11"/>
      <c r="AP65" s="11"/>
      <c r="AQ65" s="11"/>
      <c r="AR65" s="11"/>
      <c r="AS65" s="11"/>
      <c r="AT65" s="11"/>
      <c r="AU65" s="11"/>
      <c r="AV65" s="11"/>
      <c r="AW65" s="11"/>
      <c r="AX65" s="11"/>
    </row>
    <row r="66" spans="1:50" x14ac:dyDescent="0.35">
      <c r="A66" s="7"/>
      <c r="C66" s="10"/>
      <c r="D66" s="11"/>
      <c r="E66" s="11"/>
      <c r="F66" s="11"/>
      <c r="G66" s="11"/>
      <c r="H66" s="11"/>
      <c r="I66" s="11"/>
      <c r="J66" s="11"/>
      <c r="K66" s="11"/>
      <c r="L66" s="11"/>
      <c r="M66" s="11"/>
      <c r="N66" s="11"/>
      <c r="O66" s="11"/>
      <c r="P66" s="11"/>
      <c r="Q66" s="11"/>
      <c r="R66" s="11"/>
      <c r="S66" s="11"/>
      <c r="T66" s="11"/>
      <c r="U66" s="11"/>
      <c r="V66" s="11"/>
      <c r="W66" s="11"/>
      <c r="X66" s="11"/>
      <c r="Y66" s="11"/>
      <c r="Z66" s="11"/>
      <c r="AA66" s="11"/>
      <c r="AB66" s="11"/>
      <c r="AC66" s="11"/>
      <c r="AD66" s="11"/>
      <c r="AE66" s="11"/>
      <c r="AF66" s="11"/>
      <c r="AG66" s="11"/>
      <c r="AH66" s="11"/>
      <c r="AI66" s="11"/>
      <c r="AJ66" s="11"/>
      <c r="AK66" s="11"/>
      <c r="AL66" s="11"/>
      <c r="AM66" s="11"/>
      <c r="AN66" s="11"/>
      <c r="AO66" s="11"/>
      <c r="AP66" s="11"/>
      <c r="AQ66" s="11"/>
      <c r="AR66" s="11"/>
      <c r="AS66" s="11"/>
      <c r="AT66" s="11"/>
      <c r="AU66" s="11"/>
      <c r="AV66" s="11"/>
      <c r="AW66" s="11"/>
      <c r="AX66" s="11"/>
    </row>
    <row r="67" spans="1:50" x14ac:dyDescent="0.35">
      <c r="A67" s="7"/>
      <c r="C67" s="10"/>
      <c r="D67" s="11"/>
      <c r="E67" s="11"/>
      <c r="F67" s="11"/>
      <c r="G67" s="11"/>
      <c r="H67" s="11"/>
      <c r="I67" s="11"/>
      <c r="J67" s="11"/>
      <c r="K67" s="11"/>
      <c r="L67" s="11"/>
      <c r="M67" s="11"/>
      <c r="N67" s="11"/>
      <c r="O67" s="11"/>
      <c r="P67" s="11"/>
      <c r="Q67" s="11"/>
      <c r="R67" s="11"/>
      <c r="S67" s="11"/>
      <c r="T67" s="11"/>
      <c r="U67" s="11"/>
      <c r="V67" s="11"/>
      <c r="W67" s="11"/>
      <c r="X67" s="11"/>
      <c r="Y67" s="11"/>
      <c r="Z67" s="11"/>
      <c r="AA67" s="11"/>
      <c r="AB67" s="11"/>
      <c r="AC67" s="11"/>
      <c r="AD67" s="11"/>
      <c r="AE67" s="11"/>
      <c r="AF67" s="11"/>
      <c r="AG67" s="11"/>
      <c r="AH67" s="11"/>
      <c r="AI67" s="11"/>
      <c r="AJ67" s="11"/>
      <c r="AK67" s="11"/>
      <c r="AL67" s="11"/>
      <c r="AM67" s="11"/>
      <c r="AN67" s="11"/>
      <c r="AO67" s="11"/>
      <c r="AP67" s="11"/>
      <c r="AQ67" s="11"/>
      <c r="AR67" s="11"/>
      <c r="AS67" s="11"/>
      <c r="AT67" s="11"/>
      <c r="AU67" s="11"/>
      <c r="AV67" s="11"/>
      <c r="AW67" s="11"/>
      <c r="AX67" s="11"/>
    </row>
    <row r="68" spans="1:50" x14ac:dyDescent="0.35">
      <c r="A68" s="7"/>
      <c r="C68" s="10"/>
      <c r="D68" s="11"/>
      <c r="E68" s="11"/>
      <c r="F68" s="11"/>
      <c r="G68" s="11"/>
      <c r="H68" s="11"/>
      <c r="I68" s="11"/>
      <c r="J68" s="11"/>
      <c r="K68" s="11"/>
      <c r="L68" s="11"/>
      <c r="M68" s="11"/>
      <c r="N68" s="11"/>
      <c r="O68" s="11"/>
      <c r="P68" s="11"/>
      <c r="Q68" s="11"/>
      <c r="R68" s="11"/>
      <c r="S68" s="11"/>
      <c r="T68" s="11"/>
      <c r="U68" s="11"/>
      <c r="V68" s="11"/>
      <c r="W68" s="11"/>
      <c r="X68" s="11"/>
      <c r="Y68" s="11"/>
      <c r="Z68" s="11"/>
      <c r="AA68" s="11"/>
      <c r="AB68" s="11"/>
      <c r="AC68" s="11"/>
      <c r="AD68" s="11"/>
      <c r="AE68" s="11"/>
      <c r="AF68" s="11"/>
      <c r="AG68" s="11"/>
      <c r="AH68" s="11"/>
      <c r="AI68" s="11"/>
      <c r="AJ68" s="11"/>
      <c r="AK68" s="11"/>
      <c r="AL68" s="11"/>
      <c r="AM68" s="11"/>
      <c r="AN68" s="11"/>
      <c r="AO68" s="11"/>
      <c r="AP68" s="11"/>
      <c r="AQ68" s="11"/>
      <c r="AR68" s="11"/>
      <c r="AS68" s="11"/>
      <c r="AT68" s="11"/>
      <c r="AU68" s="11"/>
      <c r="AV68" s="11"/>
      <c r="AW68" s="11"/>
      <c r="AX68" s="11"/>
    </row>
    <row r="69" spans="1:50" x14ac:dyDescent="0.35">
      <c r="A69" s="7"/>
      <c r="C69" s="10"/>
      <c r="D69" s="11"/>
      <c r="E69" s="11"/>
      <c r="F69" s="11"/>
      <c r="G69" s="11"/>
      <c r="H69" s="11"/>
      <c r="I69" s="11"/>
      <c r="J69" s="11"/>
      <c r="K69" s="11"/>
      <c r="L69" s="11"/>
      <c r="M69" s="11"/>
      <c r="N69" s="11"/>
      <c r="O69" s="11"/>
      <c r="P69" s="11"/>
      <c r="Q69" s="11"/>
      <c r="R69" s="11"/>
      <c r="S69" s="11"/>
      <c r="T69" s="11"/>
      <c r="U69" s="11"/>
      <c r="V69" s="11"/>
      <c r="W69" s="11"/>
      <c r="X69" s="11"/>
      <c r="Y69" s="11"/>
      <c r="Z69" s="11"/>
      <c r="AA69" s="11"/>
      <c r="AB69" s="11"/>
      <c r="AC69" s="11"/>
      <c r="AD69" s="11"/>
      <c r="AE69" s="11"/>
      <c r="AF69" s="11"/>
      <c r="AG69" s="11"/>
      <c r="AH69" s="11"/>
      <c r="AI69" s="11"/>
      <c r="AJ69" s="11"/>
      <c r="AK69" s="11"/>
      <c r="AL69" s="11"/>
      <c r="AM69" s="11"/>
      <c r="AN69" s="11"/>
      <c r="AO69" s="11"/>
      <c r="AP69" s="11"/>
      <c r="AQ69" s="11"/>
      <c r="AR69" s="11"/>
      <c r="AS69" s="11"/>
      <c r="AT69" s="11"/>
      <c r="AU69" s="11"/>
      <c r="AV69" s="11"/>
      <c r="AW69" s="11"/>
      <c r="AX69" s="11"/>
    </row>
    <row r="70" spans="1:50" x14ac:dyDescent="0.35">
      <c r="A70" s="7"/>
      <c r="C70" s="10"/>
      <c r="D70" s="11"/>
      <c r="E70" s="11"/>
      <c r="F70" s="11"/>
      <c r="G70" s="11"/>
      <c r="H70" s="11"/>
      <c r="I70" s="11"/>
      <c r="J70" s="11"/>
      <c r="K70" s="11"/>
      <c r="L70" s="11"/>
      <c r="M70" s="11"/>
      <c r="N70" s="11"/>
      <c r="O70" s="11"/>
      <c r="P70" s="11"/>
      <c r="Q70" s="11"/>
      <c r="R70" s="11"/>
      <c r="S70" s="11"/>
      <c r="T70" s="11"/>
      <c r="U70" s="11"/>
      <c r="V70" s="11"/>
      <c r="W70" s="11"/>
      <c r="X70" s="11"/>
      <c r="Y70" s="11"/>
      <c r="Z70" s="11"/>
      <c r="AA70" s="11"/>
      <c r="AB70" s="11"/>
      <c r="AC70" s="11"/>
      <c r="AD70" s="11"/>
      <c r="AE70" s="11"/>
      <c r="AF70" s="11"/>
      <c r="AG70" s="11"/>
      <c r="AH70" s="11"/>
      <c r="AI70" s="11"/>
      <c r="AJ70" s="11"/>
      <c r="AK70" s="11"/>
      <c r="AL70" s="11"/>
      <c r="AM70" s="11"/>
      <c r="AN70" s="11"/>
      <c r="AO70" s="11"/>
      <c r="AP70" s="11"/>
      <c r="AQ70" s="11"/>
      <c r="AR70" s="11"/>
      <c r="AS70" s="11"/>
      <c r="AT70" s="11"/>
      <c r="AU70" s="11"/>
      <c r="AV70" s="11"/>
      <c r="AW70" s="11"/>
      <c r="AX70" s="11"/>
    </row>
    <row r="71" spans="1:50" x14ac:dyDescent="0.35">
      <c r="A71" s="7"/>
      <c r="C71" s="10"/>
      <c r="D71" s="11"/>
      <c r="E71" s="11"/>
      <c r="F71" s="11"/>
      <c r="G71" s="11"/>
      <c r="H71" s="11"/>
      <c r="I71" s="11"/>
      <c r="J71" s="11"/>
      <c r="K71" s="11"/>
      <c r="L71" s="11"/>
      <c r="M71" s="11"/>
      <c r="N71" s="11"/>
      <c r="O71" s="11"/>
      <c r="P71" s="11"/>
      <c r="Q71" s="11"/>
      <c r="R71" s="11"/>
      <c r="S71" s="11"/>
      <c r="T71" s="11"/>
      <c r="U71" s="11"/>
      <c r="V71" s="11"/>
      <c r="W71" s="11"/>
      <c r="X71" s="11"/>
      <c r="Y71" s="11"/>
      <c r="Z71" s="11"/>
      <c r="AA71" s="11"/>
      <c r="AB71" s="11"/>
      <c r="AC71" s="11"/>
      <c r="AD71" s="11"/>
      <c r="AE71" s="11"/>
      <c r="AF71" s="11"/>
      <c r="AG71" s="11"/>
      <c r="AH71" s="11"/>
      <c r="AI71" s="11"/>
      <c r="AJ71" s="11"/>
      <c r="AK71" s="11"/>
      <c r="AL71" s="11"/>
      <c r="AM71" s="11"/>
      <c r="AN71" s="11"/>
      <c r="AO71" s="11"/>
      <c r="AP71" s="11"/>
      <c r="AQ71" s="11"/>
      <c r="AR71" s="11"/>
      <c r="AS71" s="11"/>
      <c r="AT71" s="11"/>
      <c r="AU71" s="11"/>
      <c r="AV71" s="11"/>
      <c r="AW71" s="11"/>
      <c r="AX71" s="11"/>
    </row>
    <row r="72" spans="1:50" x14ac:dyDescent="0.35">
      <c r="A72" s="7"/>
      <c r="C72" s="10"/>
      <c r="D72" s="11"/>
      <c r="E72" s="11"/>
      <c r="F72" s="11"/>
      <c r="G72" s="11"/>
      <c r="H72" s="11"/>
      <c r="I72" s="11"/>
      <c r="J72" s="11"/>
      <c r="K72" s="11"/>
      <c r="L72" s="11"/>
      <c r="M72" s="11"/>
      <c r="N72" s="11"/>
      <c r="O72" s="11"/>
      <c r="P72" s="11"/>
      <c r="Q72" s="11"/>
      <c r="R72" s="11"/>
      <c r="S72" s="11"/>
      <c r="T72" s="11"/>
      <c r="U72" s="11"/>
      <c r="V72" s="11"/>
      <c r="W72" s="11"/>
      <c r="X72" s="11"/>
      <c r="Y72" s="11"/>
      <c r="Z72" s="11"/>
      <c r="AA72" s="11"/>
      <c r="AB72" s="11"/>
      <c r="AC72" s="11"/>
      <c r="AD72" s="11"/>
      <c r="AE72" s="11"/>
      <c r="AF72" s="11"/>
      <c r="AG72" s="11"/>
      <c r="AH72" s="11"/>
      <c r="AI72" s="11"/>
      <c r="AJ72" s="11"/>
      <c r="AK72" s="11"/>
      <c r="AL72" s="11"/>
      <c r="AM72" s="11"/>
      <c r="AN72" s="11"/>
      <c r="AO72" s="11"/>
      <c r="AP72" s="11"/>
      <c r="AQ72" s="11"/>
      <c r="AR72" s="11"/>
      <c r="AS72" s="11"/>
      <c r="AT72" s="11"/>
      <c r="AU72" s="11"/>
      <c r="AV72" s="11"/>
      <c r="AW72" s="11"/>
      <c r="AX72" s="11"/>
    </row>
    <row r="73" spans="1:50" x14ac:dyDescent="0.35">
      <c r="A73" s="7"/>
      <c r="C73" s="10"/>
      <c r="D73" s="11"/>
      <c r="E73" s="11"/>
      <c r="F73" s="11"/>
      <c r="G73" s="11"/>
      <c r="H73" s="11"/>
      <c r="I73" s="11"/>
      <c r="J73" s="11"/>
      <c r="K73" s="11"/>
      <c r="L73" s="11"/>
      <c r="M73" s="11"/>
      <c r="N73" s="11"/>
      <c r="O73" s="11"/>
      <c r="P73" s="11"/>
      <c r="Q73" s="11"/>
      <c r="R73" s="11"/>
      <c r="S73" s="11"/>
      <c r="T73" s="11"/>
      <c r="U73" s="11"/>
      <c r="V73" s="11"/>
      <c r="W73" s="11"/>
      <c r="X73" s="11"/>
      <c r="Y73" s="11"/>
      <c r="Z73" s="11"/>
      <c r="AA73" s="11"/>
      <c r="AB73" s="11"/>
      <c r="AC73" s="11"/>
      <c r="AD73" s="11"/>
      <c r="AE73" s="11"/>
      <c r="AF73" s="11"/>
      <c r="AG73" s="11"/>
      <c r="AH73" s="11"/>
      <c r="AI73" s="11"/>
      <c r="AJ73" s="11"/>
      <c r="AK73" s="11"/>
      <c r="AL73" s="11"/>
      <c r="AM73" s="11"/>
      <c r="AN73" s="11"/>
      <c r="AO73" s="11"/>
      <c r="AP73" s="11"/>
      <c r="AQ73" s="11"/>
      <c r="AR73" s="11"/>
      <c r="AS73" s="11"/>
      <c r="AT73" s="11"/>
      <c r="AU73" s="11"/>
      <c r="AV73" s="11"/>
      <c r="AW73" s="11"/>
      <c r="AX73" s="11"/>
    </row>
    <row r="74" spans="1:50" x14ac:dyDescent="0.35">
      <c r="A74" s="7"/>
      <c r="C74" s="10"/>
      <c r="D74" s="11"/>
      <c r="E74" s="11"/>
      <c r="F74" s="11"/>
      <c r="G74" s="11"/>
      <c r="H74" s="11"/>
      <c r="I74" s="11"/>
      <c r="J74" s="11"/>
      <c r="K74" s="11"/>
      <c r="L74" s="11"/>
      <c r="M74" s="11"/>
      <c r="N74" s="11"/>
      <c r="O74" s="11"/>
      <c r="P74" s="11"/>
      <c r="Q74" s="11"/>
      <c r="R74" s="11"/>
      <c r="S74" s="11"/>
      <c r="T74" s="11"/>
      <c r="U74" s="11"/>
      <c r="V74" s="11"/>
      <c r="W74" s="11"/>
      <c r="X74" s="11"/>
      <c r="Y74" s="11"/>
      <c r="Z74" s="11"/>
      <c r="AA74" s="11"/>
      <c r="AB74" s="11"/>
      <c r="AC74" s="11"/>
      <c r="AD74" s="11"/>
      <c r="AE74" s="11"/>
      <c r="AF74" s="11"/>
      <c r="AG74" s="11"/>
      <c r="AH74" s="11"/>
      <c r="AI74" s="11"/>
      <c r="AJ74" s="11"/>
      <c r="AK74" s="11"/>
      <c r="AL74" s="11"/>
      <c r="AM74" s="11"/>
      <c r="AN74" s="11"/>
      <c r="AO74" s="11"/>
      <c r="AP74" s="11"/>
      <c r="AQ74" s="11"/>
      <c r="AR74" s="11"/>
      <c r="AS74" s="11"/>
      <c r="AT74" s="11"/>
      <c r="AU74" s="11"/>
      <c r="AV74" s="11"/>
      <c r="AW74" s="11"/>
      <c r="AX74" s="11"/>
    </row>
    <row r="75" spans="1:50" x14ac:dyDescent="0.35">
      <c r="A75" s="7"/>
      <c r="C75" s="10"/>
      <c r="D75" s="11"/>
      <c r="E75" s="11"/>
      <c r="F75" s="11"/>
      <c r="G75" s="11"/>
      <c r="H75" s="11"/>
      <c r="I75" s="11"/>
      <c r="J75" s="11"/>
      <c r="K75" s="11"/>
      <c r="L75" s="11"/>
      <c r="M75" s="11"/>
      <c r="N75" s="11"/>
      <c r="O75" s="11"/>
      <c r="P75" s="11"/>
      <c r="Q75" s="11"/>
      <c r="R75" s="11"/>
      <c r="S75" s="11"/>
      <c r="T75" s="11"/>
      <c r="U75" s="11"/>
      <c r="V75" s="11"/>
      <c r="W75" s="11"/>
      <c r="X75" s="11"/>
      <c r="Y75" s="11"/>
      <c r="Z75" s="11"/>
      <c r="AA75" s="11"/>
      <c r="AB75" s="11"/>
      <c r="AC75" s="11"/>
      <c r="AD75" s="11"/>
      <c r="AE75" s="11"/>
      <c r="AF75" s="11"/>
      <c r="AG75" s="11"/>
      <c r="AH75" s="11"/>
      <c r="AI75" s="11"/>
      <c r="AJ75" s="11"/>
      <c r="AK75" s="11"/>
      <c r="AL75" s="11"/>
      <c r="AM75" s="11"/>
      <c r="AN75" s="11"/>
      <c r="AO75" s="11"/>
      <c r="AP75" s="11"/>
      <c r="AQ75" s="11"/>
      <c r="AR75" s="11"/>
      <c r="AS75" s="11"/>
      <c r="AT75" s="11"/>
      <c r="AU75" s="11"/>
      <c r="AV75" s="11"/>
      <c r="AW75" s="11"/>
      <c r="AX75" s="11"/>
    </row>
    <row r="76" spans="1:50" x14ac:dyDescent="0.35">
      <c r="A76" s="7"/>
      <c r="C76" s="10"/>
      <c r="D76" s="11"/>
      <c r="E76" s="11"/>
      <c r="F76" s="11"/>
      <c r="G76" s="11"/>
      <c r="H76" s="11"/>
      <c r="I76" s="11"/>
      <c r="J76" s="11"/>
      <c r="K76" s="11"/>
      <c r="L76" s="11"/>
      <c r="M76" s="11"/>
      <c r="N76" s="11"/>
      <c r="O76" s="11"/>
      <c r="P76" s="11"/>
      <c r="Q76" s="11"/>
      <c r="R76" s="11"/>
      <c r="S76" s="11"/>
      <c r="T76" s="11"/>
      <c r="U76" s="11"/>
      <c r="V76" s="11"/>
      <c r="W76" s="11"/>
      <c r="X76" s="11"/>
      <c r="Y76" s="11"/>
      <c r="Z76" s="11"/>
      <c r="AA76" s="11"/>
      <c r="AB76" s="11"/>
      <c r="AC76" s="11"/>
      <c r="AD76" s="11"/>
      <c r="AE76" s="11"/>
      <c r="AF76" s="11"/>
      <c r="AG76" s="11"/>
      <c r="AH76" s="11"/>
      <c r="AI76" s="11"/>
      <c r="AJ76" s="11"/>
      <c r="AK76" s="11"/>
      <c r="AL76" s="11"/>
      <c r="AM76" s="11"/>
      <c r="AN76" s="11"/>
      <c r="AO76" s="11"/>
      <c r="AP76" s="11"/>
      <c r="AQ76" s="11"/>
      <c r="AR76" s="11"/>
      <c r="AS76" s="11"/>
      <c r="AT76" s="11"/>
      <c r="AU76" s="11"/>
      <c r="AV76" s="11"/>
      <c r="AW76" s="11"/>
      <c r="AX76" s="11"/>
    </row>
    <row r="77" spans="1:50" x14ac:dyDescent="0.35">
      <c r="A77" s="7"/>
      <c r="C77" s="10"/>
      <c r="D77" s="11"/>
      <c r="E77" s="11"/>
      <c r="F77" s="11"/>
      <c r="G77" s="11"/>
      <c r="H77" s="11"/>
      <c r="I77" s="11"/>
      <c r="J77" s="11"/>
      <c r="K77" s="11"/>
      <c r="L77" s="11"/>
      <c r="M77" s="11"/>
      <c r="N77" s="11"/>
      <c r="O77" s="11"/>
      <c r="P77" s="11"/>
      <c r="Q77" s="11"/>
      <c r="R77" s="11"/>
      <c r="S77" s="11"/>
      <c r="T77" s="11"/>
      <c r="U77" s="11"/>
      <c r="V77" s="11"/>
      <c r="W77" s="11"/>
      <c r="X77" s="11"/>
      <c r="Y77" s="11"/>
      <c r="Z77" s="11"/>
      <c r="AA77" s="11"/>
      <c r="AB77" s="11"/>
      <c r="AC77" s="11"/>
      <c r="AD77" s="11"/>
      <c r="AE77" s="11"/>
      <c r="AF77" s="11"/>
      <c r="AG77" s="11"/>
      <c r="AH77" s="11"/>
      <c r="AI77" s="11"/>
      <c r="AJ77" s="11"/>
      <c r="AK77" s="11"/>
      <c r="AL77" s="11"/>
      <c r="AM77" s="11"/>
      <c r="AN77" s="11"/>
      <c r="AO77" s="11"/>
      <c r="AP77" s="11"/>
      <c r="AQ77" s="11"/>
      <c r="AR77" s="11"/>
      <c r="AS77" s="11"/>
      <c r="AT77" s="11"/>
      <c r="AU77" s="11"/>
      <c r="AV77" s="11"/>
      <c r="AW77" s="11"/>
      <c r="AX77" s="11"/>
    </row>
    <row r="78" spans="1:50" x14ac:dyDescent="0.35">
      <c r="A78" s="7"/>
      <c r="C78" s="10"/>
      <c r="D78" s="11"/>
      <c r="E78" s="11"/>
      <c r="F78" s="11"/>
      <c r="G78" s="11"/>
      <c r="H78" s="11"/>
      <c r="I78" s="11"/>
      <c r="J78" s="11"/>
      <c r="K78" s="11"/>
      <c r="L78" s="11"/>
      <c r="M78" s="11"/>
      <c r="N78" s="11"/>
      <c r="O78" s="11"/>
      <c r="P78" s="11"/>
      <c r="Q78" s="11"/>
      <c r="R78" s="11"/>
      <c r="S78" s="11"/>
      <c r="T78" s="11"/>
      <c r="U78" s="11"/>
      <c r="V78" s="11"/>
      <c r="W78" s="11"/>
      <c r="X78" s="11"/>
      <c r="Y78" s="11"/>
      <c r="Z78" s="11"/>
      <c r="AA78" s="11"/>
      <c r="AB78" s="11"/>
      <c r="AC78" s="11"/>
      <c r="AD78" s="11"/>
      <c r="AE78" s="11"/>
      <c r="AF78" s="11"/>
      <c r="AG78" s="11"/>
      <c r="AH78" s="11"/>
      <c r="AI78" s="11"/>
      <c r="AJ78" s="11"/>
      <c r="AK78" s="11"/>
      <c r="AL78" s="11"/>
      <c r="AM78" s="11"/>
      <c r="AN78" s="11"/>
      <c r="AO78" s="11"/>
      <c r="AP78" s="11"/>
      <c r="AQ78" s="11"/>
      <c r="AR78" s="11"/>
      <c r="AS78" s="11"/>
      <c r="AT78" s="11"/>
      <c r="AU78" s="11"/>
      <c r="AV78" s="11"/>
      <c r="AW78" s="11"/>
      <c r="AX78" s="11"/>
    </row>
    <row r="79" spans="1:50" x14ac:dyDescent="0.35">
      <c r="A79" s="7"/>
      <c r="C79" s="10"/>
      <c r="D79" s="11"/>
      <c r="E79" s="11"/>
      <c r="F79" s="11"/>
      <c r="G79" s="11"/>
      <c r="H79" s="11"/>
      <c r="I79" s="11"/>
      <c r="J79" s="11"/>
      <c r="K79" s="11"/>
      <c r="L79" s="11"/>
      <c r="M79" s="11"/>
      <c r="N79" s="11"/>
      <c r="O79" s="11"/>
      <c r="P79" s="11"/>
      <c r="Q79" s="11"/>
      <c r="R79" s="11"/>
      <c r="S79" s="11"/>
      <c r="T79" s="11"/>
      <c r="U79" s="11"/>
      <c r="V79" s="11"/>
      <c r="W79" s="11"/>
      <c r="X79" s="11"/>
      <c r="Y79" s="11"/>
      <c r="Z79" s="11"/>
      <c r="AA79" s="11"/>
      <c r="AB79" s="11"/>
      <c r="AC79" s="11"/>
      <c r="AD79" s="11"/>
      <c r="AE79" s="11"/>
      <c r="AF79" s="11"/>
      <c r="AG79" s="11"/>
      <c r="AH79" s="11"/>
      <c r="AI79" s="11"/>
      <c r="AJ79" s="11"/>
      <c r="AK79" s="11"/>
      <c r="AL79" s="11"/>
      <c r="AM79" s="11"/>
      <c r="AN79" s="11"/>
      <c r="AO79" s="11"/>
      <c r="AP79" s="11"/>
      <c r="AQ79" s="11"/>
      <c r="AR79" s="11"/>
      <c r="AS79" s="11"/>
      <c r="AT79" s="11"/>
      <c r="AU79" s="11"/>
      <c r="AV79" s="11"/>
      <c r="AW79" s="11"/>
      <c r="AX79" s="11"/>
    </row>
    <row r="80" spans="1:50" x14ac:dyDescent="0.35">
      <c r="A80" s="7"/>
      <c r="C80" s="10"/>
      <c r="D80" s="11"/>
      <c r="E80" s="11"/>
      <c r="F80" s="11"/>
      <c r="G80" s="11"/>
      <c r="H80" s="11"/>
      <c r="I80" s="11"/>
      <c r="J80" s="11"/>
      <c r="K80" s="11"/>
      <c r="L80" s="11"/>
      <c r="M80" s="11"/>
      <c r="N80" s="11"/>
      <c r="O80" s="11"/>
      <c r="P80" s="11"/>
      <c r="Q80" s="11"/>
      <c r="R80" s="11"/>
      <c r="S80" s="11"/>
      <c r="T80" s="11"/>
      <c r="U80" s="11"/>
      <c r="V80" s="11"/>
      <c r="W80" s="11"/>
      <c r="X80" s="11"/>
      <c r="Y80" s="11"/>
      <c r="Z80" s="11"/>
      <c r="AA80" s="11"/>
      <c r="AB80" s="11"/>
      <c r="AC80" s="11"/>
      <c r="AD80" s="11"/>
      <c r="AE80" s="11"/>
      <c r="AF80" s="11"/>
      <c r="AG80" s="11"/>
      <c r="AH80" s="11"/>
      <c r="AI80" s="11"/>
      <c r="AJ80" s="11"/>
      <c r="AK80" s="11"/>
      <c r="AL80" s="11"/>
      <c r="AM80" s="11"/>
      <c r="AN80" s="11"/>
      <c r="AO80" s="11"/>
      <c r="AP80" s="11"/>
      <c r="AQ80" s="11"/>
      <c r="AR80" s="11"/>
      <c r="AS80" s="11"/>
      <c r="AT80" s="11"/>
      <c r="AU80" s="11"/>
      <c r="AV80" s="11"/>
      <c r="AW80" s="11"/>
      <c r="AX80" s="11"/>
    </row>
    <row r="81" spans="1:50" x14ac:dyDescent="0.35">
      <c r="A81" s="7"/>
      <c r="C81" s="10"/>
      <c r="D81" s="11"/>
      <c r="E81" s="11"/>
      <c r="F81" s="11"/>
      <c r="G81" s="11"/>
      <c r="H81" s="11"/>
      <c r="I81" s="11"/>
      <c r="J81" s="11"/>
      <c r="K81" s="11"/>
      <c r="L81" s="11"/>
      <c r="M81" s="11"/>
      <c r="N81" s="11"/>
      <c r="O81" s="11"/>
      <c r="P81" s="11"/>
      <c r="Q81" s="11"/>
      <c r="R81" s="11"/>
      <c r="S81" s="11"/>
      <c r="T81" s="11"/>
      <c r="U81" s="11"/>
      <c r="V81" s="11"/>
      <c r="W81" s="11"/>
      <c r="X81" s="11"/>
      <c r="Y81" s="11"/>
      <c r="Z81" s="11"/>
      <c r="AA81" s="11"/>
      <c r="AB81" s="11"/>
      <c r="AC81" s="11"/>
      <c r="AD81" s="11"/>
      <c r="AE81" s="11"/>
      <c r="AF81" s="11"/>
      <c r="AG81" s="11"/>
      <c r="AH81" s="11"/>
      <c r="AI81" s="11"/>
      <c r="AJ81" s="11"/>
      <c r="AK81" s="11"/>
      <c r="AL81" s="11"/>
      <c r="AM81" s="11"/>
      <c r="AN81" s="11"/>
      <c r="AO81" s="11"/>
      <c r="AP81" s="11"/>
      <c r="AQ81" s="11"/>
      <c r="AR81" s="11"/>
      <c r="AS81" s="11"/>
      <c r="AT81" s="11"/>
      <c r="AU81" s="11"/>
      <c r="AV81" s="11"/>
      <c r="AW81" s="11"/>
      <c r="AX81" s="11"/>
    </row>
    <row r="82" spans="1:50" x14ac:dyDescent="0.35">
      <c r="A82" s="7"/>
      <c r="C82" s="10"/>
      <c r="D82" s="11"/>
      <c r="E82" s="11"/>
      <c r="F82" s="11"/>
      <c r="G82" s="11"/>
      <c r="H82" s="11"/>
      <c r="I82" s="11"/>
      <c r="J82" s="11"/>
      <c r="K82" s="11"/>
      <c r="L82" s="11"/>
      <c r="M82" s="11"/>
      <c r="N82" s="11"/>
      <c r="O82" s="11"/>
      <c r="P82" s="11"/>
      <c r="Q82" s="11"/>
      <c r="R82" s="11"/>
      <c r="S82" s="11"/>
      <c r="T82" s="11"/>
      <c r="U82" s="11"/>
      <c r="V82" s="11"/>
      <c r="W82" s="11"/>
      <c r="X82" s="11"/>
      <c r="Y82" s="11"/>
      <c r="Z82" s="11"/>
      <c r="AA82" s="11"/>
      <c r="AB82" s="11"/>
      <c r="AC82" s="11"/>
      <c r="AD82" s="11"/>
      <c r="AE82" s="11"/>
      <c r="AF82" s="11"/>
      <c r="AG82" s="11"/>
      <c r="AH82" s="11"/>
      <c r="AI82" s="11"/>
      <c r="AJ82" s="11"/>
      <c r="AK82" s="11"/>
      <c r="AL82" s="11"/>
      <c r="AM82" s="11"/>
      <c r="AN82" s="11"/>
      <c r="AO82" s="11"/>
      <c r="AP82" s="11"/>
      <c r="AQ82" s="11"/>
      <c r="AR82" s="11"/>
      <c r="AS82" s="11"/>
      <c r="AT82" s="11"/>
      <c r="AU82" s="11"/>
      <c r="AV82" s="11"/>
      <c r="AW82" s="11"/>
      <c r="AX82" s="11"/>
    </row>
    <row r="83" spans="1:50" x14ac:dyDescent="0.35">
      <c r="A83" s="7"/>
      <c r="C83" s="10"/>
      <c r="D83" s="11"/>
      <c r="E83" s="11"/>
      <c r="F83" s="11"/>
      <c r="G83" s="11"/>
      <c r="H83" s="11"/>
      <c r="I83" s="11"/>
      <c r="J83" s="11"/>
      <c r="K83" s="11"/>
      <c r="L83" s="11"/>
      <c r="M83" s="11"/>
      <c r="N83" s="11"/>
      <c r="O83" s="11"/>
      <c r="P83" s="11"/>
      <c r="Q83" s="11"/>
      <c r="R83" s="11"/>
      <c r="S83" s="11"/>
      <c r="T83" s="11"/>
      <c r="U83" s="11"/>
      <c r="V83" s="11"/>
      <c r="W83" s="11"/>
      <c r="X83" s="11"/>
      <c r="Y83" s="11"/>
      <c r="Z83" s="11"/>
      <c r="AA83" s="11"/>
      <c r="AB83" s="11"/>
      <c r="AC83" s="11"/>
      <c r="AD83" s="11"/>
      <c r="AE83" s="11"/>
      <c r="AF83" s="11"/>
      <c r="AG83" s="11"/>
      <c r="AH83" s="11"/>
      <c r="AI83" s="11"/>
      <c r="AJ83" s="11"/>
      <c r="AK83" s="11"/>
      <c r="AL83" s="11"/>
      <c r="AM83" s="11"/>
      <c r="AN83" s="11"/>
      <c r="AO83" s="11"/>
      <c r="AP83" s="11"/>
      <c r="AQ83" s="11"/>
      <c r="AR83" s="11"/>
      <c r="AS83" s="11"/>
      <c r="AT83" s="11"/>
      <c r="AU83" s="11"/>
      <c r="AV83" s="11"/>
      <c r="AW83" s="11"/>
      <c r="AX83" s="11"/>
    </row>
    <row r="84" spans="1:50" x14ac:dyDescent="0.35">
      <c r="A84" s="7"/>
      <c r="C84" s="10"/>
      <c r="D84" s="11"/>
      <c r="E84" s="11"/>
      <c r="F84" s="11"/>
      <c r="G84" s="11"/>
      <c r="H84" s="11"/>
      <c r="I84" s="11"/>
      <c r="J84" s="11"/>
      <c r="K84" s="11"/>
      <c r="L84" s="11"/>
      <c r="M84" s="11"/>
      <c r="N84" s="11"/>
      <c r="O84" s="11"/>
      <c r="P84" s="11"/>
      <c r="Q84" s="11"/>
      <c r="R84" s="11"/>
      <c r="S84" s="11"/>
      <c r="T84" s="11"/>
      <c r="U84" s="11"/>
      <c r="V84" s="11"/>
      <c r="W84" s="11"/>
      <c r="X84" s="11"/>
      <c r="Y84" s="11"/>
      <c r="Z84" s="11"/>
      <c r="AA84" s="11"/>
      <c r="AB84" s="11"/>
      <c r="AC84" s="11"/>
      <c r="AD84" s="11"/>
      <c r="AE84" s="11"/>
      <c r="AF84" s="11"/>
      <c r="AG84" s="11"/>
      <c r="AH84" s="11"/>
      <c r="AI84" s="11"/>
      <c r="AJ84" s="11"/>
      <c r="AK84" s="11"/>
      <c r="AL84" s="11"/>
      <c r="AM84" s="11"/>
      <c r="AN84" s="11"/>
      <c r="AO84" s="11"/>
      <c r="AP84" s="11"/>
      <c r="AQ84" s="11"/>
      <c r="AR84" s="11"/>
      <c r="AS84" s="11"/>
      <c r="AT84" s="11"/>
      <c r="AU84" s="11"/>
      <c r="AV84" s="11"/>
      <c r="AW84" s="11"/>
      <c r="AX84" s="11"/>
    </row>
    <row r="85" spans="1:50" x14ac:dyDescent="0.35">
      <c r="A85" s="7"/>
      <c r="C85" s="10"/>
      <c r="D85" s="11"/>
      <c r="E85" s="11"/>
      <c r="F85" s="11"/>
      <c r="G85" s="11"/>
      <c r="H85" s="11"/>
      <c r="I85" s="11"/>
      <c r="J85" s="11"/>
      <c r="K85" s="11"/>
      <c r="L85" s="11"/>
      <c r="M85" s="11"/>
      <c r="N85" s="11"/>
      <c r="O85" s="11"/>
      <c r="P85" s="11"/>
      <c r="Q85" s="11"/>
      <c r="R85" s="11"/>
      <c r="S85" s="11"/>
      <c r="T85" s="11"/>
      <c r="U85" s="11"/>
      <c r="V85" s="11"/>
      <c r="W85" s="11"/>
      <c r="X85" s="11"/>
      <c r="Y85" s="11"/>
      <c r="Z85" s="11"/>
      <c r="AA85" s="11"/>
      <c r="AB85" s="11"/>
      <c r="AC85" s="11"/>
      <c r="AD85" s="11"/>
      <c r="AE85" s="11"/>
      <c r="AF85" s="11"/>
      <c r="AG85" s="11"/>
      <c r="AH85" s="11"/>
      <c r="AI85" s="11"/>
      <c r="AJ85" s="11"/>
      <c r="AK85" s="11"/>
      <c r="AL85" s="11"/>
      <c r="AM85" s="11"/>
      <c r="AN85" s="11"/>
      <c r="AO85" s="11"/>
      <c r="AP85" s="11"/>
      <c r="AQ85" s="11"/>
      <c r="AR85" s="11"/>
      <c r="AS85" s="11"/>
      <c r="AT85" s="11"/>
      <c r="AU85" s="11"/>
      <c r="AV85" s="11"/>
      <c r="AW85" s="11"/>
      <c r="AX85" s="11"/>
    </row>
    <row r="86" spans="1:50" x14ac:dyDescent="0.35">
      <c r="A86" s="7"/>
      <c r="C86" s="10"/>
      <c r="D86" s="11"/>
      <c r="E86" s="11"/>
      <c r="F86" s="11"/>
      <c r="G86" s="11"/>
      <c r="H86" s="11"/>
      <c r="I86" s="11"/>
      <c r="J86" s="11"/>
      <c r="K86" s="11"/>
      <c r="L86" s="11"/>
      <c r="M86" s="11"/>
      <c r="N86" s="11"/>
      <c r="O86" s="11"/>
      <c r="P86" s="11"/>
      <c r="Q86" s="11"/>
      <c r="R86" s="11"/>
      <c r="S86" s="11"/>
      <c r="T86" s="11"/>
      <c r="U86" s="11"/>
      <c r="V86" s="11"/>
      <c r="W86" s="11"/>
      <c r="X86" s="11"/>
      <c r="Y86" s="11"/>
      <c r="Z86" s="11"/>
      <c r="AA86" s="11"/>
      <c r="AB86" s="11"/>
      <c r="AC86" s="11"/>
      <c r="AD86" s="11"/>
      <c r="AE86" s="11"/>
      <c r="AF86" s="11"/>
      <c r="AG86" s="11"/>
      <c r="AH86" s="11"/>
      <c r="AI86" s="11"/>
      <c r="AJ86" s="11"/>
      <c r="AK86" s="11"/>
      <c r="AL86" s="11"/>
      <c r="AM86" s="11"/>
      <c r="AN86" s="11"/>
      <c r="AO86" s="11"/>
      <c r="AP86" s="11"/>
      <c r="AQ86" s="11"/>
      <c r="AR86" s="11"/>
      <c r="AS86" s="11"/>
      <c r="AT86" s="11"/>
      <c r="AU86" s="11"/>
      <c r="AV86" s="11"/>
      <c r="AW86" s="11"/>
      <c r="AX86" s="11"/>
    </row>
    <row r="87" spans="1:50" x14ac:dyDescent="0.35">
      <c r="A87" s="7"/>
      <c r="C87" s="10"/>
      <c r="D87" s="11"/>
      <c r="E87" s="11"/>
      <c r="F87" s="11"/>
      <c r="G87" s="11"/>
      <c r="H87" s="11"/>
      <c r="I87" s="11"/>
      <c r="J87" s="11"/>
      <c r="K87" s="11"/>
      <c r="L87" s="11"/>
      <c r="M87" s="11"/>
      <c r="N87" s="11"/>
      <c r="O87" s="11"/>
      <c r="P87" s="11"/>
      <c r="Q87" s="11"/>
      <c r="R87" s="11"/>
      <c r="S87" s="11"/>
      <c r="T87" s="11"/>
      <c r="U87" s="11"/>
      <c r="V87" s="11"/>
      <c r="W87" s="11"/>
      <c r="X87" s="11"/>
      <c r="Y87" s="11"/>
      <c r="Z87" s="11"/>
      <c r="AA87" s="11"/>
      <c r="AB87" s="11"/>
      <c r="AC87" s="11"/>
      <c r="AD87" s="11"/>
      <c r="AE87" s="11"/>
      <c r="AF87" s="11"/>
      <c r="AG87" s="11"/>
      <c r="AH87" s="11"/>
      <c r="AI87" s="11"/>
      <c r="AJ87" s="11"/>
      <c r="AK87" s="11"/>
      <c r="AL87" s="11"/>
      <c r="AM87" s="11"/>
      <c r="AN87" s="11"/>
      <c r="AO87" s="11"/>
      <c r="AP87" s="11"/>
      <c r="AQ87" s="11"/>
      <c r="AR87" s="11"/>
      <c r="AS87" s="11"/>
      <c r="AT87" s="11"/>
      <c r="AU87" s="11"/>
      <c r="AV87" s="11"/>
      <c r="AW87" s="11"/>
      <c r="AX87" s="11"/>
    </row>
    <row r="88" spans="1:50" x14ac:dyDescent="0.35">
      <c r="A88" s="7"/>
      <c r="C88" s="10"/>
      <c r="D88" s="11"/>
      <c r="E88" s="11"/>
      <c r="F88" s="11"/>
      <c r="G88" s="11"/>
      <c r="H88" s="11"/>
      <c r="I88" s="11"/>
      <c r="J88" s="11"/>
      <c r="K88" s="11"/>
      <c r="L88" s="11"/>
      <c r="M88" s="11"/>
      <c r="N88" s="11"/>
      <c r="O88" s="11"/>
      <c r="P88" s="11"/>
      <c r="Q88" s="11"/>
      <c r="R88" s="11"/>
      <c r="S88" s="11"/>
      <c r="T88" s="11"/>
      <c r="U88" s="11"/>
      <c r="V88" s="11"/>
      <c r="W88" s="11"/>
      <c r="X88" s="11"/>
      <c r="Y88" s="11"/>
      <c r="Z88" s="11"/>
      <c r="AA88" s="11"/>
      <c r="AB88" s="11"/>
      <c r="AC88" s="11"/>
      <c r="AD88" s="11"/>
      <c r="AE88" s="11"/>
      <c r="AF88" s="11"/>
      <c r="AG88" s="11"/>
      <c r="AH88" s="11"/>
      <c r="AI88" s="11"/>
      <c r="AJ88" s="11"/>
      <c r="AK88" s="11"/>
      <c r="AL88" s="11"/>
      <c r="AM88" s="11"/>
      <c r="AN88" s="11"/>
      <c r="AO88" s="11"/>
      <c r="AP88" s="11"/>
      <c r="AQ88" s="11"/>
      <c r="AR88" s="11"/>
      <c r="AS88" s="11"/>
      <c r="AT88" s="11"/>
      <c r="AU88" s="11"/>
      <c r="AV88" s="11"/>
      <c r="AW88" s="11"/>
      <c r="AX88" s="11"/>
    </row>
    <row r="89" spans="1:50" x14ac:dyDescent="0.35">
      <c r="A89" s="7"/>
      <c r="C89" s="10"/>
      <c r="D89" s="11"/>
      <c r="E89" s="11"/>
      <c r="F89" s="11"/>
      <c r="G89" s="11"/>
      <c r="H89" s="11"/>
      <c r="I89" s="11"/>
      <c r="J89" s="11"/>
      <c r="K89" s="11"/>
      <c r="L89" s="11"/>
      <c r="M89" s="11"/>
      <c r="N89" s="11"/>
      <c r="O89" s="11"/>
      <c r="P89" s="11"/>
      <c r="Q89" s="11"/>
      <c r="R89" s="11"/>
      <c r="S89" s="11"/>
      <c r="T89" s="11"/>
      <c r="U89" s="11"/>
      <c r="V89" s="11"/>
      <c r="W89" s="11"/>
      <c r="X89" s="11"/>
      <c r="Y89" s="11"/>
      <c r="Z89" s="11"/>
      <c r="AA89" s="11"/>
      <c r="AB89" s="11"/>
      <c r="AC89" s="11"/>
      <c r="AD89" s="11"/>
      <c r="AE89" s="11"/>
      <c r="AF89" s="11"/>
      <c r="AG89" s="11"/>
      <c r="AH89" s="11"/>
      <c r="AI89" s="11"/>
      <c r="AJ89" s="11"/>
      <c r="AK89" s="11"/>
      <c r="AL89" s="11"/>
      <c r="AM89" s="11"/>
      <c r="AN89" s="11"/>
      <c r="AO89" s="11"/>
      <c r="AP89" s="11"/>
      <c r="AQ89" s="11"/>
      <c r="AR89" s="11"/>
      <c r="AS89" s="11"/>
      <c r="AT89" s="11"/>
      <c r="AU89" s="11"/>
      <c r="AV89" s="11"/>
      <c r="AW89" s="11"/>
      <c r="AX89" s="11"/>
    </row>
    <row r="90" spans="1:50" x14ac:dyDescent="0.35">
      <c r="A90" s="7"/>
      <c r="C90" s="10"/>
      <c r="D90" s="11"/>
      <c r="E90" s="11"/>
      <c r="F90" s="11"/>
      <c r="G90" s="11"/>
      <c r="H90" s="11"/>
      <c r="I90" s="11"/>
      <c r="J90" s="11"/>
      <c r="K90" s="11"/>
      <c r="L90" s="11"/>
      <c r="M90" s="11"/>
      <c r="N90" s="11"/>
      <c r="O90" s="11"/>
      <c r="P90" s="11"/>
      <c r="Q90" s="11"/>
      <c r="R90" s="11"/>
      <c r="S90" s="11"/>
      <c r="T90" s="11"/>
      <c r="U90" s="11"/>
      <c r="V90" s="11"/>
      <c r="W90" s="11"/>
      <c r="X90" s="11"/>
      <c r="Y90" s="11"/>
      <c r="Z90" s="11"/>
      <c r="AA90" s="11"/>
      <c r="AB90" s="11"/>
      <c r="AC90" s="11"/>
      <c r="AD90" s="11"/>
      <c r="AE90" s="11"/>
      <c r="AF90" s="11"/>
      <c r="AG90" s="11"/>
      <c r="AH90" s="11"/>
      <c r="AI90" s="11"/>
      <c r="AJ90" s="11"/>
      <c r="AK90" s="11"/>
      <c r="AL90" s="11"/>
      <c r="AM90" s="11"/>
      <c r="AN90" s="11"/>
      <c r="AO90" s="11"/>
      <c r="AP90" s="11"/>
      <c r="AQ90" s="11"/>
      <c r="AR90" s="11"/>
      <c r="AS90" s="11"/>
      <c r="AT90" s="11"/>
      <c r="AU90" s="11"/>
      <c r="AV90" s="11"/>
      <c r="AW90" s="11"/>
      <c r="AX90" s="11"/>
    </row>
    <row r="91" spans="1:50" x14ac:dyDescent="0.35">
      <c r="A91" s="7"/>
      <c r="C91" s="10"/>
      <c r="D91" s="11"/>
      <c r="E91" s="11"/>
      <c r="F91" s="11"/>
      <c r="G91" s="11"/>
      <c r="H91" s="11"/>
      <c r="I91" s="11"/>
      <c r="J91" s="11"/>
      <c r="K91" s="11"/>
      <c r="L91" s="11"/>
      <c r="M91" s="11"/>
      <c r="N91" s="11"/>
      <c r="O91" s="11"/>
      <c r="P91" s="11"/>
      <c r="Q91" s="11"/>
      <c r="R91" s="11"/>
      <c r="S91" s="11"/>
      <c r="T91" s="11"/>
      <c r="U91" s="11"/>
      <c r="V91" s="11"/>
      <c r="W91" s="11"/>
      <c r="X91" s="11"/>
      <c r="Y91" s="11"/>
      <c r="Z91" s="11"/>
      <c r="AA91" s="11"/>
      <c r="AB91" s="11"/>
      <c r="AC91" s="11"/>
      <c r="AD91" s="11"/>
      <c r="AE91" s="11"/>
      <c r="AF91" s="11"/>
      <c r="AG91" s="11"/>
      <c r="AH91" s="11"/>
      <c r="AI91" s="11"/>
      <c r="AJ91" s="11"/>
      <c r="AK91" s="11"/>
      <c r="AL91" s="11"/>
      <c r="AM91" s="11"/>
      <c r="AN91" s="11"/>
      <c r="AO91" s="11"/>
      <c r="AP91" s="11"/>
      <c r="AQ91" s="11"/>
      <c r="AR91" s="11"/>
      <c r="AS91" s="11"/>
      <c r="AT91" s="11"/>
      <c r="AU91" s="11"/>
      <c r="AV91" s="11"/>
      <c r="AW91" s="11"/>
      <c r="AX91" s="11"/>
    </row>
    <row r="92" spans="1:50" x14ac:dyDescent="0.35">
      <c r="A92" s="7"/>
      <c r="C92" s="10"/>
      <c r="D92" s="11"/>
      <c r="E92" s="11"/>
      <c r="F92" s="11"/>
      <c r="G92" s="11"/>
      <c r="H92" s="11"/>
      <c r="I92" s="11"/>
      <c r="J92" s="11"/>
      <c r="K92" s="11"/>
      <c r="L92" s="11"/>
      <c r="M92" s="11"/>
      <c r="N92" s="11"/>
      <c r="O92" s="11"/>
      <c r="P92" s="11"/>
      <c r="Q92" s="11"/>
      <c r="R92" s="11"/>
      <c r="S92" s="11"/>
      <c r="T92" s="11"/>
      <c r="U92" s="11"/>
      <c r="V92" s="11"/>
      <c r="W92" s="11"/>
      <c r="X92" s="11"/>
      <c r="Y92" s="11"/>
      <c r="Z92" s="11"/>
      <c r="AA92" s="11"/>
      <c r="AB92" s="11"/>
      <c r="AC92" s="11"/>
      <c r="AD92" s="11"/>
      <c r="AE92" s="11"/>
      <c r="AF92" s="11"/>
      <c r="AG92" s="11"/>
      <c r="AH92" s="11"/>
      <c r="AI92" s="11"/>
      <c r="AJ92" s="11"/>
      <c r="AK92" s="11"/>
      <c r="AL92" s="11"/>
      <c r="AM92" s="11"/>
      <c r="AN92" s="11"/>
      <c r="AO92" s="11"/>
      <c r="AP92" s="11"/>
      <c r="AQ92" s="11"/>
      <c r="AR92" s="11"/>
      <c r="AS92" s="11"/>
      <c r="AT92" s="11"/>
      <c r="AU92" s="11"/>
      <c r="AV92" s="11"/>
      <c r="AW92" s="11"/>
      <c r="AX92" s="11"/>
    </row>
    <row r="93" spans="1:50" x14ac:dyDescent="0.35">
      <c r="A93" s="7"/>
      <c r="C93" s="10"/>
      <c r="D93" s="11"/>
      <c r="E93" s="11"/>
      <c r="F93" s="11"/>
      <c r="G93" s="11"/>
      <c r="H93" s="11"/>
      <c r="I93" s="11"/>
      <c r="J93" s="11"/>
      <c r="K93" s="11"/>
      <c r="L93" s="11"/>
      <c r="M93" s="11"/>
      <c r="N93" s="11"/>
      <c r="O93" s="11"/>
      <c r="P93" s="11"/>
      <c r="Q93" s="11"/>
      <c r="R93" s="11"/>
      <c r="S93" s="11"/>
      <c r="T93" s="11"/>
      <c r="U93" s="11"/>
      <c r="V93" s="11"/>
      <c r="W93" s="11"/>
      <c r="X93" s="11"/>
      <c r="Y93" s="11"/>
      <c r="Z93" s="11"/>
      <c r="AA93" s="11"/>
      <c r="AB93" s="11"/>
      <c r="AC93" s="11"/>
      <c r="AD93" s="11"/>
      <c r="AE93" s="11"/>
      <c r="AF93" s="11"/>
      <c r="AG93" s="11"/>
      <c r="AH93" s="11"/>
      <c r="AI93" s="11"/>
      <c r="AJ93" s="11"/>
      <c r="AK93" s="11"/>
      <c r="AL93" s="11"/>
      <c r="AM93" s="11"/>
      <c r="AN93" s="11"/>
      <c r="AO93" s="11"/>
      <c r="AP93" s="11"/>
      <c r="AQ93" s="11"/>
      <c r="AR93" s="11"/>
      <c r="AS93" s="11"/>
      <c r="AT93" s="11"/>
      <c r="AU93" s="11"/>
      <c r="AV93" s="11"/>
      <c r="AW93" s="11"/>
      <c r="AX93" s="11"/>
    </row>
    <row r="94" spans="1:50" x14ac:dyDescent="0.35">
      <c r="A94" s="7"/>
      <c r="C94" s="10"/>
      <c r="D94" s="11"/>
      <c r="E94" s="11"/>
      <c r="F94" s="11"/>
      <c r="G94" s="11"/>
      <c r="H94" s="11"/>
      <c r="I94" s="11"/>
      <c r="J94" s="11"/>
      <c r="K94" s="11"/>
      <c r="L94" s="11"/>
      <c r="M94" s="11"/>
      <c r="N94" s="11"/>
      <c r="O94" s="11"/>
      <c r="P94" s="11"/>
      <c r="Q94" s="11"/>
      <c r="R94" s="11"/>
      <c r="S94" s="11"/>
      <c r="T94" s="11"/>
      <c r="U94" s="11"/>
      <c r="V94" s="11"/>
      <c r="W94" s="11"/>
      <c r="X94" s="11"/>
      <c r="Y94" s="11"/>
      <c r="Z94" s="11"/>
      <c r="AA94" s="11"/>
      <c r="AB94" s="11"/>
      <c r="AC94" s="11"/>
      <c r="AD94" s="11"/>
      <c r="AE94" s="11"/>
      <c r="AF94" s="11"/>
      <c r="AG94" s="11"/>
      <c r="AH94" s="11"/>
      <c r="AI94" s="11"/>
      <c r="AJ94" s="11"/>
      <c r="AK94" s="11"/>
      <c r="AL94" s="11"/>
      <c r="AM94" s="11"/>
      <c r="AN94" s="11"/>
      <c r="AO94" s="11"/>
      <c r="AP94" s="11"/>
      <c r="AQ94" s="11"/>
      <c r="AR94" s="11"/>
      <c r="AS94" s="11"/>
      <c r="AT94" s="11"/>
      <c r="AU94" s="11"/>
      <c r="AV94" s="11"/>
      <c r="AW94" s="11"/>
      <c r="AX94" s="11"/>
    </row>
    <row r="95" spans="1:50" x14ac:dyDescent="0.35">
      <c r="A95" s="7"/>
      <c r="C95" s="10"/>
      <c r="D95" s="11"/>
      <c r="E95" s="11"/>
      <c r="F95" s="11"/>
      <c r="G95" s="11"/>
      <c r="H95" s="11"/>
      <c r="I95" s="11"/>
      <c r="J95" s="11"/>
      <c r="K95" s="11"/>
      <c r="L95" s="11"/>
      <c r="M95" s="11"/>
      <c r="N95" s="11"/>
      <c r="O95" s="11"/>
      <c r="P95" s="11"/>
      <c r="Q95" s="11"/>
      <c r="R95" s="11"/>
      <c r="S95" s="11"/>
      <c r="T95" s="11"/>
      <c r="U95" s="11"/>
      <c r="V95" s="11"/>
      <c r="W95" s="11"/>
      <c r="X95" s="11"/>
      <c r="Y95" s="11"/>
      <c r="Z95" s="11"/>
      <c r="AA95" s="11"/>
      <c r="AB95" s="11"/>
      <c r="AC95" s="11"/>
      <c r="AD95" s="11"/>
      <c r="AE95" s="11"/>
      <c r="AF95" s="11"/>
      <c r="AG95" s="11"/>
      <c r="AH95" s="11"/>
      <c r="AI95" s="11"/>
      <c r="AJ95" s="11"/>
      <c r="AK95" s="11"/>
      <c r="AL95" s="11"/>
      <c r="AM95" s="11"/>
      <c r="AN95" s="11"/>
      <c r="AO95" s="11"/>
      <c r="AP95" s="11"/>
      <c r="AQ95" s="11"/>
      <c r="AR95" s="11"/>
      <c r="AS95" s="11"/>
      <c r="AT95" s="11"/>
      <c r="AU95" s="11"/>
      <c r="AV95" s="11"/>
      <c r="AW95" s="11"/>
      <c r="AX95" s="11"/>
    </row>
    <row r="96" spans="1:50" x14ac:dyDescent="0.35">
      <c r="A96" s="7"/>
      <c r="C96" s="10"/>
      <c r="D96" s="11"/>
      <c r="E96" s="11"/>
      <c r="F96" s="11"/>
      <c r="G96" s="11"/>
      <c r="H96" s="11"/>
      <c r="I96" s="11"/>
      <c r="J96" s="11"/>
      <c r="K96" s="11"/>
      <c r="L96" s="11"/>
      <c r="M96" s="11"/>
      <c r="N96" s="11"/>
      <c r="O96" s="11"/>
      <c r="P96" s="11"/>
      <c r="Q96" s="11"/>
      <c r="R96" s="11"/>
      <c r="S96" s="11"/>
      <c r="T96" s="11"/>
      <c r="U96" s="11"/>
      <c r="V96" s="11"/>
      <c r="W96" s="11"/>
      <c r="X96" s="11"/>
      <c r="Y96" s="11"/>
      <c r="Z96" s="11"/>
      <c r="AA96" s="11"/>
      <c r="AB96" s="11"/>
      <c r="AC96" s="11"/>
      <c r="AD96" s="11"/>
      <c r="AE96" s="11"/>
      <c r="AF96" s="11"/>
      <c r="AG96" s="11"/>
      <c r="AH96" s="11"/>
      <c r="AI96" s="11"/>
      <c r="AJ96" s="11"/>
      <c r="AK96" s="11"/>
      <c r="AL96" s="11"/>
      <c r="AM96" s="11"/>
      <c r="AN96" s="11"/>
      <c r="AO96" s="11"/>
      <c r="AP96" s="11"/>
      <c r="AQ96" s="11"/>
      <c r="AR96" s="11"/>
      <c r="AS96" s="11"/>
      <c r="AT96" s="11"/>
      <c r="AU96" s="11"/>
      <c r="AV96" s="11"/>
      <c r="AW96" s="11"/>
      <c r="AX96" s="11"/>
    </row>
    <row r="97" spans="1:50" x14ac:dyDescent="0.35">
      <c r="A97" s="7"/>
      <c r="C97" s="10"/>
      <c r="D97" s="11"/>
      <c r="E97" s="11"/>
      <c r="F97" s="11"/>
      <c r="G97" s="11"/>
      <c r="H97" s="11"/>
      <c r="I97" s="11"/>
      <c r="J97" s="11"/>
      <c r="K97" s="11"/>
      <c r="L97" s="11"/>
      <c r="M97" s="11"/>
      <c r="N97" s="11"/>
      <c r="O97" s="11"/>
      <c r="P97" s="11"/>
      <c r="Q97" s="11"/>
      <c r="R97" s="11"/>
      <c r="S97" s="11"/>
      <c r="T97" s="11"/>
      <c r="U97" s="11"/>
      <c r="V97" s="11"/>
      <c r="W97" s="11"/>
      <c r="X97" s="11"/>
      <c r="Y97" s="11"/>
      <c r="Z97" s="11"/>
      <c r="AA97" s="11"/>
      <c r="AB97" s="11"/>
      <c r="AC97" s="11"/>
      <c r="AD97" s="11"/>
      <c r="AE97" s="11"/>
      <c r="AF97" s="11"/>
      <c r="AG97" s="11"/>
      <c r="AH97" s="11"/>
      <c r="AI97" s="11"/>
      <c r="AJ97" s="11"/>
      <c r="AK97" s="11"/>
      <c r="AL97" s="11"/>
      <c r="AM97" s="11"/>
      <c r="AN97" s="11"/>
      <c r="AO97" s="11"/>
      <c r="AP97" s="11"/>
      <c r="AQ97" s="11"/>
      <c r="AR97" s="11"/>
      <c r="AS97" s="11"/>
      <c r="AT97" s="11"/>
      <c r="AU97" s="11"/>
      <c r="AV97" s="11"/>
      <c r="AW97" s="11"/>
      <c r="AX97" s="11"/>
    </row>
    <row r="98" spans="1:50" x14ac:dyDescent="0.35">
      <c r="A98" s="7"/>
      <c r="C98" s="10"/>
      <c r="D98" s="11"/>
      <c r="E98" s="11"/>
      <c r="F98" s="11"/>
      <c r="G98" s="11"/>
      <c r="H98" s="11"/>
      <c r="I98" s="11"/>
      <c r="J98" s="11"/>
      <c r="K98" s="11"/>
      <c r="L98" s="11"/>
      <c r="M98" s="11"/>
      <c r="N98" s="11"/>
      <c r="O98" s="11"/>
      <c r="P98" s="11"/>
      <c r="Q98" s="11"/>
      <c r="R98" s="11"/>
      <c r="S98" s="11"/>
      <c r="T98" s="11"/>
      <c r="U98" s="11"/>
      <c r="V98" s="11"/>
      <c r="W98" s="11"/>
      <c r="X98" s="11"/>
      <c r="Y98" s="11"/>
      <c r="Z98" s="11"/>
      <c r="AA98" s="11"/>
      <c r="AB98" s="11"/>
      <c r="AC98" s="11"/>
      <c r="AD98" s="11"/>
      <c r="AE98" s="11"/>
      <c r="AF98" s="11"/>
      <c r="AG98" s="11"/>
      <c r="AH98" s="11"/>
      <c r="AI98" s="11"/>
      <c r="AJ98" s="11"/>
      <c r="AK98" s="11"/>
      <c r="AL98" s="11"/>
      <c r="AM98" s="11"/>
      <c r="AN98" s="11"/>
      <c r="AO98" s="11"/>
      <c r="AP98" s="11"/>
      <c r="AQ98" s="11"/>
      <c r="AR98" s="11"/>
      <c r="AS98" s="11"/>
      <c r="AT98" s="11"/>
      <c r="AU98" s="11"/>
      <c r="AV98" s="11"/>
      <c r="AW98" s="11"/>
      <c r="AX98" s="11"/>
    </row>
    <row r="99" spans="1:50" x14ac:dyDescent="0.35">
      <c r="A99" s="7"/>
      <c r="C99" s="10"/>
      <c r="D99" s="11"/>
      <c r="E99" s="11"/>
      <c r="F99" s="11"/>
      <c r="G99" s="11"/>
      <c r="H99" s="11"/>
      <c r="I99" s="11"/>
      <c r="J99" s="11"/>
      <c r="K99" s="11"/>
      <c r="L99" s="11"/>
      <c r="M99" s="11"/>
      <c r="N99" s="11"/>
      <c r="O99" s="11"/>
      <c r="P99" s="11"/>
      <c r="Q99" s="11"/>
      <c r="R99" s="11"/>
      <c r="S99" s="11"/>
      <c r="T99" s="11"/>
      <c r="U99" s="11"/>
      <c r="V99" s="11"/>
      <c r="W99" s="11"/>
      <c r="X99" s="11"/>
      <c r="Y99" s="11"/>
      <c r="Z99" s="11"/>
      <c r="AA99" s="11"/>
      <c r="AB99" s="11"/>
      <c r="AC99" s="11"/>
      <c r="AD99" s="11"/>
      <c r="AE99" s="11"/>
      <c r="AF99" s="11"/>
      <c r="AG99" s="11"/>
      <c r="AH99" s="11"/>
      <c r="AI99" s="11"/>
      <c r="AJ99" s="11"/>
      <c r="AK99" s="11"/>
      <c r="AL99" s="11"/>
      <c r="AM99" s="11"/>
      <c r="AN99" s="11"/>
      <c r="AO99" s="11"/>
      <c r="AP99" s="11"/>
      <c r="AQ99" s="11"/>
      <c r="AR99" s="11"/>
      <c r="AS99" s="11"/>
      <c r="AT99" s="11"/>
      <c r="AU99" s="11"/>
      <c r="AV99" s="11"/>
      <c r="AW99" s="11"/>
      <c r="AX99" s="11"/>
    </row>
    <row r="100" spans="1:50" x14ac:dyDescent="0.35">
      <c r="A100" s="7"/>
      <c r="C100" s="10"/>
      <c r="D100" s="11"/>
      <c r="E100" s="11"/>
      <c r="F100" s="11"/>
      <c r="G100" s="11"/>
      <c r="H100" s="11"/>
      <c r="I100" s="11"/>
      <c r="J100" s="11"/>
      <c r="K100" s="11"/>
      <c r="L100" s="11"/>
      <c r="M100" s="11"/>
      <c r="N100" s="11"/>
      <c r="O100" s="11"/>
      <c r="P100" s="11"/>
      <c r="Q100" s="11"/>
      <c r="R100" s="11"/>
      <c r="S100" s="11"/>
      <c r="T100" s="11"/>
      <c r="U100" s="11"/>
      <c r="V100" s="11"/>
      <c r="W100" s="11"/>
      <c r="X100" s="11"/>
      <c r="Y100" s="11"/>
      <c r="Z100" s="11"/>
      <c r="AA100" s="11"/>
      <c r="AB100" s="11"/>
      <c r="AC100" s="11"/>
      <c r="AD100" s="11"/>
      <c r="AE100" s="11"/>
      <c r="AF100" s="11"/>
      <c r="AG100" s="11"/>
      <c r="AH100" s="11"/>
      <c r="AI100" s="11"/>
      <c r="AJ100" s="11"/>
      <c r="AK100" s="11"/>
      <c r="AL100" s="11"/>
      <c r="AM100" s="11"/>
      <c r="AN100" s="11"/>
      <c r="AO100" s="11"/>
      <c r="AP100" s="11"/>
      <c r="AQ100" s="11"/>
      <c r="AR100" s="11"/>
      <c r="AS100" s="11"/>
      <c r="AT100" s="11"/>
      <c r="AU100" s="11"/>
      <c r="AV100" s="11"/>
      <c r="AW100" s="11"/>
      <c r="AX100" s="11"/>
    </row>
    <row r="101" spans="1:50" x14ac:dyDescent="0.35">
      <c r="A101" s="7"/>
    </row>
    <row r="102" spans="1:50" x14ac:dyDescent="0.35">
      <c r="A102" s="7"/>
    </row>
    <row r="103" spans="1:50" x14ac:dyDescent="0.35">
      <c r="A103" s="7"/>
    </row>
    <row r="104" spans="1:50" x14ac:dyDescent="0.35">
      <c r="A104" s="7"/>
    </row>
    <row r="105" spans="1:50" x14ac:dyDescent="0.35">
      <c r="A105" s="7"/>
    </row>
    <row r="106" spans="1:50" x14ac:dyDescent="0.35">
      <c r="A106" s="7"/>
    </row>
    <row r="107" spans="1:50" x14ac:dyDescent="0.35">
      <c r="A107" s="7"/>
    </row>
    <row r="108" spans="1:50" x14ac:dyDescent="0.35">
      <c r="A108" s="7"/>
    </row>
    <row r="109" spans="1:50" x14ac:dyDescent="0.35">
      <c r="A109" s="7"/>
    </row>
    <row r="110" spans="1:50" x14ac:dyDescent="0.35">
      <c r="A110" s="7"/>
    </row>
    <row r="111" spans="1:50" x14ac:dyDescent="0.35">
      <c r="A111" s="7"/>
    </row>
    <row r="112" spans="1:50" x14ac:dyDescent="0.35">
      <c r="A112" s="7"/>
    </row>
    <row r="113" spans="1:1" x14ac:dyDescent="0.35">
      <c r="A113" s="7"/>
    </row>
    <row r="114" spans="1:1" x14ac:dyDescent="0.35">
      <c r="A114" s="7"/>
    </row>
    <row r="115" spans="1:1" x14ac:dyDescent="0.35">
      <c r="A115" s="7"/>
    </row>
    <row r="116" spans="1:1" x14ac:dyDescent="0.35">
      <c r="A116" s="7"/>
    </row>
    <row r="117" spans="1:1" x14ac:dyDescent="0.35">
      <c r="A117" s="7"/>
    </row>
    <row r="118" spans="1:1" x14ac:dyDescent="0.35">
      <c r="A118" s="7"/>
    </row>
    <row r="119" spans="1:1" x14ac:dyDescent="0.35">
      <c r="A119" s="7"/>
    </row>
    <row r="120" spans="1:1" x14ac:dyDescent="0.35">
      <c r="A120" s="7"/>
    </row>
    <row r="121" spans="1:1" x14ac:dyDescent="0.35">
      <c r="A121" s="7"/>
    </row>
    <row r="122" spans="1:1" x14ac:dyDescent="0.35">
      <c r="A122" s="7"/>
    </row>
    <row r="123" spans="1:1" x14ac:dyDescent="0.35">
      <c r="A123" s="7"/>
    </row>
    <row r="124" spans="1:1" x14ac:dyDescent="0.35">
      <c r="A124" s="7"/>
    </row>
    <row r="125" spans="1:1" x14ac:dyDescent="0.35">
      <c r="A125" s="7"/>
    </row>
    <row r="126" spans="1:1" x14ac:dyDescent="0.35">
      <c r="A126" s="7"/>
    </row>
    <row r="127" spans="1:1" x14ac:dyDescent="0.35">
      <c r="A127" s="7"/>
    </row>
    <row r="128" spans="1:1" x14ac:dyDescent="0.35">
      <c r="A128" s="7"/>
    </row>
    <row r="129" spans="1:1" x14ac:dyDescent="0.35">
      <c r="A129" s="7"/>
    </row>
    <row r="130" spans="1:1" x14ac:dyDescent="0.35">
      <c r="A130" s="7"/>
    </row>
    <row r="131" spans="1:1" x14ac:dyDescent="0.35">
      <c r="A131" s="7"/>
    </row>
    <row r="132" spans="1:1" x14ac:dyDescent="0.35">
      <c r="A132" s="7"/>
    </row>
    <row r="133" spans="1:1" x14ac:dyDescent="0.35">
      <c r="A133" s="7"/>
    </row>
    <row r="134" spans="1:1" x14ac:dyDescent="0.35">
      <c r="A134" s="7"/>
    </row>
    <row r="135" spans="1:1" x14ac:dyDescent="0.35">
      <c r="A135" s="7"/>
    </row>
    <row r="136" spans="1:1" x14ac:dyDescent="0.35">
      <c r="A136" s="7"/>
    </row>
    <row r="137" spans="1:1" x14ac:dyDescent="0.35">
      <c r="A137" s="7"/>
    </row>
    <row r="138" spans="1:1" x14ac:dyDescent="0.35">
      <c r="A138" s="7"/>
    </row>
    <row r="139" spans="1:1" x14ac:dyDescent="0.35">
      <c r="A139" s="7"/>
    </row>
    <row r="140" spans="1:1" x14ac:dyDescent="0.35">
      <c r="A140" s="7"/>
    </row>
    <row r="141" spans="1:1" x14ac:dyDescent="0.35">
      <c r="A141" s="7"/>
    </row>
    <row r="142" spans="1:1" x14ac:dyDescent="0.35">
      <c r="A142" s="7"/>
    </row>
    <row r="143" spans="1:1" x14ac:dyDescent="0.35">
      <c r="A143" s="7"/>
    </row>
    <row r="144" spans="1:1" x14ac:dyDescent="0.35">
      <c r="A144" s="7"/>
    </row>
    <row r="145" spans="1:1" x14ac:dyDescent="0.35">
      <c r="A145" s="7"/>
    </row>
    <row r="146" spans="1:1" x14ac:dyDescent="0.35">
      <c r="A146" s="7"/>
    </row>
    <row r="147" spans="1:1" x14ac:dyDescent="0.35">
      <c r="A147" s="7"/>
    </row>
    <row r="148" spans="1:1" x14ac:dyDescent="0.35">
      <c r="A148" s="7"/>
    </row>
    <row r="149" spans="1:1" x14ac:dyDescent="0.35">
      <c r="A149" s="7"/>
    </row>
    <row r="150" spans="1:1" x14ac:dyDescent="0.35">
      <c r="A150" s="7"/>
    </row>
    <row r="151" spans="1:1" x14ac:dyDescent="0.35">
      <c r="A151" s="7"/>
    </row>
    <row r="152" spans="1:1" x14ac:dyDescent="0.35">
      <c r="A152" s="7"/>
    </row>
    <row r="153" spans="1:1" x14ac:dyDescent="0.35">
      <c r="A153" s="7"/>
    </row>
    <row r="154" spans="1:1" x14ac:dyDescent="0.35">
      <c r="A154" s="7"/>
    </row>
    <row r="155" spans="1:1" x14ac:dyDescent="0.35">
      <c r="A155" s="7"/>
    </row>
    <row r="156" spans="1:1" x14ac:dyDescent="0.35">
      <c r="A156" s="7"/>
    </row>
    <row r="157" spans="1:1" x14ac:dyDescent="0.35">
      <c r="A157" s="7"/>
    </row>
    <row r="158" spans="1:1" x14ac:dyDescent="0.35">
      <c r="A158" s="7"/>
    </row>
    <row r="159" spans="1:1" x14ac:dyDescent="0.35">
      <c r="A159" s="7"/>
    </row>
    <row r="160" spans="1:1" x14ac:dyDescent="0.35">
      <c r="A160" s="7"/>
    </row>
    <row r="161" spans="1:1" x14ac:dyDescent="0.35">
      <c r="A161" s="7"/>
    </row>
    <row r="162" spans="1:1" x14ac:dyDescent="0.35">
      <c r="A162" s="7"/>
    </row>
    <row r="163" spans="1:1" x14ac:dyDescent="0.35">
      <c r="A163" s="7"/>
    </row>
    <row r="164" spans="1:1" x14ac:dyDescent="0.35">
      <c r="A164" s="7"/>
    </row>
    <row r="165" spans="1:1" x14ac:dyDescent="0.35">
      <c r="A165" s="7"/>
    </row>
    <row r="166" spans="1:1" x14ac:dyDescent="0.35">
      <c r="A166" s="7"/>
    </row>
    <row r="167" spans="1:1" x14ac:dyDescent="0.35">
      <c r="A167" s="7"/>
    </row>
    <row r="168" spans="1:1" x14ac:dyDescent="0.35">
      <c r="A168" s="7"/>
    </row>
    <row r="169" spans="1:1" x14ac:dyDescent="0.35">
      <c r="A169" s="7"/>
    </row>
    <row r="170" spans="1:1" x14ac:dyDescent="0.35">
      <c r="A170" s="7"/>
    </row>
    <row r="171" spans="1:1" x14ac:dyDescent="0.35">
      <c r="A171" s="7"/>
    </row>
    <row r="172" spans="1:1" x14ac:dyDescent="0.35">
      <c r="A172" s="7"/>
    </row>
    <row r="173" spans="1:1" x14ac:dyDescent="0.35">
      <c r="A173" s="7"/>
    </row>
    <row r="174" spans="1:1" x14ac:dyDescent="0.35">
      <c r="A174" s="7"/>
    </row>
    <row r="175" spans="1:1" x14ac:dyDescent="0.35">
      <c r="A175" s="7"/>
    </row>
    <row r="176" spans="1:1" x14ac:dyDescent="0.35">
      <c r="A176" s="7"/>
    </row>
    <row r="177" spans="1:1" x14ac:dyDescent="0.35">
      <c r="A177" s="7"/>
    </row>
    <row r="178" spans="1:1" x14ac:dyDescent="0.35">
      <c r="A178" s="7"/>
    </row>
    <row r="179" spans="1:1" x14ac:dyDescent="0.35">
      <c r="A179" s="7"/>
    </row>
    <row r="180" spans="1:1" x14ac:dyDescent="0.35">
      <c r="A180" s="7"/>
    </row>
    <row r="181" spans="1:1" x14ac:dyDescent="0.35">
      <c r="A181" s="7"/>
    </row>
    <row r="182" spans="1:1" x14ac:dyDescent="0.35">
      <c r="A182" s="7"/>
    </row>
    <row r="183" spans="1:1" x14ac:dyDescent="0.35">
      <c r="A183" s="7"/>
    </row>
    <row r="184" spans="1:1" x14ac:dyDescent="0.35">
      <c r="A184" s="7"/>
    </row>
    <row r="185" spans="1:1" x14ac:dyDescent="0.35">
      <c r="A185" s="7"/>
    </row>
    <row r="186" spans="1:1" x14ac:dyDescent="0.35">
      <c r="A186" s="7"/>
    </row>
    <row r="187" spans="1:1" x14ac:dyDescent="0.35">
      <c r="A187" s="7"/>
    </row>
    <row r="188" spans="1:1" x14ac:dyDescent="0.35">
      <c r="A188" s="7"/>
    </row>
    <row r="189" spans="1:1" x14ac:dyDescent="0.35">
      <c r="A189" s="7"/>
    </row>
    <row r="190" spans="1:1" x14ac:dyDescent="0.35">
      <c r="A190" s="7"/>
    </row>
    <row r="191" spans="1:1" x14ac:dyDescent="0.35">
      <c r="A191" s="7"/>
    </row>
    <row r="192" spans="1:1" x14ac:dyDescent="0.35">
      <c r="A192" s="7"/>
    </row>
    <row r="193" spans="1:1" x14ac:dyDescent="0.35">
      <c r="A193" s="7"/>
    </row>
    <row r="194" spans="1:1" x14ac:dyDescent="0.35">
      <c r="A194" s="7"/>
    </row>
    <row r="195" spans="1:1" x14ac:dyDescent="0.35">
      <c r="A195" s="7"/>
    </row>
    <row r="196" spans="1:1" x14ac:dyDescent="0.35">
      <c r="A196" s="7"/>
    </row>
    <row r="197" spans="1:1" x14ac:dyDescent="0.35">
      <c r="A197" s="7"/>
    </row>
    <row r="198" spans="1:1" x14ac:dyDescent="0.35">
      <c r="A198" s="7"/>
    </row>
    <row r="199" spans="1:1" x14ac:dyDescent="0.35">
      <c r="A199" s="7"/>
    </row>
    <row r="200" spans="1:1" x14ac:dyDescent="0.35">
      <c r="A200" s="7"/>
    </row>
    <row r="201" spans="1:1" x14ac:dyDescent="0.35">
      <c r="A201" s="7"/>
    </row>
    <row r="202" spans="1:1" x14ac:dyDescent="0.35">
      <c r="A202" s="7"/>
    </row>
    <row r="203" spans="1:1" x14ac:dyDescent="0.35">
      <c r="A203" s="7"/>
    </row>
    <row r="204" spans="1:1" x14ac:dyDescent="0.35">
      <c r="A204" s="7"/>
    </row>
    <row r="205" spans="1:1" x14ac:dyDescent="0.35">
      <c r="A205" s="7"/>
    </row>
    <row r="206" spans="1:1" x14ac:dyDescent="0.35">
      <c r="A206" s="7"/>
    </row>
    <row r="207" spans="1:1" x14ac:dyDescent="0.35">
      <c r="A207" s="7"/>
    </row>
    <row r="208" spans="1:1" x14ac:dyDescent="0.35">
      <c r="A208" s="7"/>
    </row>
    <row r="209" spans="1:1" x14ac:dyDescent="0.35">
      <c r="A209" s="7"/>
    </row>
    <row r="210" spans="1:1" x14ac:dyDescent="0.35">
      <c r="A210" s="7"/>
    </row>
    <row r="211" spans="1:1" x14ac:dyDescent="0.35">
      <c r="A211" s="7"/>
    </row>
    <row r="212" spans="1:1" x14ac:dyDescent="0.35">
      <c r="A212" s="7"/>
    </row>
    <row r="213" spans="1:1" x14ac:dyDescent="0.35">
      <c r="A213" s="7"/>
    </row>
    <row r="214" spans="1:1" x14ac:dyDescent="0.35">
      <c r="A214" s="7"/>
    </row>
    <row r="215" spans="1:1" x14ac:dyDescent="0.35">
      <c r="A215" s="7"/>
    </row>
    <row r="216" spans="1:1" x14ac:dyDescent="0.35">
      <c r="A216" s="7"/>
    </row>
    <row r="217" spans="1:1" x14ac:dyDescent="0.35">
      <c r="A217" s="7"/>
    </row>
    <row r="218" spans="1:1" x14ac:dyDescent="0.35">
      <c r="A218" s="7"/>
    </row>
    <row r="219" spans="1:1" x14ac:dyDescent="0.35">
      <c r="A219" s="7"/>
    </row>
    <row r="220" spans="1:1" x14ac:dyDescent="0.35">
      <c r="A220" s="7"/>
    </row>
    <row r="221" spans="1:1" x14ac:dyDescent="0.35">
      <c r="A221" s="7"/>
    </row>
    <row r="222" spans="1:1" x14ac:dyDescent="0.35">
      <c r="A222" s="7"/>
    </row>
    <row r="223" spans="1:1" x14ac:dyDescent="0.35">
      <c r="A223" s="7"/>
    </row>
    <row r="224" spans="1:1" x14ac:dyDescent="0.35">
      <c r="A224" s="7"/>
    </row>
    <row r="225" spans="1:1" x14ac:dyDescent="0.35">
      <c r="A225" s="7"/>
    </row>
    <row r="226" spans="1:1" x14ac:dyDescent="0.35">
      <c r="A226" s="7"/>
    </row>
    <row r="227" spans="1:1" x14ac:dyDescent="0.35">
      <c r="A227" s="7"/>
    </row>
    <row r="228" spans="1:1" x14ac:dyDescent="0.35">
      <c r="A228" s="7"/>
    </row>
    <row r="229" spans="1:1" x14ac:dyDescent="0.35">
      <c r="A229" s="7"/>
    </row>
    <row r="230" spans="1:1" x14ac:dyDescent="0.35">
      <c r="A230" s="7"/>
    </row>
    <row r="231" spans="1:1" x14ac:dyDescent="0.35">
      <c r="A231" s="7"/>
    </row>
    <row r="232" spans="1:1" x14ac:dyDescent="0.35">
      <c r="A232" s="7"/>
    </row>
    <row r="233" spans="1:1" x14ac:dyDescent="0.35">
      <c r="A233" s="7"/>
    </row>
    <row r="234" spans="1:1" x14ac:dyDescent="0.35">
      <c r="A234" s="7"/>
    </row>
    <row r="235" spans="1:1" x14ac:dyDescent="0.35">
      <c r="A235" s="7"/>
    </row>
    <row r="236" spans="1:1" x14ac:dyDescent="0.35">
      <c r="A236" s="7"/>
    </row>
    <row r="237" spans="1:1" x14ac:dyDescent="0.35">
      <c r="A237" s="7"/>
    </row>
    <row r="238" spans="1:1" x14ac:dyDescent="0.35">
      <c r="A238" s="7"/>
    </row>
    <row r="239" spans="1:1" x14ac:dyDescent="0.35">
      <c r="A239" s="7"/>
    </row>
    <row r="240" spans="1:1" x14ac:dyDescent="0.35">
      <c r="A240" s="7"/>
    </row>
    <row r="241" spans="1:1" x14ac:dyDescent="0.35">
      <c r="A241" s="7"/>
    </row>
    <row r="242" spans="1:1" x14ac:dyDescent="0.35">
      <c r="A242" s="7"/>
    </row>
    <row r="243" spans="1:1" x14ac:dyDescent="0.35">
      <c r="A243" s="7"/>
    </row>
    <row r="244" spans="1:1" x14ac:dyDescent="0.35">
      <c r="A244" s="7"/>
    </row>
    <row r="245" spans="1:1" x14ac:dyDescent="0.35">
      <c r="A245" s="7"/>
    </row>
    <row r="246" spans="1:1" x14ac:dyDescent="0.35">
      <c r="A246" s="7"/>
    </row>
    <row r="247" spans="1:1" x14ac:dyDescent="0.35">
      <c r="A247" s="7"/>
    </row>
    <row r="248" spans="1:1" x14ac:dyDescent="0.35">
      <c r="A248" s="7"/>
    </row>
    <row r="249" spans="1:1" x14ac:dyDescent="0.35">
      <c r="A249" s="7"/>
    </row>
    <row r="250" spans="1:1" x14ac:dyDescent="0.35">
      <c r="A250" s="7"/>
    </row>
    <row r="251" spans="1:1" x14ac:dyDescent="0.35">
      <c r="A251" s="7"/>
    </row>
    <row r="252" spans="1:1" x14ac:dyDescent="0.35">
      <c r="A252" s="7"/>
    </row>
    <row r="253" spans="1:1" x14ac:dyDescent="0.35">
      <c r="A253" s="7"/>
    </row>
    <row r="254" spans="1:1" x14ac:dyDescent="0.35">
      <c r="A254" s="7"/>
    </row>
    <row r="255" spans="1:1" x14ac:dyDescent="0.35">
      <c r="A255" s="7"/>
    </row>
    <row r="256" spans="1:1" x14ac:dyDescent="0.35">
      <c r="A256" s="7"/>
    </row>
    <row r="257" spans="1:1" x14ac:dyDescent="0.35">
      <c r="A257" s="7"/>
    </row>
    <row r="258" spans="1:1" x14ac:dyDescent="0.35">
      <c r="A258" s="7"/>
    </row>
    <row r="259" spans="1:1" x14ac:dyDescent="0.35">
      <c r="A259" s="7"/>
    </row>
    <row r="260" spans="1:1" x14ac:dyDescent="0.35">
      <c r="A260" s="7"/>
    </row>
    <row r="261" spans="1:1" x14ac:dyDescent="0.35">
      <c r="A261" s="7"/>
    </row>
    <row r="262" spans="1:1" x14ac:dyDescent="0.35">
      <c r="A262" s="7"/>
    </row>
    <row r="263" spans="1:1" x14ac:dyDescent="0.35">
      <c r="A263" s="7"/>
    </row>
    <row r="264" spans="1:1" x14ac:dyDescent="0.35">
      <c r="A264" s="7"/>
    </row>
    <row r="265" spans="1:1" x14ac:dyDescent="0.35">
      <c r="A265" s="7"/>
    </row>
    <row r="266" spans="1:1" x14ac:dyDescent="0.35">
      <c r="A266" s="7"/>
    </row>
    <row r="267" spans="1:1" x14ac:dyDescent="0.35">
      <c r="A267" s="7"/>
    </row>
    <row r="268" spans="1:1" x14ac:dyDescent="0.35">
      <c r="A268" s="7"/>
    </row>
    <row r="269" spans="1:1" x14ac:dyDescent="0.35">
      <c r="A269" s="7"/>
    </row>
    <row r="270" spans="1:1" x14ac:dyDescent="0.35">
      <c r="A270" s="7"/>
    </row>
    <row r="271" spans="1:1" x14ac:dyDescent="0.35">
      <c r="A271" s="7"/>
    </row>
    <row r="272" spans="1:1" x14ac:dyDescent="0.35">
      <c r="A272" s="7"/>
    </row>
    <row r="273" spans="1:1" x14ac:dyDescent="0.35">
      <c r="A273" s="7"/>
    </row>
    <row r="274" spans="1:1" x14ac:dyDescent="0.35">
      <c r="A274" s="7"/>
    </row>
    <row r="275" spans="1:1" x14ac:dyDescent="0.35">
      <c r="A275" s="7"/>
    </row>
    <row r="276" spans="1:1" x14ac:dyDescent="0.35">
      <c r="A276" s="7"/>
    </row>
    <row r="277" spans="1:1" x14ac:dyDescent="0.35">
      <c r="A277" s="7"/>
    </row>
    <row r="278" spans="1:1" x14ac:dyDescent="0.35">
      <c r="A278" s="7"/>
    </row>
    <row r="279" spans="1:1" x14ac:dyDescent="0.35">
      <c r="A279" s="7"/>
    </row>
    <row r="280" spans="1:1" x14ac:dyDescent="0.35">
      <c r="A280" s="7"/>
    </row>
    <row r="281" spans="1:1" x14ac:dyDescent="0.35">
      <c r="A281" s="7"/>
    </row>
    <row r="282" spans="1:1" x14ac:dyDescent="0.35">
      <c r="A282" s="7"/>
    </row>
    <row r="283" spans="1:1" x14ac:dyDescent="0.35">
      <c r="A283" s="7"/>
    </row>
    <row r="284" spans="1:1" x14ac:dyDescent="0.35">
      <c r="A284" s="7"/>
    </row>
    <row r="285" spans="1:1" x14ac:dyDescent="0.35">
      <c r="A285" s="7"/>
    </row>
    <row r="286" spans="1:1" x14ac:dyDescent="0.35">
      <c r="A286" s="7"/>
    </row>
    <row r="287" spans="1:1" x14ac:dyDescent="0.35">
      <c r="A287" s="7"/>
    </row>
    <row r="288" spans="1:1" x14ac:dyDescent="0.35">
      <c r="A288" s="7"/>
    </row>
    <row r="289" spans="1:1" x14ac:dyDescent="0.35">
      <c r="A289" s="7"/>
    </row>
    <row r="290" spans="1:1" x14ac:dyDescent="0.35">
      <c r="A290" s="7"/>
    </row>
    <row r="291" spans="1:1" x14ac:dyDescent="0.35">
      <c r="A291" s="7"/>
    </row>
    <row r="292" spans="1:1" x14ac:dyDescent="0.35">
      <c r="A292" s="7"/>
    </row>
    <row r="293" spans="1:1" x14ac:dyDescent="0.35">
      <c r="A293" s="7"/>
    </row>
    <row r="294" spans="1:1" x14ac:dyDescent="0.35">
      <c r="A294" s="7"/>
    </row>
    <row r="295" spans="1:1" x14ac:dyDescent="0.35">
      <c r="A295" s="7"/>
    </row>
    <row r="296" spans="1:1" x14ac:dyDescent="0.35">
      <c r="A296" s="7"/>
    </row>
    <row r="297" spans="1:1" x14ac:dyDescent="0.35">
      <c r="A297" s="7"/>
    </row>
    <row r="298" spans="1:1" x14ac:dyDescent="0.35">
      <c r="A298" s="7"/>
    </row>
    <row r="299" spans="1:1" x14ac:dyDescent="0.35">
      <c r="A299" s="7"/>
    </row>
    <row r="300" spans="1:1" x14ac:dyDescent="0.35">
      <c r="A300" s="7"/>
    </row>
    <row r="301" spans="1:1" x14ac:dyDescent="0.35">
      <c r="A301" s="7"/>
    </row>
    <row r="302" spans="1:1" x14ac:dyDescent="0.35">
      <c r="A302" s="7"/>
    </row>
    <row r="303" spans="1:1" x14ac:dyDescent="0.35">
      <c r="A303" s="7"/>
    </row>
    <row r="304" spans="1:1" x14ac:dyDescent="0.35">
      <c r="A304" s="7"/>
    </row>
    <row r="305" spans="1:1" x14ac:dyDescent="0.35">
      <c r="A305" s="7"/>
    </row>
    <row r="306" spans="1:1" x14ac:dyDescent="0.35">
      <c r="A306" s="7"/>
    </row>
    <row r="307" spans="1:1" x14ac:dyDescent="0.35">
      <c r="A307" s="7"/>
    </row>
    <row r="308" spans="1:1" x14ac:dyDescent="0.35">
      <c r="A308" s="7"/>
    </row>
    <row r="309" spans="1:1" x14ac:dyDescent="0.35">
      <c r="A309" s="7"/>
    </row>
    <row r="310" spans="1:1" x14ac:dyDescent="0.35">
      <c r="A310" s="7"/>
    </row>
    <row r="311" spans="1:1" x14ac:dyDescent="0.35">
      <c r="A311" s="7"/>
    </row>
    <row r="312" spans="1:1" x14ac:dyDescent="0.35">
      <c r="A312" s="7"/>
    </row>
    <row r="313" spans="1:1" x14ac:dyDescent="0.35">
      <c r="A313" s="7"/>
    </row>
    <row r="314" spans="1:1" x14ac:dyDescent="0.35">
      <c r="A314" s="7"/>
    </row>
    <row r="315" spans="1:1" x14ac:dyDescent="0.35">
      <c r="A315" s="7"/>
    </row>
    <row r="316" spans="1:1" x14ac:dyDescent="0.35">
      <c r="A316" s="7"/>
    </row>
    <row r="317" spans="1:1" x14ac:dyDescent="0.35">
      <c r="A317" s="7"/>
    </row>
    <row r="318" spans="1:1" x14ac:dyDescent="0.35">
      <c r="A318" s="7"/>
    </row>
    <row r="319" spans="1:1" x14ac:dyDescent="0.35">
      <c r="A319" s="7"/>
    </row>
    <row r="320" spans="1:1" x14ac:dyDescent="0.35">
      <c r="A320" s="7"/>
    </row>
    <row r="321" spans="1:1" x14ac:dyDescent="0.35">
      <c r="A321" s="7"/>
    </row>
    <row r="322" spans="1:1" x14ac:dyDescent="0.35">
      <c r="A322" s="7"/>
    </row>
    <row r="323" spans="1:1" x14ac:dyDescent="0.35">
      <c r="A323" s="7"/>
    </row>
    <row r="324" spans="1:1" x14ac:dyDescent="0.35">
      <c r="A324" s="7"/>
    </row>
    <row r="325" spans="1:1" x14ac:dyDescent="0.35">
      <c r="A325" s="7"/>
    </row>
    <row r="326" spans="1:1" x14ac:dyDescent="0.35">
      <c r="A326" s="7"/>
    </row>
    <row r="327" spans="1:1" x14ac:dyDescent="0.35">
      <c r="A327" s="7"/>
    </row>
    <row r="328" spans="1:1" x14ac:dyDescent="0.35">
      <c r="A328" s="7"/>
    </row>
    <row r="329" spans="1:1" x14ac:dyDescent="0.35">
      <c r="A329" s="7"/>
    </row>
    <row r="330" spans="1:1" x14ac:dyDescent="0.35">
      <c r="A330" s="7"/>
    </row>
    <row r="331" spans="1:1" x14ac:dyDescent="0.35">
      <c r="A331" s="7"/>
    </row>
    <row r="332" spans="1:1" x14ac:dyDescent="0.35">
      <c r="A332" s="7"/>
    </row>
    <row r="333" spans="1:1" x14ac:dyDescent="0.35">
      <c r="A333" s="7"/>
    </row>
    <row r="334" spans="1:1" x14ac:dyDescent="0.35">
      <c r="A334" s="7"/>
    </row>
    <row r="335" spans="1:1" x14ac:dyDescent="0.35">
      <c r="A335" s="7"/>
    </row>
    <row r="336" spans="1:1" x14ac:dyDescent="0.35">
      <c r="A336" s="7"/>
    </row>
    <row r="337" spans="1:1" x14ac:dyDescent="0.35">
      <c r="A337" s="7"/>
    </row>
    <row r="338" spans="1:1" x14ac:dyDescent="0.35">
      <c r="A338" s="7"/>
    </row>
    <row r="339" spans="1:1" x14ac:dyDescent="0.35">
      <c r="A339" s="7"/>
    </row>
    <row r="340" spans="1:1" x14ac:dyDescent="0.35">
      <c r="A340" s="7"/>
    </row>
    <row r="341" spans="1:1" x14ac:dyDescent="0.35">
      <c r="A341" s="7"/>
    </row>
    <row r="342" spans="1:1" x14ac:dyDescent="0.35">
      <c r="A342" s="7"/>
    </row>
    <row r="343" spans="1:1" x14ac:dyDescent="0.35">
      <c r="A343" s="7"/>
    </row>
    <row r="344" spans="1:1" x14ac:dyDescent="0.35">
      <c r="A344" s="7"/>
    </row>
    <row r="345" spans="1:1" x14ac:dyDescent="0.35">
      <c r="A345" s="7"/>
    </row>
    <row r="346" spans="1:1" x14ac:dyDescent="0.35">
      <c r="A346" s="7"/>
    </row>
    <row r="347" spans="1:1" x14ac:dyDescent="0.35">
      <c r="A347" s="7"/>
    </row>
    <row r="348" spans="1:1" x14ac:dyDescent="0.35">
      <c r="A348" s="7"/>
    </row>
    <row r="349" spans="1:1" x14ac:dyDescent="0.35">
      <c r="A349" s="7"/>
    </row>
    <row r="350" spans="1:1" x14ac:dyDescent="0.35">
      <c r="A350" s="7"/>
    </row>
    <row r="351" spans="1:1" x14ac:dyDescent="0.35">
      <c r="A351" s="7"/>
    </row>
    <row r="352" spans="1:1" x14ac:dyDescent="0.35">
      <c r="A352" s="7"/>
    </row>
    <row r="353" spans="1:1" x14ac:dyDescent="0.35">
      <c r="A353" s="7"/>
    </row>
    <row r="354" spans="1:1" x14ac:dyDescent="0.35">
      <c r="A354" s="7"/>
    </row>
    <row r="355" spans="1:1" x14ac:dyDescent="0.35">
      <c r="A355" s="7"/>
    </row>
    <row r="356" spans="1:1" x14ac:dyDescent="0.35">
      <c r="A356" s="7"/>
    </row>
    <row r="357" spans="1:1" x14ac:dyDescent="0.35">
      <c r="A357" s="7"/>
    </row>
    <row r="358" spans="1:1" x14ac:dyDescent="0.35">
      <c r="A358" s="7"/>
    </row>
    <row r="359" spans="1:1" x14ac:dyDescent="0.35">
      <c r="A359" s="7"/>
    </row>
    <row r="360" spans="1:1" x14ac:dyDescent="0.35">
      <c r="A360" s="7"/>
    </row>
    <row r="361" spans="1:1" x14ac:dyDescent="0.35">
      <c r="A361" s="7"/>
    </row>
    <row r="362" spans="1:1" x14ac:dyDescent="0.35">
      <c r="A362" s="7"/>
    </row>
    <row r="363" spans="1:1" x14ac:dyDescent="0.35">
      <c r="A363" s="7"/>
    </row>
    <row r="364" spans="1:1" x14ac:dyDescent="0.35">
      <c r="A364" s="7"/>
    </row>
    <row r="365" spans="1:1" x14ac:dyDescent="0.35">
      <c r="A365" s="7"/>
    </row>
    <row r="366" spans="1:1" x14ac:dyDescent="0.35">
      <c r="A366" s="7"/>
    </row>
    <row r="367" spans="1:1" x14ac:dyDescent="0.35">
      <c r="A367" s="7"/>
    </row>
    <row r="368" spans="1:1" x14ac:dyDescent="0.35">
      <c r="A368" s="7"/>
    </row>
    <row r="369" spans="1:1" x14ac:dyDescent="0.35">
      <c r="A369" s="7"/>
    </row>
    <row r="370" spans="1:1" x14ac:dyDescent="0.35">
      <c r="A370" s="7"/>
    </row>
    <row r="371" spans="1:1" x14ac:dyDescent="0.35">
      <c r="A371" s="7"/>
    </row>
    <row r="372" spans="1:1" x14ac:dyDescent="0.35">
      <c r="A372" s="7"/>
    </row>
    <row r="373" spans="1:1" x14ac:dyDescent="0.35">
      <c r="A373" s="7"/>
    </row>
    <row r="374" spans="1:1" x14ac:dyDescent="0.35">
      <c r="A374" s="7"/>
    </row>
    <row r="375" spans="1:1" x14ac:dyDescent="0.35">
      <c r="A375" s="7"/>
    </row>
    <row r="376" spans="1:1" x14ac:dyDescent="0.35">
      <c r="A376" s="7"/>
    </row>
    <row r="377" spans="1:1" x14ac:dyDescent="0.35">
      <c r="A377" s="7"/>
    </row>
    <row r="378" spans="1:1" x14ac:dyDescent="0.35">
      <c r="A378" s="7"/>
    </row>
    <row r="379" spans="1:1" x14ac:dyDescent="0.35">
      <c r="A379" s="7"/>
    </row>
    <row r="380" spans="1:1" x14ac:dyDescent="0.35">
      <c r="A380" s="7"/>
    </row>
    <row r="381" spans="1:1" x14ac:dyDescent="0.35">
      <c r="A381" s="7"/>
    </row>
    <row r="382" spans="1:1" x14ac:dyDescent="0.35">
      <c r="A382" s="7"/>
    </row>
    <row r="383" spans="1:1" x14ac:dyDescent="0.35">
      <c r="A383" s="7"/>
    </row>
    <row r="384" spans="1:1" x14ac:dyDescent="0.35">
      <c r="A384" s="7"/>
    </row>
    <row r="385" spans="1:1" x14ac:dyDescent="0.35">
      <c r="A385" s="7"/>
    </row>
    <row r="386" spans="1:1" x14ac:dyDescent="0.35">
      <c r="A386" s="7"/>
    </row>
    <row r="387" spans="1:1" x14ac:dyDescent="0.35">
      <c r="A387" s="7"/>
    </row>
    <row r="388" spans="1:1" x14ac:dyDescent="0.35">
      <c r="A388" s="7"/>
    </row>
    <row r="389" spans="1:1" x14ac:dyDescent="0.35">
      <c r="A389" s="7"/>
    </row>
    <row r="390" spans="1:1" x14ac:dyDescent="0.35">
      <c r="A390" s="7"/>
    </row>
    <row r="391" spans="1:1" x14ac:dyDescent="0.35">
      <c r="A391" s="7"/>
    </row>
    <row r="392" spans="1:1" x14ac:dyDescent="0.35">
      <c r="A392" s="7"/>
    </row>
    <row r="393" spans="1:1" x14ac:dyDescent="0.35">
      <c r="A393" s="7"/>
    </row>
    <row r="394" spans="1:1" x14ac:dyDescent="0.35">
      <c r="A394" s="7"/>
    </row>
    <row r="395" spans="1:1" x14ac:dyDescent="0.35">
      <c r="A395" s="7"/>
    </row>
    <row r="396" spans="1:1" x14ac:dyDescent="0.35">
      <c r="A396" s="7"/>
    </row>
    <row r="397" spans="1:1" x14ac:dyDescent="0.35">
      <c r="A397" s="7"/>
    </row>
    <row r="398" spans="1:1" x14ac:dyDescent="0.35">
      <c r="A398" s="7"/>
    </row>
    <row r="399" spans="1:1" x14ac:dyDescent="0.35">
      <c r="A399" s="7"/>
    </row>
    <row r="400" spans="1:1" x14ac:dyDescent="0.35">
      <c r="A400" s="7"/>
    </row>
    <row r="401" spans="1:1" x14ac:dyDescent="0.35">
      <c r="A401" s="7"/>
    </row>
    <row r="402" spans="1:1" x14ac:dyDescent="0.35">
      <c r="A402" s="7"/>
    </row>
    <row r="403" spans="1:1" x14ac:dyDescent="0.35">
      <c r="A403" s="7"/>
    </row>
    <row r="404" spans="1:1" x14ac:dyDescent="0.35">
      <c r="A404" s="7"/>
    </row>
    <row r="405" spans="1:1" x14ac:dyDescent="0.35">
      <c r="A405" s="7"/>
    </row>
    <row r="406" spans="1:1" x14ac:dyDescent="0.35">
      <c r="A406" s="7"/>
    </row>
    <row r="407" spans="1:1" x14ac:dyDescent="0.35">
      <c r="A407" s="7"/>
    </row>
    <row r="408" spans="1:1" x14ac:dyDescent="0.35">
      <c r="A408" s="7"/>
    </row>
    <row r="409" spans="1:1" x14ac:dyDescent="0.35">
      <c r="A409" s="7"/>
    </row>
    <row r="410" spans="1:1" x14ac:dyDescent="0.35">
      <c r="A410" s="7"/>
    </row>
    <row r="411" spans="1:1" x14ac:dyDescent="0.35">
      <c r="A411" s="7"/>
    </row>
    <row r="412" spans="1:1" x14ac:dyDescent="0.35">
      <c r="A412" s="7"/>
    </row>
    <row r="413" spans="1:1" x14ac:dyDescent="0.35">
      <c r="A413" s="7"/>
    </row>
    <row r="414" spans="1:1" x14ac:dyDescent="0.35">
      <c r="A414" s="7"/>
    </row>
    <row r="415" spans="1:1" x14ac:dyDescent="0.35">
      <c r="A415" s="7"/>
    </row>
    <row r="416" spans="1:1" x14ac:dyDescent="0.35">
      <c r="A416" s="7"/>
    </row>
    <row r="417" spans="1:1" x14ac:dyDescent="0.35">
      <c r="A417" s="7"/>
    </row>
    <row r="418" spans="1:1" x14ac:dyDescent="0.35">
      <c r="A418" s="7"/>
    </row>
    <row r="419" spans="1:1" x14ac:dyDescent="0.35">
      <c r="A419" s="7"/>
    </row>
    <row r="420" spans="1:1" x14ac:dyDescent="0.35">
      <c r="A420" s="7"/>
    </row>
    <row r="421" spans="1:1" x14ac:dyDescent="0.35">
      <c r="A421" s="7"/>
    </row>
    <row r="422" spans="1:1" x14ac:dyDescent="0.35">
      <c r="A422" s="7"/>
    </row>
    <row r="423" spans="1:1" x14ac:dyDescent="0.35">
      <c r="A423" s="7"/>
    </row>
    <row r="424" spans="1:1" x14ac:dyDescent="0.35">
      <c r="A424" s="7"/>
    </row>
    <row r="425" spans="1:1" x14ac:dyDescent="0.35">
      <c r="A425" s="7"/>
    </row>
    <row r="426" spans="1:1" x14ac:dyDescent="0.35">
      <c r="A426" s="7"/>
    </row>
    <row r="427" spans="1:1" x14ac:dyDescent="0.35">
      <c r="A427" s="7"/>
    </row>
    <row r="428" spans="1:1" x14ac:dyDescent="0.35">
      <c r="A428" s="7"/>
    </row>
    <row r="429" spans="1:1" x14ac:dyDescent="0.35">
      <c r="A429" s="7"/>
    </row>
    <row r="430" spans="1:1" x14ac:dyDescent="0.35">
      <c r="A430" s="7"/>
    </row>
    <row r="431" spans="1:1" x14ac:dyDescent="0.35">
      <c r="A431" s="7"/>
    </row>
    <row r="432" spans="1:1" x14ac:dyDescent="0.35">
      <c r="A432" s="7"/>
    </row>
    <row r="433" spans="1:1" x14ac:dyDescent="0.35">
      <c r="A433" s="7"/>
    </row>
    <row r="434" spans="1:1" x14ac:dyDescent="0.35">
      <c r="A434" s="7"/>
    </row>
    <row r="435" spans="1:1" x14ac:dyDescent="0.35">
      <c r="A435" s="7"/>
    </row>
    <row r="436" spans="1:1" x14ac:dyDescent="0.35">
      <c r="A436" s="7"/>
    </row>
    <row r="437" spans="1:1" x14ac:dyDescent="0.35">
      <c r="A437" s="7"/>
    </row>
    <row r="438" spans="1:1" x14ac:dyDescent="0.35">
      <c r="A438" s="7"/>
    </row>
    <row r="439" spans="1:1" x14ac:dyDescent="0.35">
      <c r="A439" s="7"/>
    </row>
    <row r="440" spans="1:1" x14ac:dyDescent="0.35">
      <c r="A440" s="7"/>
    </row>
    <row r="441" spans="1:1" x14ac:dyDescent="0.35">
      <c r="A441" s="7"/>
    </row>
    <row r="442" spans="1:1" x14ac:dyDescent="0.35">
      <c r="A442" s="7"/>
    </row>
    <row r="443" spans="1:1" x14ac:dyDescent="0.35">
      <c r="A443" s="7"/>
    </row>
    <row r="444" spans="1:1" x14ac:dyDescent="0.35">
      <c r="A444" s="7"/>
    </row>
    <row r="445" spans="1:1" x14ac:dyDescent="0.35">
      <c r="A445" s="7"/>
    </row>
    <row r="446" spans="1:1" x14ac:dyDescent="0.35">
      <c r="A446" s="7"/>
    </row>
    <row r="447" spans="1:1" x14ac:dyDescent="0.35">
      <c r="A447" s="7"/>
    </row>
    <row r="448" spans="1:1" x14ac:dyDescent="0.35">
      <c r="A448" s="7"/>
    </row>
    <row r="449" spans="1:1" x14ac:dyDescent="0.35">
      <c r="A449" s="7"/>
    </row>
    <row r="450" spans="1:1" x14ac:dyDescent="0.35">
      <c r="A450" s="7"/>
    </row>
    <row r="451" spans="1:1" x14ac:dyDescent="0.35">
      <c r="A451" s="7"/>
    </row>
    <row r="452" spans="1:1" x14ac:dyDescent="0.35">
      <c r="A452" s="7"/>
    </row>
    <row r="453" spans="1:1" x14ac:dyDescent="0.35">
      <c r="A453" s="7"/>
    </row>
    <row r="454" spans="1:1" x14ac:dyDescent="0.35">
      <c r="A454" s="7"/>
    </row>
    <row r="455" spans="1:1" x14ac:dyDescent="0.35">
      <c r="A455" s="7"/>
    </row>
    <row r="456" spans="1:1" x14ac:dyDescent="0.35">
      <c r="A456" s="7"/>
    </row>
    <row r="457" spans="1:1" x14ac:dyDescent="0.35">
      <c r="A457" s="7"/>
    </row>
    <row r="458" spans="1:1" x14ac:dyDescent="0.35">
      <c r="A458" s="7"/>
    </row>
    <row r="459" spans="1:1" x14ac:dyDescent="0.35">
      <c r="A459" s="7"/>
    </row>
    <row r="460" spans="1:1" x14ac:dyDescent="0.35">
      <c r="A460" s="7"/>
    </row>
    <row r="461" spans="1:1" x14ac:dyDescent="0.35">
      <c r="A461" s="7"/>
    </row>
    <row r="462" spans="1:1" x14ac:dyDescent="0.35">
      <c r="A462" s="7"/>
    </row>
    <row r="463" spans="1:1" x14ac:dyDescent="0.35">
      <c r="A463" s="7"/>
    </row>
    <row r="464" spans="1:1" x14ac:dyDescent="0.35">
      <c r="A464" s="7"/>
    </row>
    <row r="465" spans="1:1" x14ac:dyDescent="0.35">
      <c r="A465" s="7"/>
    </row>
    <row r="466" spans="1:1" x14ac:dyDescent="0.35">
      <c r="A466" s="7"/>
    </row>
    <row r="467" spans="1:1" x14ac:dyDescent="0.35">
      <c r="A467" s="7"/>
    </row>
    <row r="468" spans="1:1" x14ac:dyDescent="0.35">
      <c r="A468" s="7"/>
    </row>
    <row r="469" spans="1:1" x14ac:dyDescent="0.35">
      <c r="A469" s="7"/>
    </row>
    <row r="470" spans="1:1" x14ac:dyDescent="0.35">
      <c r="A470" s="7"/>
    </row>
    <row r="471" spans="1:1" x14ac:dyDescent="0.35">
      <c r="A471" s="7"/>
    </row>
    <row r="472" spans="1:1" x14ac:dyDescent="0.35">
      <c r="A472" s="7"/>
    </row>
    <row r="473" spans="1:1" x14ac:dyDescent="0.35">
      <c r="A473" s="7"/>
    </row>
    <row r="474" spans="1:1" x14ac:dyDescent="0.35">
      <c r="A474" s="7"/>
    </row>
    <row r="475" spans="1:1" x14ac:dyDescent="0.35">
      <c r="A475" s="7"/>
    </row>
    <row r="476" spans="1:1" x14ac:dyDescent="0.35">
      <c r="A476" s="7"/>
    </row>
    <row r="477" spans="1:1" x14ac:dyDescent="0.35">
      <c r="A477" s="7"/>
    </row>
    <row r="478" spans="1:1" x14ac:dyDescent="0.35">
      <c r="A478" s="7"/>
    </row>
    <row r="479" spans="1:1" x14ac:dyDescent="0.35">
      <c r="A479" s="7"/>
    </row>
    <row r="480" spans="1:1" x14ac:dyDescent="0.35">
      <c r="A480" s="7"/>
    </row>
    <row r="481" spans="1:1" x14ac:dyDescent="0.35">
      <c r="A481" s="7"/>
    </row>
    <row r="482" spans="1:1" x14ac:dyDescent="0.35">
      <c r="A482" s="7"/>
    </row>
    <row r="483" spans="1:1" x14ac:dyDescent="0.35">
      <c r="A483" s="7"/>
    </row>
    <row r="484" spans="1:1" x14ac:dyDescent="0.35">
      <c r="A484" s="7"/>
    </row>
    <row r="485" spans="1:1" x14ac:dyDescent="0.35">
      <c r="A485" s="7"/>
    </row>
    <row r="486" spans="1:1" x14ac:dyDescent="0.35">
      <c r="A486" s="7"/>
    </row>
    <row r="487" spans="1:1" x14ac:dyDescent="0.35">
      <c r="A487" s="7"/>
    </row>
    <row r="488" spans="1:1" x14ac:dyDescent="0.35">
      <c r="A488" s="7"/>
    </row>
    <row r="489" spans="1:1" x14ac:dyDescent="0.35">
      <c r="A489" s="7"/>
    </row>
    <row r="490" spans="1:1" x14ac:dyDescent="0.35">
      <c r="A490" s="7"/>
    </row>
    <row r="491" spans="1:1" x14ac:dyDescent="0.35">
      <c r="A491" s="7"/>
    </row>
    <row r="492" spans="1:1" x14ac:dyDescent="0.35">
      <c r="A492" s="7"/>
    </row>
    <row r="493" spans="1:1" x14ac:dyDescent="0.35">
      <c r="A493" s="7"/>
    </row>
    <row r="494" spans="1:1" x14ac:dyDescent="0.35">
      <c r="A494" s="7"/>
    </row>
    <row r="495" spans="1:1" x14ac:dyDescent="0.35">
      <c r="A495" s="7"/>
    </row>
    <row r="496" spans="1:1" x14ac:dyDescent="0.35">
      <c r="A496" s="7"/>
    </row>
    <row r="497" spans="1:1" x14ac:dyDescent="0.35">
      <c r="A497" s="7"/>
    </row>
    <row r="498" spans="1:1" x14ac:dyDescent="0.35">
      <c r="A498" s="7"/>
    </row>
    <row r="499" spans="1:1" x14ac:dyDescent="0.35">
      <c r="A499" s="7"/>
    </row>
    <row r="500" spans="1:1" x14ac:dyDescent="0.35">
      <c r="A500" s="7"/>
    </row>
    <row r="501" spans="1:1" x14ac:dyDescent="0.35">
      <c r="A501" s="7"/>
    </row>
    <row r="502" spans="1:1" x14ac:dyDescent="0.35">
      <c r="A502" s="7"/>
    </row>
    <row r="503" spans="1:1" x14ac:dyDescent="0.35">
      <c r="A503" s="7"/>
    </row>
    <row r="504" spans="1:1" x14ac:dyDescent="0.35">
      <c r="A504" s="7"/>
    </row>
    <row r="505" spans="1:1" x14ac:dyDescent="0.35">
      <c r="A505" s="7"/>
    </row>
    <row r="506" spans="1:1" x14ac:dyDescent="0.35">
      <c r="A506" s="7"/>
    </row>
    <row r="507" spans="1:1" x14ac:dyDescent="0.35">
      <c r="A507" s="7"/>
    </row>
    <row r="508" spans="1:1" x14ac:dyDescent="0.35">
      <c r="A508" s="7"/>
    </row>
    <row r="509" spans="1:1" x14ac:dyDescent="0.35">
      <c r="A509" s="7"/>
    </row>
    <row r="510" spans="1:1" x14ac:dyDescent="0.35">
      <c r="A510" s="7"/>
    </row>
    <row r="511" spans="1:1" x14ac:dyDescent="0.35">
      <c r="A511" s="7"/>
    </row>
    <row r="512" spans="1:1" x14ac:dyDescent="0.35">
      <c r="A512" s="7"/>
    </row>
    <row r="513" spans="1:1" x14ac:dyDescent="0.35">
      <c r="A513" s="7"/>
    </row>
    <row r="514" spans="1:1" x14ac:dyDescent="0.35">
      <c r="A514" s="7"/>
    </row>
    <row r="515" spans="1:1" x14ac:dyDescent="0.35">
      <c r="A515" s="7"/>
    </row>
    <row r="516" spans="1:1" x14ac:dyDescent="0.35">
      <c r="A516" s="7"/>
    </row>
    <row r="517" spans="1:1" x14ac:dyDescent="0.35">
      <c r="A517" s="7"/>
    </row>
    <row r="518" spans="1:1" x14ac:dyDescent="0.35">
      <c r="A518" s="7"/>
    </row>
    <row r="519" spans="1:1" x14ac:dyDescent="0.35">
      <c r="A519" s="7"/>
    </row>
    <row r="520" spans="1:1" x14ac:dyDescent="0.35">
      <c r="A520" s="7"/>
    </row>
    <row r="521" spans="1:1" x14ac:dyDescent="0.35">
      <c r="A521" s="7"/>
    </row>
    <row r="522" spans="1:1" x14ac:dyDescent="0.35">
      <c r="A522" s="7"/>
    </row>
    <row r="523" spans="1:1" x14ac:dyDescent="0.35">
      <c r="A523" s="7"/>
    </row>
    <row r="524" spans="1:1" x14ac:dyDescent="0.35">
      <c r="A524" s="7"/>
    </row>
    <row r="525" spans="1:1" x14ac:dyDescent="0.35">
      <c r="A525" s="7"/>
    </row>
    <row r="526" spans="1:1" x14ac:dyDescent="0.35">
      <c r="A526" s="7"/>
    </row>
    <row r="527" spans="1:1" x14ac:dyDescent="0.35">
      <c r="A527" s="7"/>
    </row>
    <row r="528" spans="1:1" x14ac:dyDescent="0.35">
      <c r="A528" s="7"/>
    </row>
    <row r="529" spans="1:1" x14ac:dyDescent="0.35">
      <c r="A529" s="7"/>
    </row>
    <row r="530" spans="1:1" x14ac:dyDescent="0.35">
      <c r="A530" s="7"/>
    </row>
    <row r="531" spans="1:1" x14ac:dyDescent="0.35">
      <c r="A531" s="7"/>
    </row>
    <row r="532" spans="1:1" x14ac:dyDescent="0.35">
      <c r="A532" s="7"/>
    </row>
    <row r="533" spans="1:1" x14ac:dyDescent="0.35">
      <c r="A533" s="7"/>
    </row>
    <row r="534" spans="1:1" x14ac:dyDescent="0.35">
      <c r="A534" s="7"/>
    </row>
    <row r="535" spans="1:1" x14ac:dyDescent="0.35">
      <c r="A535" s="7"/>
    </row>
    <row r="536" spans="1:1" x14ac:dyDescent="0.35">
      <c r="A536" s="7"/>
    </row>
    <row r="537" spans="1:1" x14ac:dyDescent="0.35">
      <c r="A537" s="7"/>
    </row>
    <row r="538" spans="1:1" x14ac:dyDescent="0.35">
      <c r="A538" s="7"/>
    </row>
    <row r="539" spans="1:1" x14ac:dyDescent="0.35">
      <c r="A539" s="7"/>
    </row>
    <row r="540" spans="1:1" x14ac:dyDescent="0.35">
      <c r="A540" s="7"/>
    </row>
    <row r="541" spans="1:1" x14ac:dyDescent="0.35">
      <c r="A541" s="7"/>
    </row>
    <row r="542" spans="1:1" x14ac:dyDescent="0.35">
      <c r="A542" s="7"/>
    </row>
    <row r="543" spans="1:1" x14ac:dyDescent="0.35">
      <c r="A543" s="7"/>
    </row>
    <row r="544" spans="1:1" x14ac:dyDescent="0.35">
      <c r="A544" s="7"/>
    </row>
    <row r="545" spans="1:1" x14ac:dyDescent="0.35">
      <c r="A545" s="7"/>
    </row>
    <row r="546" spans="1:1" x14ac:dyDescent="0.35">
      <c r="A546" s="7"/>
    </row>
    <row r="547" spans="1:1" x14ac:dyDescent="0.35">
      <c r="A547" s="7"/>
    </row>
    <row r="548" spans="1:1" x14ac:dyDescent="0.35">
      <c r="A548" s="7"/>
    </row>
    <row r="549" spans="1:1" x14ac:dyDescent="0.35">
      <c r="A549" s="7"/>
    </row>
    <row r="550" spans="1:1" x14ac:dyDescent="0.35">
      <c r="A550" s="7"/>
    </row>
    <row r="551" spans="1:1" x14ac:dyDescent="0.35">
      <c r="A551" s="7"/>
    </row>
    <row r="552" spans="1:1" x14ac:dyDescent="0.35">
      <c r="A552" s="7"/>
    </row>
    <row r="553" spans="1:1" x14ac:dyDescent="0.35">
      <c r="A553" s="7"/>
    </row>
    <row r="554" spans="1:1" x14ac:dyDescent="0.35">
      <c r="A554" s="7"/>
    </row>
    <row r="555" spans="1:1" x14ac:dyDescent="0.35">
      <c r="A555" s="7"/>
    </row>
    <row r="556" spans="1:1" x14ac:dyDescent="0.35">
      <c r="A556" s="7"/>
    </row>
    <row r="557" spans="1:1" x14ac:dyDescent="0.35">
      <c r="A557" s="7"/>
    </row>
    <row r="558" spans="1:1" x14ac:dyDescent="0.35">
      <c r="A558" s="7"/>
    </row>
    <row r="559" spans="1:1" x14ac:dyDescent="0.35">
      <c r="A559" s="7"/>
    </row>
    <row r="560" spans="1:1" x14ac:dyDescent="0.35">
      <c r="A560" s="7"/>
    </row>
    <row r="561" spans="1:1" x14ac:dyDescent="0.35">
      <c r="A561" s="7"/>
    </row>
    <row r="562" spans="1:1" x14ac:dyDescent="0.35">
      <c r="A562" s="7"/>
    </row>
    <row r="563" spans="1:1" x14ac:dyDescent="0.35">
      <c r="A563" s="7"/>
    </row>
    <row r="564" spans="1:1" x14ac:dyDescent="0.35">
      <c r="A564" s="7"/>
    </row>
    <row r="565" spans="1:1" x14ac:dyDescent="0.35">
      <c r="A565" s="7"/>
    </row>
    <row r="566" spans="1:1" x14ac:dyDescent="0.35">
      <c r="A566" s="7"/>
    </row>
    <row r="567" spans="1:1" x14ac:dyDescent="0.35">
      <c r="A567" s="7"/>
    </row>
    <row r="568" spans="1:1" x14ac:dyDescent="0.35">
      <c r="A568" s="7"/>
    </row>
    <row r="569" spans="1:1" x14ac:dyDescent="0.35">
      <c r="A569" s="7"/>
    </row>
    <row r="570" spans="1:1" x14ac:dyDescent="0.35">
      <c r="A570" s="7"/>
    </row>
    <row r="571" spans="1:1" x14ac:dyDescent="0.35">
      <c r="A571" s="7"/>
    </row>
    <row r="572" spans="1:1" x14ac:dyDescent="0.35">
      <c r="A572" s="7"/>
    </row>
    <row r="573" spans="1:1" x14ac:dyDescent="0.35">
      <c r="A573" s="7"/>
    </row>
    <row r="574" spans="1:1" x14ac:dyDescent="0.35">
      <c r="A574" s="7"/>
    </row>
    <row r="575" spans="1:1" x14ac:dyDescent="0.35">
      <c r="A575" s="7"/>
    </row>
    <row r="576" spans="1:1" x14ac:dyDescent="0.35">
      <c r="A576" s="7"/>
    </row>
    <row r="577" spans="1:1" x14ac:dyDescent="0.35">
      <c r="A577" s="7"/>
    </row>
    <row r="578" spans="1:1" x14ac:dyDescent="0.35">
      <c r="A578" s="7"/>
    </row>
    <row r="579" spans="1:1" x14ac:dyDescent="0.35">
      <c r="A579" s="7"/>
    </row>
    <row r="580" spans="1:1" x14ac:dyDescent="0.35">
      <c r="A580" s="7"/>
    </row>
    <row r="581" spans="1:1" x14ac:dyDescent="0.35">
      <c r="A581" s="7"/>
    </row>
    <row r="582" spans="1:1" x14ac:dyDescent="0.35">
      <c r="A582" s="7"/>
    </row>
    <row r="583" spans="1:1" x14ac:dyDescent="0.35">
      <c r="A583" s="7"/>
    </row>
    <row r="584" spans="1:1" x14ac:dyDescent="0.35">
      <c r="A584" s="7"/>
    </row>
    <row r="585" spans="1:1" x14ac:dyDescent="0.35">
      <c r="A585" s="7"/>
    </row>
    <row r="586" spans="1:1" x14ac:dyDescent="0.35">
      <c r="A586" s="7"/>
    </row>
    <row r="587" spans="1:1" x14ac:dyDescent="0.35">
      <c r="A587" s="7"/>
    </row>
    <row r="588" spans="1:1" x14ac:dyDescent="0.35">
      <c r="A588" s="7"/>
    </row>
    <row r="589" spans="1:1" x14ac:dyDescent="0.35">
      <c r="A589" s="7"/>
    </row>
    <row r="590" spans="1:1" x14ac:dyDescent="0.35">
      <c r="A590" s="7"/>
    </row>
    <row r="591" spans="1:1" x14ac:dyDescent="0.35">
      <c r="A591" s="7"/>
    </row>
    <row r="592" spans="1:1" x14ac:dyDescent="0.35">
      <c r="A592" s="7"/>
    </row>
    <row r="593" spans="1:1" x14ac:dyDescent="0.35">
      <c r="A593" s="7"/>
    </row>
    <row r="594" spans="1:1" x14ac:dyDescent="0.35">
      <c r="A594" s="7"/>
    </row>
    <row r="595" spans="1:1" x14ac:dyDescent="0.35">
      <c r="A595" s="7"/>
    </row>
    <row r="596" spans="1:1" x14ac:dyDescent="0.35">
      <c r="A596" s="7"/>
    </row>
    <row r="597" spans="1:1" x14ac:dyDescent="0.35">
      <c r="A597" s="7"/>
    </row>
    <row r="598" spans="1:1" x14ac:dyDescent="0.35">
      <c r="A598" s="7"/>
    </row>
    <row r="599" spans="1:1" x14ac:dyDescent="0.35">
      <c r="A599" s="7"/>
    </row>
    <row r="600" spans="1:1" x14ac:dyDescent="0.35">
      <c r="A600" s="7"/>
    </row>
    <row r="601" spans="1:1" x14ac:dyDescent="0.35">
      <c r="A601" s="7"/>
    </row>
    <row r="602" spans="1:1" x14ac:dyDescent="0.35">
      <c r="A602" s="7"/>
    </row>
    <row r="603" spans="1:1" x14ac:dyDescent="0.35">
      <c r="A603" s="7"/>
    </row>
    <row r="604" spans="1:1" x14ac:dyDescent="0.35">
      <c r="A604" s="7"/>
    </row>
    <row r="605" spans="1:1" x14ac:dyDescent="0.35">
      <c r="A605" s="7"/>
    </row>
    <row r="606" spans="1:1" x14ac:dyDescent="0.35">
      <c r="A606" s="7"/>
    </row>
    <row r="607" spans="1:1" x14ac:dyDescent="0.35">
      <c r="A607" s="7"/>
    </row>
    <row r="608" spans="1:1" x14ac:dyDescent="0.35">
      <c r="A608" s="7"/>
    </row>
    <row r="609" spans="1:1" x14ac:dyDescent="0.35">
      <c r="A609" s="7"/>
    </row>
    <row r="610" spans="1:1" x14ac:dyDescent="0.35">
      <c r="A610" s="7"/>
    </row>
    <row r="611" spans="1:1" x14ac:dyDescent="0.35">
      <c r="A611" s="7"/>
    </row>
    <row r="612" spans="1:1" x14ac:dyDescent="0.35">
      <c r="A612" s="7"/>
    </row>
    <row r="613" spans="1:1" x14ac:dyDescent="0.35">
      <c r="A613" s="7"/>
    </row>
    <row r="614" spans="1:1" x14ac:dyDescent="0.35">
      <c r="A614" s="7"/>
    </row>
    <row r="615" spans="1:1" x14ac:dyDescent="0.35">
      <c r="A615" s="7"/>
    </row>
    <row r="616" spans="1:1" x14ac:dyDescent="0.35">
      <c r="A616" s="7"/>
    </row>
    <row r="617" spans="1:1" x14ac:dyDescent="0.35">
      <c r="A617" s="7"/>
    </row>
    <row r="618" spans="1:1" x14ac:dyDescent="0.35">
      <c r="A618" s="7"/>
    </row>
    <row r="619" spans="1:1" x14ac:dyDescent="0.35">
      <c r="A619" s="7"/>
    </row>
    <row r="620" spans="1:1" x14ac:dyDescent="0.35">
      <c r="A620" s="7"/>
    </row>
    <row r="621" spans="1:1" x14ac:dyDescent="0.35">
      <c r="A621" s="7"/>
    </row>
    <row r="622" spans="1:1" x14ac:dyDescent="0.35">
      <c r="A622" s="7"/>
    </row>
    <row r="623" spans="1:1" x14ac:dyDescent="0.35">
      <c r="A623" s="7"/>
    </row>
    <row r="624" spans="1:1" x14ac:dyDescent="0.35">
      <c r="A624" s="7"/>
    </row>
    <row r="625" spans="1:1" x14ac:dyDescent="0.35">
      <c r="A625" s="7"/>
    </row>
    <row r="626" spans="1:1" x14ac:dyDescent="0.35">
      <c r="A626" s="7"/>
    </row>
    <row r="627" spans="1:1" x14ac:dyDescent="0.35">
      <c r="A627" s="7"/>
    </row>
    <row r="628" spans="1:1" x14ac:dyDescent="0.35">
      <c r="A628" s="7"/>
    </row>
    <row r="629" spans="1:1" x14ac:dyDescent="0.35">
      <c r="A629" s="7"/>
    </row>
    <row r="630" spans="1:1" x14ac:dyDescent="0.35">
      <c r="A630" s="7"/>
    </row>
    <row r="631" spans="1:1" x14ac:dyDescent="0.35">
      <c r="A631" s="7"/>
    </row>
    <row r="632" spans="1:1" x14ac:dyDescent="0.35">
      <c r="A632" s="7"/>
    </row>
    <row r="633" spans="1:1" x14ac:dyDescent="0.35">
      <c r="A633" s="7"/>
    </row>
    <row r="634" spans="1:1" x14ac:dyDescent="0.35">
      <c r="A634" s="7"/>
    </row>
    <row r="635" spans="1:1" x14ac:dyDescent="0.35">
      <c r="A635" s="7"/>
    </row>
    <row r="636" spans="1:1" x14ac:dyDescent="0.35">
      <c r="A636" s="7"/>
    </row>
    <row r="637" spans="1:1" x14ac:dyDescent="0.35">
      <c r="A637" s="7"/>
    </row>
    <row r="638" spans="1:1" x14ac:dyDescent="0.35">
      <c r="A638" s="7"/>
    </row>
    <row r="639" spans="1:1" x14ac:dyDescent="0.35">
      <c r="A639" s="7"/>
    </row>
    <row r="640" spans="1:1" x14ac:dyDescent="0.35">
      <c r="A640" s="7"/>
    </row>
    <row r="641" spans="1:1" x14ac:dyDescent="0.35">
      <c r="A641" s="7"/>
    </row>
    <row r="642" spans="1:1" x14ac:dyDescent="0.35">
      <c r="A642" s="7"/>
    </row>
    <row r="643" spans="1:1" x14ac:dyDescent="0.35">
      <c r="A643" s="7"/>
    </row>
    <row r="644" spans="1:1" x14ac:dyDescent="0.35">
      <c r="A644" s="7"/>
    </row>
    <row r="645" spans="1:1" x14ac:dyDescent="0.35">
      <c r="A645" s="7"/>
    </row>
    <row r="646" spans="1:1" x14ac:dyDescent="0.35">
      <c r="A646" s="7"/>
    </row>
    <row r="647" spans="1:1" x14ac:dyDescent="0.35">
      <c r="A647" s="7"/>
    </row>
    <row r="648" spans="1:1" x14ac:dyDescent="0.35">
      <c r="A648" s="7"/>
    </row>
    <row r="649" spans="1:1" x14ac:dyDescent="0.35">
      <c r="A649" s="7"/>
    </row>
    <row r="650" spans="1:1" x14ac:dyDescent="0.35">
      <c r="A650" s="7"/>
    </row>
    <row r="651" spans="1:1" x14ac:dyDescent="0.35">
      <c r="A651" s="7"/>
    </row>
    <row r="652" spans="1:1" x14ac:dyDescent="0.35">
      <c r="A652" s="7"/>
    </row>
    <row r="653" spans="1:1" x14ac:dyDescent="0.35">
      <c r="A653" s="7"/>
    </row>
    <row r="654" spans="1:1" x14ac:dyDescent="0.35">
      <c r="A654" s="7"/>
    </row>
    <row r="655" spans="1:1" x14ac:dyDescent="0.35">
      <c r="A655" s="7"/>
    </row>
    <row r="656" spans="1:1" x14ac:dyDescent="0.35">
      <c r="A656" s="7"/>
    </row>
    <row r="657" spans="1:1" x14ac:dyDescent="0.35">
      <c r="A657" s="7"/>
    </row>
    <row r="658" spans="1:1" x14ac:dyDescent="0.35">
      <c r="A658" s="7"/>
    </row>
    <row r="659" spans="1:1" x14ac:dyDescent="0.35">
      <c r="A659" s="7"/>
    </row>
    <row r="660" spans="1:1" x14ac:dyDescent="0.35">
      <c r="A660" s="7"/>
    </row>
    <row r="661" spans="1:1" x14ac:dyDescent="0.35">
      <c r="A661" s="7"/>
    </row>
    <row r="662" spans="1:1" x14ac:dyDescent="0.35">
      <c r="A662" s="7"/>
    </row>
    <row r="663" spans="1:1" x14ac:dyDescent="0.35">
      <c r="A663" s="7"/>
    </row>
    <row r="664" spans="1:1" x14ac:dyDescent="0.35">
      <c r="A664" s="7"/>
    </row>
    <row r="665" spans="1:1" x14ac:dyDescent="0.35">
      <c r="A665" s="7"/>
    </row>
    <row r="666" spans="1:1" x14ac:dyDescent="0.35">
      <c r="A666" s="7"/>
    </row>
    <row r="667" spans="1:1" x14ac:dyDescent="0.35">
      <c r="A667" s="7"/>
    </row>
    <row r="668" spans="1:1" x14ac:dyDescent="0.35">
      <c r="A668" s="7"/>
    </row>
    <row r="669" spans="1:1" x14ac:dyDescent="0.35">
      <c r="A669" s="7"/>
    </row>
    <row r="670" spans="1:1" x14ac:dyDescent="0.35">
      <c r="A670" s="7"/>
    </row>
    <row r="671" spans="1:1" x14ac:dyDescent="0.35">
      <c r="A671" s="7"/>
    </row>
    <row r="672" spans="1:1" x14ac:dyDescent="0.35">
      <c r="A672" s="7"/>
    </row>
    <row r="673" spans="1:1" x14ac:dyDescent="0.35">
      <c r="A673" s="7"/>
    </row>
    <row r="674" spans="1:1" x14ac:dyDescent="0.35">
      <c r="A674" s="7"/>
    </row>
    <row r="675" spans="1:1" x14ac:dyDescent="0.35">
      <c r="A675" s="7"/>
    </row>
    <row r="676" spans="1:1" x14ac:dyDescent="0.35">
      <c r="A676" s="7"/>
    </row>
    <row r="677" spans="1:1" x14ac:dyDescent="0.35">
      <c r="A677" s="7"/>
    </row>
    <row r="678" spans="1:1" x14ac:dyDescent="0.35">
      <c r="A678" s="7"/>
    </row>
    <row r="679" spans="1:1" x14ac:dyDescent="0.35">
      <c r="A679" s="7"/>
    </row>
    <row r="680" spans="1:1" x14ac:dyDescent="0.35">
      <c r="A680" s="7"/>
    </row>
    <row r="681" spans="1:1" x14ac:dyDescent="0.35">
      <c r="A681" s="7"/>
    </row>
    <row r="682" spans="1:1" x14ac:dyDescent="0.35">
      <c r="A682" s="7"/>
    </row>
    <row r="683" spans="1:1" x14ac:dyDescent="0.35">
      <c r="A683" s="7"/>
    </row>
    <row r="684" spans="1:1" x14ac:dyDescent="0.35">
      <c r="A684" s="7"/>
    </row>
    <row r="685" spans="1:1" x14ac:dyDescent="0.35">
      <c r="A685" s="7"/>
    </row>
    <row r="686" spans="1:1" x14ac:dyDescent="0.35">
      <c r="A686" s="7"/>
    </row>
    <row r="687" spans="1:1" x14ac:dyDescent="0.35">
      <c r="A687" s="7"/>
    </row>
    <row r="688" spans="1:1" x14ac:dyDescent="0.35">
      <c r="A688" s="7"/>
    </row>
    <row r="689" spans="1:1" x14ac:dyDescent="0.35">
      <c r="A689" s="7"/>
    </row>
    <row r="690" spans="1:1" x14ac:dyDescent="0.35">
      <c r="A690" s="7"/>
    </row>
    <row r="691" spans="1:1" x14ac:dyDescent="0.35">
      <c r="A691" s="7"/>
    </row>
    <row r="692" spans="1:1" x14ac:dyDescent="0.35">
      <c r="A692" s="7"/>
    </row>
    <row r="693" spans="1:1" x14ac:dyDescent="0.35">
      <c r="A693" s="7"/>
    </row>
    <row r="694" spans="1:1" x14ac:dyDescent="0.35">
      <c r="A694" s="7"/>
    </row>
    <row r="695" spans="1:1" x14ac:dyDescent="0.35">
      <c r="A695" s="7"/>
    </row>
    <row r="696" spans="1:1" x14ac:dyDescent="0.35">
      <c r="A696" s="7"/>
    </row>
    <row r="697" spans="1:1" x14ac:dyDescent="0.35">
      <c r="A697" s="7"/>
    </row>
    <row r="698" spans="1:1" x14ac:dyDescent="0.35">
      <c r="A698" s="7"/>
    </row>
    <row r="699" spans="1:1" x14ac:dyDescent="0.35">
      <c r="A699" s="7"/>
    </row>
    <row r="700" spans="1:1" x14ac:dyDescent="0.35">
      <c r="A700" s="7"/>
    </row>
    <row r="701" spans="1:1" x14ac:dyDescent="0.35">
      <c r="A701" s="7"/>
    </row>
    <row r="702" spans="1:1" x14ac:dyDescent="0.35">
      <c r="A702" s="7"/>
    </row>
    <row r="703" spans="1:1" x14ac:dyDescent="0.35">
      <c r="A703" s="7"/>
    </row>
    <row r="704" spans="1:1" x14ac:dyDescent="0.35">
      <c r="A704" s="7"/>
    </row>
    <row r="705" spans="1:1" x14ac:dyDescent="0.35">
      <c r="A705" s="7"/>
    </row>
    <row r="706" spans="1:1" x14ac:dyDescent="0.35">
      <c r="A706" s="7"/>
    </row>
    <row r="707" spans="1:1" x14ac:dyDescent="0.35">
      <c r="A707" s="7"/>
    </row>
    <row r="708" spans="1:1" x14ac:dyDescent="0.35">
      <c r="A708" s="7"/>
    </row>
    <row r="709" spans="1:1" x14ac:dyDescent="0.35">
      <c r="A709" s="7"/>
    </row>
    <row r="710" spans="1:1" x14ac:dyDescent="0.35">
      <c r="A710" s="7"/>
    </row>
    <row r="711" spans="1:1" x14ac:dyDescent="0.35">
      <c r="A711" s="7"/>
    </row>
    <row r="712" spans="1:1" x14ac:dyDescent="0.35">
      <c r="A712" s="7"/>
    </row>
    <row r="713" spans="1:1" x14ac:dyDescent="0.35">
      <c r="A713" s="7"/>
    </row>
    <row r="714" spans="1:1" x14ac:dyDescent="0.35">
      <c r="A714" s="7"/>
    </row>
    <row r="715" spans="1:1" x14ac:dyDescent="0.35">
      <c r="A715" s="7"/>
    </row>
    <row r="716" spans="1:1" x14ac:dyDescent="0.35">
      <c r="A716" s="7"/>
    </row>
    <row r="717" spans="1:1" x14ac:dyDescent="0.35">
      <c r="A717" s="7"/>
    </row>
    <row r="718" spans="1:1" x14ac:dyDescent="0.35">
      <c r="A718" s="7"/>
    </row>
    <row r="719" spans="1:1" x14ac:dyDescent="0.35">
      <c r="A719" s="7"/>
    </row>
    <row r="720" spans="1:1" x14ac:dyDescent="0.35">
      <c r="A720" s="7"/>
    </row>
    <row r="721" spans="1:1" x14ac:dyDescent="0.35">
      <c r="A721" s="7"/>
    </row>
    <row r="722" spans="1:1" x14ac:dyDescent="0.35">
      <c r="A722" s="7"/>
    </row>
    <row r="723" spans="1:1" x14ac:dyDescent="0.35">
      <c r="A723" s="7"/>
    </row>
    <row r="724" spans="1:1" x14ac:dyDescent="0.35">
      <c r="A724" s="7"/>
    </row>
    <row r="725" spans="1:1" x14ac:dyDescent="0.35">
      <c r="A725" s="7"/>
    </row>
    <row r="726" spans="1:1" x14ac:dyDescent="0.35">
      <c r="A726" s="7"/>
    </row>
    <row r="727" spans="1:1" x14ac:dyDescent="0.35">
      <c r="A727" s="7"/>
    </row>
    <row r="728" spans="1:1" x14ac:dyDescent="0.35">
      <c r="A728" s="7"/>
    </row>
    <row r="729" spans="1:1" x14ac:dyDescent="0.35">
      <c r="A729" s="7"/>
    </row>
    <row r="730" spans="1:1" x14ac:dyDescent="0.35">
      <c r="A730" s="7"/>
    </row>
    <row r="731" spans="1:1" x14ac:dyDescent="0.35">
      <c r="A731" s="7"/>
    </row>
    <row r="732" spans="1:1" x14ac:dyDescent="0.35">
      <c r="A732" s="7"/>
    </row>
    <row r="733" spans="1:1" x14ac:dyDescent="0.35">
      <c r="A733" s="7"/>
    </row>
    <row r="734" spans="1:1" x14ac:dyDescent="0.35">
      <c r="A734" s="7"/>
    </row>
    <row r="735" spans="1:1" x14ac:dyDescent="0.35">
      <c r="A735" s="7"/>
    </row>
    <row r="736" spans="1:1" x14ac:dyDescent="0.35">
      <c r="A736" s="7"/>
    </row>
    <row r="737" spans="1:1" x14ac:dyDescent="0.35">
      <c r="A737" s="7"/>
    </row>
    <row r="738" spans="1:1" x14ac:dyDescent="0.35">
      <c r="A738" s="7"/>
    </row>
    <row r="739" spans="1:1" x14ac:dyDescent="0.35">
      <c r="A739" s="7"/>
    </row>
    <row r="740" spans="1:1" x14ac:dyDescent="0.35">
      <c r="A740" s="7"/>
    </row>
    <row r="741" spans="1:1" x14ac:dyDescent="0.35">
      <c r="A741" s="7"/>
    </row>
    <row r="742" spans="1:1" x14ac:dyDescent="0.35">
      <c r="A742" s="7"/>
    </row>
    <row r="743" spans="1:1" x14ac:dyDescent="0.35">
      <c r="A743" s="7"/>
    </row>
    <row r="744" spans="1:1" x14ac:dyDescent="0.35">
      <c r="A744" s="7"/>
    </row>
    <row r="745" spans="1:1" x14ac:dyDescent="0.35">
      <c r="A745" s="7"/>
    </row>
    <row r="746" spans="1:1" x14ac:dyDescent="0.35">
      <c r="A746" s="7"/>
    </row>
    <row r="747" spans="1:1" x14ac:dyDescent="0.35">
      <c r="A747" s="7"/>
    </row>
    <row r="748" spans="1:1" x14ac:dyDescent="0.35">
      <c r="A748" s="7"/>
    </row>
    <row r="749" spans="1:1" x14ac:dyDescent="0.35">
      <c r="A749" s="7"/>
    </row>
    <row r="750" spans="1:1" x14ac:dyDescent="0.35">
      <c r="A750" s="7"/>
    </row>
    <row r="751" spans="1:1" x14ac:dyDescent="0.35">
      <c r="A751" s="7"/>
    </row>
    <row r="752" spans="1:1" x14ac:dyDescent="0.35">
      <c r="A752" s="7"/>
    </row>
    <row r="753" spans="1:1" x14ac:dyDescent="0.35">
      <c r="A753" s="7"/>
    </row>
    <row r="754" spans="1:1" x14ac:dyDescent="0.35">
      <c r="A754" s="7"/>
    </row>
    <row r="755" spans="1:1" x14ac:dyDescent="0.35">
      <c r="A755" s="7"/>
    </row>
    <row r="756" spans="1:1" x14ac:dyDescent="0.35">
      <c r="A756" s="7"/>
    </row>
    <row r="757" spans="1:1" x14ac:dyDescent="0.35">
      <c r="A757" s="7"/>
    </row>
    <row r="758" spans="1:1" x14ac:dyDescent="0.35">
      <c r="A758" s="7"/>
    </row>
    <row r="759" spans="1:1" x14ac:dyDescent="0.35">
      <c r="A759" s="7"/>
    </row>
    <row r="760" spans="1:1" x14ac:dyDescent="0.35">
      <c r="A760" s="7"/>
    </row>
    <row r="761" spans="1:1" x14ac:dyDescent="0.35">
      <c r="A761" s="7"/>
    </row>
    <row r="762" spans="1:1" x14ac:dyDescent="0.35">
      <c r="A762" s="7"/>
    </row>
    <row r="763" spans="1:1" x14ac:dyDescent="0.35">
      <c r="A763" s="7"/>
    </row>
    <row r="764" spans="1:1" x14ac:dyDescent="0.35">
      <c r="A764" s="7"/>
    </row>
    <row r="765" spans="1:1" x14ac:dyDescent="0.35">
      <c r="A765" s="7"/>
    </row>
    <row r="766" spans="1:1" x14ac:dyDescent="0.35">
      <c r="A766" s="7"/>
    </row>
    <row r="767" spans="1:1" x14ac:dyDescent="0.35">
      <c r="A767" s="7"/>
    </row>
    <row r="768" spans="1:1" x14ac:dyDescent="0.35">
      <c r="A768" s="7"/>
    </row>
    <row r="769" spans="1:1" x14ac:dyDescent="0.35">
      <c r="A769" s="7"/>
    </row>
    <row r="770" spans="1:1" x14ac:dyDescent="0.35">
      <c r="A770" s="7"/>
    </row>
    <row r="771" spans="1:1" x14ac:dyDescent="0.35">
      <c r="A771" s="7"/>
    </row>
    <row r="772" spans="1:1" x14ac:dyDescent="0.35">
      <c r="A772" s="7"/>
    </row>
    <row r="773" spans="1:1" x14ac:dyDescent="0.35">
      <c r="A773" s="7"/>
    </row>
    <row r="774" spans="1:1" x14ac:dyDescent="0.35">
      <c r="A774" s="7"/>
    </row>
    <row r="775" spans="1:1" x14ac:dyDescent="0.35">
      <c r="A775" s="7"/>
    </row>
    <row r="776" spans="1:1" x14ac:dyDescent="0.35">
      <c r="A776" s="7"/>
    </row>
    <row r="777" spans="1:1" x14ac:dyDescent="0.35">
      <c r="A777" s="7"/>
    </row>
    <row r="778" spans="1:1" x14ac:dyDescent="0.35">
      <c r="A778" s="7"/>
    </row>
    <row r="779" spans="1:1" x14ac:dyDescent="0.35">
      <c r="A779" s="7"/>
    </row>
    <row r="780" spans="1:1" x14ac:dyDescent="0.35">
      <c r="A780" s="7"/>
    </row>
    <row r="781" spans="1:1" x14ac:dyDescent="0.35">
      <c r="A781" s="7"/>
    </row>
    <row r="782" spans="1:1" x14ac:dyDescent="0.35">
      <c r="A782" s="7"/>
    </row>
    <row r="783" spans="1:1" x14ac:dyDescent="0.35">
      <c r="A783" s="7"/>
    </row>
    <row r="784" spans="1:1" x14ac:dyDescent="0.35">
      <c r="A784" s="7"/>
    </row>
    <row r="785" spans="1:1" x14ac:dyDescent="0.35">
      <c r="A785" s="7"/>
    </row>
    <row r="786" spans="1:1" x14ac:dyDescent="0.35">
      <c r="A786" s="7"/>
    </row>
    <row r="787" spans="1:1" x14ac:dyDescent="0.35">
      <c r="A787" s="7"/>
    </row>
    <row r="788" spans="1:1" x14ac:dyDescent="0.35">
      <c r="A788" s="7"/>
    </row>
    <row r="789" spans="1:1" x14ac:dyDescent="0.35">
      <c r="A789" s="7"/>
    </row>
    <row r="790" spans="1:1" x14ac:dyDescent="0.35">
      <c r="A790" s="7"/>
    </row>
    <row r="791" spans="1:1" x14ac:dyDescent="0.35">
      <c r="A791" s="7"/>
    </row>
    <row r="792" spans="1:1" x14ac:dyDescent="0.35">
      <c r="A792" s="7"/>
    </row>
    <row r="793" spans="1:1" x14ac:dyDescent="0.35">
      <c r="A793" s="7"/>
    </row>
    <row r="794" spans="1:1" x14ac:dyDescent="0.35">
      <c r="A794" s="7"/>
    </row>
    <row r="795" spans="1:1" x14ac:dyDescent="0.35">
      <c r="A795" s="7"/>
    </row>
    <row r="796" spans="1:1" x14ac:dyDescent="0.35">
      <c r="A796" s="7"/>
    </row>
    <row r="797" spans="1:1" x14ac:dyDescent="0.35">
      <c r="A797" s="7"/>
    </row>
    <row r="798" spans="1:1" x14ac:dyDescent="0.35">
      <c r="A798" s="7"/>
    </row>
    <row r="799" spans="1:1" x14ac:dyDescent="0.35">
      <c r="A799" s="7"/>
    </row>
    <row r="800" spans="1:1" x14ac:dyDescent="0.35">
      <c r="A800" s="7"/>
    </row>
    <row r="801" spans="1:1" x14ac:dyDescent="0.35">
      <c r="A801" s="7"/>
    </row>
    <row r="802" spans="1:1" x14ac:dyDescent="0.35">
      <c r="A802" s="7"/>
    </row>
    <row r="803" spans="1:1" x14ac:dyDescent="0.35">
      <c r="A803" s="7"/>
    </row>
    <row r="804" spans="1:1" x14ac:dyDescent="0.35">
      <c r="A804" s="7"/>
    </row>
    <row r="805" spans="1:1" x14ac:dyDescent="0.35">
      <c r="A805" s="7"/>
    </row>
    <row r="806" spans="1:1" x14ac:dyDescent="0.35">
      <c r="A806" s="7"/>
    </row>
    <row r="807" spans="1:1" x14ac:dyDescent="0.35">
      <c r="A807" s="7"/>
    </row>
    <row r="808" spans="1:1" x14ac:dyDescent="0.35">
      <c r="A808" s="7"/>
    </row>
    <row r="809" spans="1:1" x14ac:dyDescent="0.35">
      <c r="A809" s="7"/>
    </row>
    <row r="810" spans="1:1" x14ac:dyDescent="0.35">
      <c r="A810" s="7"/>
    </row>
    <row r="811" spans="1:1" x14ac:dyDescent="0.35">
      <c r="A811" s="7"/>
    </row>
    <row r="812" spans="1:1" x14ac:dyDescent="0.35">
      <c r="A812" s="7"/>
    </row>
    <row r="813" spans="1:1" x14ac:dyDescent="0.35">
      <c r="A813" s="7"/>
    </row>
    <row r="814" spans="1:1" x14ac:dyDescent="0.35">
      <c r="A814" s="7"/>
    </row>
    <row r="815" spans="1:1" x14ac:dyDescent="0.35">
      <c r="A815" s="7"/>
    </row>
    <row r="816" spans="1:1" x14ac:dyDescent="0.35">
      <c r="A816" s="7"/>
    </row>
    <row r="817" spans="1:1" x14ac:dyDescent="0.35">
      <c r="A817" s="7"/>
    </row>
    <row r="818" spans="1:1" x14ac:dyDescent="0.35">
      <c r="A818" s="7"/>
    </row>
    <row r="819" spans="1:1" x14ac:dyDescent="0.35">
      <c r="A819" s="7"/>
    </row>
    <row r="820" spans="1:1" x14ac:dyDescent="0.35">
      <c r="A820" s="7"/>
    </row>
    <row r="821" spans="1:1" x14ac:dyDescent="0.35">
      <c r="A821" s="7"/>
    </row>
    <row r="822" spans="1:1" x14ac:dyDescent="0.35">
      <c r="A822" s="7"/>
    </row>
    <row r="823" spans="1:1" x14ac:dyDescent="0.35">
      <c r="A823" s="7"/>
    </row>
    <row r="824" spans="1:1" x14ac:dyDescent="0.35">
      <c r="A824" s="7"/>
    </row>
    <row r="825" spans="1:1" x14ac:dyDescent="0.35">
      <c r="A825" s="7"/>
    </row>
    <row r="826" spans="1:1" x14ac:dyDescent="0.35">
      <c r="A826" s="7"/>
    </row>
    <row r="827" spans="1:1" x14ac:dyDescent="0.35">
      <c r="A827" s="7"/>
    </row>
    <row r="828" spans="1:1" x14ac:dyDescent="0.35">
      <c r="A828" s="7"/>
    </row>
    <row r="829" spans="1:1" x14ac:dyDescent="0.35">
      <c r="A829" s="7"/>
    </row>
    <row r="830" spans="1:1" x14ac:dyDescent="0.35">
      <c r="A830" s="7"/>
    </row>
    <row r="831" spans="1:1" x14ac:dyDescent="0.35">
      <c r="A831" s="7"/>
    </row>
    <row r="832" spans="1:1" x14ac:dyDescent="0.35">
      <c r="A832" s="7"/>
    </row>
    <row r="833" spans="1:1" x14ac:dyDescent="0.35">
      <c r="A833" s="7"/>
    </row>
    <row r="834" spans="1:1" x14ac:dyDescent="0.35">
      <c r="A834" s="7"/>
    </row>
    <row r="835" spans="1:1" x14ac:dyDescent="0.35">
      <c r="A835" s="7"/>
    </row>
    <row r="836" spans="1:1" x14ac:dyDescent="0.35">
      <c r="A836" s="7"/>
    </row>
    <row r="837" spans="1:1" x14ac:dyDescent="0.35">
      <c r="A837" s="7"/>
    </row>
    <row r="838" spans="1:1" x14ac:dyDescent="0.35">
      <c r="A838" s="7"/>
    </row>
    <row r="839" spans="1:1" x14ac:dyDescent="0.35">
      <c r="A839" s="7"/>
    </row>
    <row r="840" spans="1:1" x14ac:dyDescent="0.35">
      <c r="A840" s="7"/>
    </row>
    <row r="841" spans="1:1" x14ac:dyDescent="0.35">
      <c r="A841" s="7"/>
    </row>
    <row r="842" spans="1:1" x14ac:dyDescent="0.35">
      <c r="A842" s="7"/>
    </row>
    <row r="843" spans="1:1" x14ac:dyDescent="0.35">
      <c r="A843" s="7"/>
    </row>
    <row r="844" spans="1:1" x14ac:dyDescent="0.35">
      <c r="A844" s="7"/>
    </row>
    <row r="845" spans="1:1" x14ac:dyDescent="0.35">
      <c r="A845" s="7"/>
    </row>
    <row r="846" spans="1:1" x14ac:dyDescent="0.35">
      <c r="A846" s="7"/>
    </row>
    <row r="847" spans="1:1" x14ac:dyDescent="0.35">
      <c r="A847" s="7"/>
    </row>
    <row r="848" spans="1:1" x14ac:dyDescent="0.35">
      <c r="A848" s="7"/>
    </row>
    <row r="849" spans="1:1" x14ac:dyDescent="0.35">
      <c r="A849" s="7"/>
    </row>
    <row r="850" spans="1:1" x14ac:dyDescent="0.35">
      <c r="A850" s="7"/>
    </row>
    <row r="851" spans="1:1" x14ac:dyDescent="0.35">
      <c r="A851" s="7"/>
    </row>
    <row r="852" spans="1:1" x14ac:dyDescent="0.35">
      <c r="A852" s="7"/>
    </row>
    <row r="853" spans="1:1" x14ac:dyDescent="0.35">
      <c r="A853" s="7"/>
    </row>
    <row r="854" spans="1:1" x14ac:dyDescent="0.35">
      <c r="A854" s="7"/>
    </row>
    <row r="855" spans="1:1" x14ac:dyDescent="0.35">
      <c r="A855" s="7"/>
    </row>
    <row r="856" spans="1:1" x14ac:dyDescent="0.35">
      <c r="A856" s="7"/>
    </row>
    <row r="857" spans="1:1" x14ac:dyDescent="0.35">
      <c r="A857" s="7"/>
    </row>
    <row r="858" spans="1:1" x14ac:dyDescent="0.35">
      <c r="A858" s="7"/>
    </row>
    <row r="859" spans="1:1" x14ac:dyDescent="0.35">
      <c r="A859" s="7"/>
    </row>
    <row r="860" spans="1:1" x14ac:dyDescent="0.35">
      <c r="A860" s="7"/>
    </row>
    <row r="861" spans="1:1" x14ac:dyDescent="0.35">
      <c r="A861" s="7"/>
    </row>
    <row r="862" spans="1:1" x14ac:dyDescent="0.35">
      <c r="A862" s="7"/>
    </row>
    <row r="863" spans="1:1" x14ac:dyDescent="0.35">
      <c r="A863" s="7"/>
    </row>
    <row r="864" spans="1:1" x14ac:dyDescent="0.35">
      <c r="A864" s="7"/>
    </row>
    <row r="865" spans="1:1" x14ac:dyDescent="0.35">
      <c r="A865" s="7"/>
    </row>
    <row r="866" spans="1:1" x14ac:dyDescent="0.35">
      <c r="A866" s="7"/>
    </row>
    <row r="867" spans="1:1" x14ac:dyDescent="0.35">
      <c r="A867" s="7"/>
    </row>
    <row r="868" spans="1:1" x14ac:dyDescent="0.35">
      <c r="A868" s="7"/>
    </row>
    <row r="869" spans="1:1" x14ac:dyDescent="0.35">
      <c r="A869" s="7"/>
    </row>
    <row r="870" spans="1:1" x14ac:dyDescent="0.35">
      <c r="A870" s="7"/>
    </row>
    <row r="871" spans="1:1" x14ac:dyDescent="0.35">
      <c r="A871" s="7"/>
    </row>
    <row r="872" spans="1:1" x14ac:dyDescent="0.35">
      <c r="A872" s="7"/>
    </row>
    <row r="873" spans="1:1" x14ac:dyDescent="0.35">
      <c r="A873" s="7"/>
    </row>
    <row r="874" spans="1:1" x14ac:dyDescent="0.35">
      <c r="A874" s="7"/>
    </row>
    <row r="875" spans="1:1" x14ac:dyDescent="0.35">
      <c r="A875" s="7"/>
    </row>
    <row r="876" spans="1:1" x14ac:dyDescent="0.35">
      <c r="A876" s="7"/>
    </row>
    <row r="877" spans="1:1" x14ac:dyDescent="0.35">
      <c r="A877" s="7"/>
    </row>
    <row r="878" spans="1:1" x14ac:dyDescent="0.35">
      <c r="A878" s="7"/>
    </row>
    <row r="879" spans="1:1" x14ac:dyDescent="0.35">
      <c r="A879" s="7"/>
    </row>
    <row r="880" spans="1:1" x14ac:dyDescent="0.35">
      <c r="A880" s="7"/>
    </row>
    <row r="881" spans="1:1" x14ac:dyDescent="0.35">
      <c r="A881" s="7"/>
    </row>
    <row r="882" spans="1:1" x14ac:dyDescent="0.35">
      <c r="A882" s="7"/>
    </row>
    <row r="883" spans="1:1" x14ac:dyDescent="0.35">
      <c r="A883" s="7"/>
    </row>
    <row r="884" spans="1:1" x14ac:dyDescent="0.35">
      <c r="A884" s="7"/>
    </row>
    <row r="885" spans="1:1" x14ac:dyDescent="0.35">
      <c r="A885" s="7"/>
    </row>
    <row r="886" spans="1:1" x14ac:dyDescent="0.35">
      <c r="A886" s="7"/>
    </row>
    <row r="887" spans="1:1" x14ac:dyDescent="0.35">
      <c r="A887" s="7"/>
    </row>
    <row r="888" spans="1:1" x14ac:dyDescent="0.35">
      <c r="A888" s="7"/>
    </row>
    <row r="889" spans="1:1" x14ac:dyDescent="0.35">
      <c r="A889" s="7"/>
    </row>
    <row r="890" spans="1:1" x14ac:dyDescent="0.35">
      <c r="A890" s="7"/>
    </row>
    <row r="891" spans="1:1" x14ac:dyDescent="0.35">
      <c r="A891" s="7"/>
    </row>
    <row r="892" spans="1:1" x14ac:dyDescent="0.35">
      <c r="A892" s="7"/>
    </row>
    <row r="893" spans="1:1" x14ac:dyDescent="0.35">
      <c r="A893" s="7"/>
    </row>
    <row r="894" spans="1:1" x14ac:dyDescent="0.35">
      <c r="A894" s="7"/>
    </row>
    <row r="895" spans="1:1" x14ac:dyDescent="0.35">
      <c r="A895" s="7"/>
    </row>
    <row r="896" spans="1:1" x14ac:dyDescent="0.35">
      <c r="A896" s="7"/>
    </row>
    <row r="897" spans="1:1" x14ac:dyDescent="0.35">
      <c r="A897" s="7"/>
    </row>
    <row r="898" spans="1:1" x14ac:dyDescent="0.35">
      <c r="A898" s="7"/>
    </row>
    <row r="899" spans="1:1" x14ac:dyDescent="0.35">
      <c r="A899" s="7"/>
    </row>
    <row r="900" spans="1:1" x14ac:dyDescent="0.35">
      <c r="A900" s="7"/>
    </row>
    <row r="901" spans="1:1" x14ac:dyDescent="0.35">
      <c r="A901" s="7"/>
    </row>
    <row r="902" spans="1:1" x14ac:dyDescent="0.35">
      <c r="A902" s="7"/>
    </row>
    <row r="903" spans="1:1" x14ac:dyDescent="0.35">
      <c r="A903" s="7"/>
    </row>
    <row r="904" spans="1:1" x14ac:dyDescent="0.35">
      <c r="A904" s="7"/>
    </row>
    <row r="905" spans="1:1" x14ac:dyDescent="0.35">
      <c r="A905" s="7"/>
    </row>
    <row r="906" spans="1:1" x14ac:dyDescent="0.35">
      <c r="A906" s="7"/>
    </row>
    <row r="907" spans="1:1" x14ac:dyDescent="0.35">
      <c r="A907" s="7"/>
    </row>
    <row r="908" spans="1:1" x14ac:dyDescent="0.35">
      <c r="A908" s="7"/>
    </row>
    <row r="909" spans="1:1" x14ac:dyDescent="0.35">
      <c r="A909" s="7"/>
    </row>
    <row r="910" spans="1:1" x14ac:dyDescent="0.35">
      <c r="A910" s="7"/>
    </row>
    <row r="911" spans="1:1" x14ac:dyDescent="0.35">
      <c r="A911" s="7"/>
    </row>
    <row r="912" spans="1:1" x14ac:dyDescent="0.35">
      <c r="A912" s="7"/>
    </row>
    <row r="913" spans="1:1" x14ac:dyDescent="0.35">
      <c r="A913" s="7"/>
    </row>
    <row r="914" spans="1:1" x14ac:dyDescent="0.35">
      <c r="A914" s="7"/>
    </row>
    <row r="915" spans="1:1" x14ac:dyDescent="0.35">
      <c r="A915" s="7"/>
    </row>
    <row r="916" spans="1:1" x14ac:dyDescent="0.35">
      <c r="A916" s="7"/>
    </row>
    <row r="917" spans="1:1" x14ac:dyDescent="0.35">
      <c r="A917" s="7"/>
    </row>
    <row r="918" spans="1:1" x14ac:dyDescent="0.35">
      <c r="A918" s="7"/>
    </row>
    <row r="919" spans="1:1" x14ac:dyDescent="0.35">
      <c r="A919" s="7"/>
    </row>
    <row r="920" spans="1:1" x14ac:dyDescent="0.35">
      <c r="A920" s="7"/>
    </row>
    <row r="921" spans="1:1" x14ac:dyDescent="0.35">
      <c r="A921" s="7"/>
    </row>
    <row r="922" spans="1:1" x14ac:dyDescent="0.35">
      <c r="A922" s="7"/>
    </row>
    <row r="923" spans="1:1" x14ac:dyDescent="0.35">
      <c r="A923" s="7"/>
    </row>
    <row r="924" spans="1:1" x14ac:dyDescent="0.35">
      <c r="A924" s="7"/>
    </row>
    <row r="925" spans="1:1" x14ac:dyDescent="0.35">
      <c r="A925" s="7"/>
    </row>
    <row r="926" spans="1:1" x14ac:dyDescent="0.35">
      <c r="A926" s="7"/>
    </row>
    <row r="927" spans="1:1" x14ac:dyDescent="0.35">
      <c r="A927" s="7"/>
    </row>
    <row r="928" spans="1:1" x14ac:dyDescent="0.35">
      <c r="A928" s="7"/>
    </row>
    <row r="929" spans="1:1" x14ac:dyDescent="0.35">
      <c r="A929" s="7"/>
    </row>
    <row r="930" spans="1:1" x14ac:dyDescent="0.35">
      <c r="A930" s="7"/>
    </row>
    <row r="931" spans="1:1" x14ac:dyDescent="0.35">
      <c r="A931" s="7"/>
    </row>
    <row r="932" spans="1:1" x14ac:dyDescent="0.35">
      <c r="A932" s="7"/>
    </row>
    <row r="933" spans="1:1" x14ac:dyDescent="0.35">
      <c r="A933" s="7"/>
    </row>
    <row r="934" spans="1:1" x14ac:dyDescent="0.35">
      <c r="A934" s="7"/>
    </row>
    <row r="935" spans="1:1" x14ac:dyDescent="0.35">
      <c r="A935" s="7"/>
    </row>
    <row r="936" spans="1:1" x14ac:dyDescent="0.35">
      <c r="A936" s="7"/>
    </row>
    <row r="937" spans="1:1" x14ac:dyDescent="0.35">
      <c r="A937" s="7"/>
    </row>
    <row r="938" spans="1:1" x14ac:dyDescent="0.35">
      <c r="A938" s="7"/>
    </row>
    <row r="939" spans="1:1" x14ac:dyDescent="0.35">
      <c r="A939" s="7"/>
    </row>
    <row r="940" spans="1:1" x14ac:dyDescent="0.35">
      <c r="A940" s="7"/>
    </row>
    <row r="941" spans="1:1" x14ac:dyDescent="0.35">
      <c r="A941" s="7"/>
    </row>
    <row r="942" spans="1:1" x14ac:dyDescent="0.35">
      <c r="A942" s="7"/>
    </row>
    <row r="943" spans="1:1" x14ac:dyDescent="0.35">
      <c r="A943" s="7"/>
    </row>
    <row r="944" spans="1:1" x14ac:dyDescent="0.35">
      <c r="A944" s="7"/>
    </row>
    <row r="945" spans="1:1" x14ac:dyDescent="0.35">
      <c r="A945" s="7"/>
    </row>
    <row r="946" spans="1:1" x14ac:dyDescent="0.35">
      <c r="A946" s="7"/>
    </row>
    <row r="947" spans="1:1" x14ac:dyDescent="0.35">
      <c r="A947" s="7"/>
    </row>
    <row r="948" spans="1:1" x14ac:dyDescent="0.35">
      <c r="A948" s="7"/>
    </row>
    <row r="949" spans="1:1" x14ac:dyDescent="0.35">
      <c r="A949" s="7"/>
    </row>
    <row r="950" spans="1:1" x14ac:dyDescent="0.35">
      <c r="A950" s="7"/>
    </row>
    <row r="951" spans="1:1" x14ac:dyDescent="0.35">
      <c r="A951" s="7"/>
    </row>
    <row r="952" spans="1:1" x14ac:dyDescent="0.35">
      <c r="A952" s="7"/>
    </row>
    <row r="953" spans="1:1" x14ac:dyDescent="0.35">
      <c r="A953" s="7"/>
    </row>
    <row r="954" spans="1:1" x14ac:dyDescent="0.35">
      <c r="A954" s="7"/>
    </row>
    <row r="955" spans="1:1" x14ac:dyDescent="0.35">
      <c r="A955" s="7"/>
    </row>
    <row r="956" spans="1:1" x14ac:dyDescent="0.35">
      <c r="A956" s="7"/>
    </row>
    <row r="957" spans="1:1" x14ac:dyDescent="0.35">
      <c r="A957" s="7"/>
    </row>
    <row r="958" spans="1:1" x14ac:dyDescent="0.35">
      <c r="A958" s="7"/>
    </row>
    <row r="959" spans="1:1" x14ac:dyDescent="0.35">
      <c r="A959" s="7"/>
    </row>
    <row r="960" spans="1:1" x14ac:dyDescent="0.35">
      <c r="A960" s="7"/>
    </row>
    <row r="961" spans="1:1" x14ac:dyDescent="0.35">
      <c r="A961" s="7"/>
    </row>
    <row r="962" spans="1:1" x14ac:dyDescent="0.35">
      <c r="A962" s="7"/>
    </row>
    <row r="963" spans="1:1" x14ac:dyDescent="0.35">
      <c r="A963" s="7"/>
    </row>
    <row r="964" spans="1:1" x14ac:dyDescent="0.35">
      <c r="A964" s="7"/>
    </row>
    <row r="965" spans="1:1" x14ac:dyDescent="0.35">
      <c r="A965" s="7"/>
    </row>
    <row r="966" spans="1:1" x14ac:dyDescent="0.35">
      <c r="A966" s="7"/>
    </row>
    <row r="967" spans="1:1" x14ac:dyDescent="0.35">
      <c r="A967" s="7"/>
    </row>
    <row r="968" spans="1:1" x14ac:dyDescent="0.35">
      <c r="A968" s="7"/>
    </row>
    <row r="969" spans="1:1" x14ac:dyDescent="0.35">
      <c r="A969" s="7"/>
    </row>
    <row r="970" spans="1:1" x14ac:dyDescent="0.35">
      <c r="A970" s="7"/>
    </row>
    <row r="971" spans="1:1" x14ac:dyDescent="0.35">
      <c r="A971" s="7"/>
    </row>
    <row r="972" spans="1:1" x14ac:dyDescent="0.35">
      <c r="A972" s="7"/>
    </row>
    <row r="973" spans="1:1" x14ac:dyDescent="0.35">
      <c r="A973" s="7"/>
    </row>
    <row r="974" spans="1:1" x14ac:dyDescent="0.35">
      <c r="A974" s="7"/>
    </row>
    <row r="975" spans="1:1" x14ac:dyDescent="0.35">
      <c r="A975" s="7"/>
    </row>
    <row r="976" spans="1:1" x14ac:dyDescent="0.35">
      <c r="A976" s="7"/>
    </row>
    <row r="977" spans="1:1" x14ac:dyDescent="0.35">
      <c r="A977" s="7"/>
    </row>
    <row r="978" spans="1:1" x14ac:dyDescent="0.35">
      <c r="A978" s="7"/>
    </row>
    <row r="979" spans="1:1" x14ac:dyDescent="0.35">
      <c r="A979" s="7"/>
    </row>
    <row r="980" spans="1:1" x14ac:dyDescent="0.35">
      <c r="A980" s="7"/>
    </row>
    <row r="981" spans="1:1" x14ac:dyDescent="0.35">
      <c r="A981" s="7"/>
    </row>
    <row r="982" spans="1:1" x14ac:dyDescent="0.35">
      <c r="A982" s="7"/>
    </row>
    <row r="983" spans="1:1" x14ac:dyDescent="0.35">
      <c r="A983" s="7"/>
    </row>
    <row r="984" spans="1:1" x14ac:dyDescent="0.35">
      <c r="A984" s="7"/>
    </row>
    <row r="985" spans="1:1" x14ac:dyDescent="0.35">
      <c r="A985" s="7"/>
    </row>
    <row r="986" spans="1:1" x14ac:dyDescent="0.35">
      <c r="A986" s="7"/>
    </row>
    <row r="987" spans="1:1" x14ac:dyDescent="0.35">
      <c r="A987" s="7"/>
    </row>
    <row r="988" spans="1:1" x14ac:dyDescent="0.35">
      <c r="A988" s="7"/>
    </row>
    <row r="989" spans="1:1" x14ac:dyDescent="0.35">
      <c r="A989" s="7"/>
    </row>
    <row r="990" spans="1:1" x14ac:dyDescent="0.35">
      <c r="A990" s="7"/>
    </row>
    <row r="991" spans="1:1" x14ac:dyDescent="0.35">
      <c r="A991" s="7"/>
    </row>
    <row r="992" spans="1:1" x14ac:dyDescent="0.35">
      <c r="A992" s="7"/>
    </row>
    <row r="993" spans="1:1" x14ac:dyDescent="0.35">
      <c r="A993" s="7"/>
    </row>
    <row r="994" spans="1:1" x14ac:dyDescent="0.35">
      <c r="A994" s="7"/>
    </row>
    <row r="995" spans="1:1" x14ac:dyDescent="0.35">
      <c r="A995" s="7"/>
    </row>
    <row r="996" spans="1:1" x14ac:dyDescent="0.35">
      <c r="A996" s="7"/>
    </row>
    <row r="997" spans="1:1" x14ac:dyDescent="0.35">
      <c r="A997" s="7"/>
    </row>
    <row r="998" spans="1:1" x14ac:dyDescent="0.35">
      <c r="A998" s="7"/>
    </row>
    <row r="999" spans="1:1" x14ac:dyDescent="0.35">
      <c r="A999" s="7"/>
    </row>
    <row r="1000" spans="1:1" x14ac:dyDescent="0.35">
      <c r="A1000" s="7"/>
    </row>
  </sheetData>
  <pageMargins left="0.7" right="0.7" top="0.75" bottom="0.75" header="0.3" footer="0.3"/>
  <pageSetup paperSize="9" orientation="portrait" horizontalDpi="300" verticalDpi="300"/>
  <tableParts count="1">
    <tablePart r:id="rId1"/>
  </tablePart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AX1000"/>
  <sheetViews>
    <sheetView workbookViewId="0"/>
  </sheetViews>
  <sheetFormatPr defaultColWidth="11.07421875" defaultRowHeight="15.5" x14ac:dyDescent="0.35"/>
  <cols>
    <col min="1" max="1" width="9" customWidth="1"/>
    <col min="2" max="2" width="39.53515625" bestFit="1" customWidth="1"/>
    <col min="3" max="3" width="29.921875" bestFit="1" customWidth="1"/>
    <col min="4" max="4" width="41.4609375" bestFit="1" customWidth="1"/>
    <col min="5" max="5" width="14.53515625" customWidth="1"/>
    <col min="6" max="6" width="14.69140625" customWidth="1"/>
  </cols>
  <sheetData>
    <row r="1" spans="1:50" ht="20" x14ac:dyDescent="0.4">
      <c r="A1" s="21" t="s">
        <v>46</v>
      </c>
    </row>
    <row r="2" spans="1:50" x14ac:dyDescent="0.35">
      <c r="A2" s="7" t="s">
        <v>9</v>
      </c>
    </row>
    <row r="3" spans="1:50" x14ac:dyDescent="0.35">
      <c r="A3" s="7" t="s">
        <v>134</v>
      </c>
    </row>
    <row r="4" spans="1:50" ht="34" customHeight="1" x14ac:dyDescent="0.35">
      <c r="A4" s="8" t="s">
        <v>108</v>
      </c>
      <c r="B4" s="5" t="s">
        <v>388</v>
      </c>
      <c r="C4" s="5" t="s">
        <v>389</v>
      </c>
      <c r="D4" s="5" t="s">
        <v>390</v>
      </c>
      <c r="E4" s="5" t="s">
        <v>138</v>
      </c>
      <c r="F4" s="5" t="s">
        <v>139</v>
      </c>
    </row>
    <row r="5" spans="1:50" x14ac:dyDescent="0.35">
      <c r="A5" s="7" t="s">
        <v>127</v>
      </c>
      <c r="B5" s="4">
        <v>674</v>
      </c>
      <c r="C5" s="4">
        <v>882</v>
      </c>
      <c r="D5" s="11">
        <v>76.400000000000006</v>
      </c>
      <c r="E5" s="11">
        <v>73.5</v>
      </c>
      <c r="F5" s="11">
        <v>79.099999999999994</v>
      </c>
      <c r="G5" s="11"/>
      <c r="H5" s="11"/>
      <c r="I5" s="11"/>
      <c r="J5" s="11"/>
      <c r="K5" s="11"/>
      <c r="L5" s="11"/>
      <c r="M5" s="11"/>
      <c r="N5" s="11"/>
      <c r="O5" s="11"/>
      <c r="P5" s="11"/>
      <c r="Q5" s="11"/>
      <c r="R5" s="11"/>
      <c r="S5" s="11"/>
      <c r="T5" s="11"/>
      <c r="U5" s="11"/>
      <c r="V5" s="11"/>
      <c r="W5" s="11"/>
      <c r="X5" s="11"/>
      <c r="Y5" s="11"/>
      <c r="Z5" s="11"/>
      <c r="AA5" s="11"/>
      <c r="AB5" s="11"/>
      <c r="AC5" s="11"/>
      <c r="AD5" s="11"/>
      <c r="AE5" s="11"/>
      <c r="AF5" s="11"/>
      <c r="AG5" s="11"/>
      <c r="AH5" s="11"/>
      <c r="AI5" s="11"/>
      <c r="AJ5" s="11"/>
      <c r="AK5" s="11"/>
      <c r="AL5" s="11"/>
      <c r="AM5" s="11"/>
      <c r="AN5" s="11"/>
      <c r="AO5" s="11"/>
      <c r="AP5" s="11"/>
      <c r="AQ5" s="11"/>
      <c r="AR5" s="11"/>
      <c r="AS5" s="11"/>
      <c r="AT5" s="11"/>
      <c r="AU5" s="11"/>
      <c r="AV5" s="11"/>
      <c r="AW5" s="11"/>
      <c r="AX5" s="11"/>
    </row>
    <row r="6" spans="1:50" x14ac:dyDescent="0.35">
      <c r="A6" s="7" t="s">
        <v>128</v>
      </c>
      <c r="B6" s="4">
        <v>632</v>
      </c>
      <c r="C6" s="4">
        <v>830</v>
      </c>
      <c r="D6" s="11">
        <v>76.099999999999994</v>
      </c>
      <c r="E6" s="11">
        <v>73.099999999999994</v>
      </c>
      <c r="F6" s="11">
        <v>78.900000000000006</v>
      </c>
      <c r="G6" s="11"/>
      <c r="H6" s="11"/>
      <c r="I6" s="11"/>
      <c r="J6" s="11"/>
      <c r="K6" s="11"/>
      <c r="L6" s="11"/>
      <c r="M6" s="11"/>
      <c r="N6" s="11"/>
      <c r="O6" s="11"/>
      <c r="P6" s="11"/>
      <c r="Q6" s="11"/>
      <c r="R6" s="11"/>
      <c r="S6" s="11"/>
      <c r="T6" s="11"/>
      <c r="U6" s="11"/>
      <c r="V6" s="11"/>
      <c r="W6" s="11"/>
      <c r="X6" s="11"/>
      <c r="Y6" s="11"/>
      <c r="Z6" s="11"/>
      <c r="AA6" s="11"/>
      <c r="AB6" s="11"/>
      <c r="AC6" s="11"/>
      <c r="AD6" s="11"/>
      <c r="AE6" s="11"/>
      <c r="AF6" s="11"/>
      <c r="AG6" s="11"/>
      <c r="AH6" s="11"/>
      <c r="AI6" s="11"/>
      <c r="AJ6" s="11"/>
      <c r="AK6" s="11"/>
      <c r="AL6" s="11"/>
      <c r="AM6" s="11"/>
      <c r="AN6" s="11"/>
      <c r="AO6" s="11"/>
      <c r="AP6" s="11"/>
      <c r="AQ6" s="11"/>
      <c r="AR6" s="11"/>
      <c r="AS6" s="11"/>
      <c r="AT6" s="11"/>
      <c r="AU6" s="11"/>
      <c r="AV6" s="11"/>
      <c r="AW6" s="11"/>
      <c r="AX6" s="11"/>
    </row>
    <row r="7" spans="1:50" x14ac:dyDescent="0.35">
      <c r="A7" s="7" t="s">
        <v>129</v>
      </c>
      <c r="B7" s="4">
        <v>593</v>
      </c>
      <c r="C7" s="4">
        <v>742</v>
      </c>
      <c r="D7" s="11">
        <v>79.900000000000006</v>
      </c>
      <c r="E7" s="11">
        <v>76.900000000000006</v>
      </c>
      <c r="F7" s="11">
        <v>82.6</v>
      </c>
      <c r="G7" s="11"/>
      <c r="H7" s="11"/>
      <c r="I7" s="11"/>
      <c r="J7" s="11"/>
      <c r="K7" s="11"/>
      <c r="L7" s="11"/>
      <c r="M7" s="11"/>
      <c r="N7" s="11"/>
      <c r="O7" s="11"/>
      <c r="P7" s="11"/>
      <c r="Q7" s="11"/>
      <c r="R7" s="11"/>
      <c r="S7" s="11"/>
      <c r="T7" s="11"/>
      <c r="U7" s="11"/>
      <c r="V7" s="11"/>
      <c r="W7" s="11"/>
      <c r="X7" s="11"/>
      <c r="Y7" s="11"/>
      <c r="Z7" s="11"/>
      <c r="AA7" s="11"/>
      <c r="AB7" s="11"/>
      <c r="AC7" s="11"/>
      <c r="AD7" s="11"/>
      <c r="AE7" s="11"/>
      <c r="AF7" s="11"/>
      <c r="AG7" s="11"/>
      <c r="AH7" s="11"/>
      <c r="AI7" s="11"/>
      <c r="AJ7" s="11"/>
      <c r="AK7" s="11"/>
      <c r="AL7" s="11"/>
      <c r="AM7" s="11"/>
      <c r="AN7" s="11"/>
      <c r="AO7" s="11"/>
      <c r="AP7" s="11"/>
      <c r="AQ7" s="11"/>
      <c r="AR7" s="11"/>
      <c r="AS7" s="11"/>
      <c r="AT7" s="11"/>
      <c r="AU7" s="11"/>
      <c r="AV7" s="11"/>
      <c r="AW7" s="11"/>
      <c r="AX7" s="11"/>
    </row>
    <row r="8" spans="1:50" x14ac:dyDescent="0.35">
      <c r="A8" s="7" t="s">
        <v>130</v>
      </c>
      <c r="B8" s="4">
        <v>619</v>
      </c>
      <c r="C8" s="4">
        <v>776</v>
      </c>
      <c r="D8" s="11">
        <v>79.8</v>
      </c>
      <c r="E8" s="11">
        <v>76.8</v>
      </c>
      <c r="F8" s="11">
        <v>82.4</v>
      </c>
      <c r="G8" s="11"/>
      <c r="H8" s="11"/>
      <c r="I8" s="11"/>
      <c r="J8" s="11"/>
      <c r="K8" s="11"/>
      <c r="L8" s="11"/>
      <c r="M8" s="11"/>
      <c r="N8" s="11"/>
      <c r="O8" s="11"/>
      <c r="P8" s="11"/>
      <c r="Q8" s="11"/>
      <c r="R8" s="11"/>
      <c r="S8" s="11"/>
      <c r="T8" s="11"/>
      <c r="U8" s="11"/>
      <c r="V8" s="11"/>
      <c r="W8" s="11"/>
      <c r="X8" s="11"/>
      <c r="Y8" s="11"/>
      <c r="Z8" s="11"/>
      <c r="AA8" s="11"/>
      <c r="AB8" s="11"/>
      <c r="AC8" s="11"/>
      <c r="AD8" s="11"/>
      <c r="AE8" s="11"/>
      <c r="AF8" s="11"/>
      <c r="AG8" s="11"/>
      <c r="AH8" s="11"/>
      <c r="AI8" s="11"/>
      <c r="AJ8" s="11"/>
      <c r="AK8" s="11"/>
      <c r="AL8" s="11"/>
      <c r="AM8" s="11"/>
      <c r="AN8" s="11"/>
      <c r="AO8" s="11"/>
      <c r="AP8" s="11"/>
      <c r="AQ8" s="11"/>
      <c r="AR8" s="11"/>
      <c r="AS8" s="11"/>
      <c r="AT8" s="11"/>
      <c r="AU8" s="11"/>
      <c r="AV8" s="11"/>
      <c r="AW8" s="11"/>
      <c r="AX8" s="11"/>
    </row>
    <row r="9" spans="1:50" x14ac:dyDescent="0.35">
      <c r="A9" s="7" t="s">
        <v>131</v>
      </c>
      <c r="B9" s="4">
        <v>674</v>
      </c>
      <c r="C9" s="4">
        <v>837</v>
      </c>
      <c r="D9" s="11">
        <v>80.5</v>
      </c>
      <c r="E9" s="11">
        <v>77.7</v>
      </c>
      <c r="F9" s="11">
        <v>83.1</v>
      </c>
      <c r="G9" s="11"/>
      <c r="H9" s="11"/>
      <c r="I9" s="11"/>
      <c r="J9" s="11"/>
      <c r="K9" s="11"/>
      <c r="L9" s="11"/>
      <c r="M9" s="11"/>
      <c r="N9" s="11"/>
      <c r="O9" s="11"/>
      <c r="P9" s="11"/>
      <c r="Q9" s="11"/>
      <c r="R9" s="11"/>
      <c r="S9" s="11"/>
      <c r="T9" s="11"/>
      <c r="U9" s="11"/>
      <c r="V9" s="11"/>
      <c r="W9" s="11"/>
      <c r="X9" s="11"/>
      <c r="Y9" s="11"/>
      <c r="Z9" s="11"/>
      <c r="AA9" s="11"/>
      <c r="AB9" s="11"/>
      <c r="AC9" s="11"/>
      <c r="AD9" s="11"/>
      <c r="AE9" s="11"/>
      <c r="AF9" s="11"/>
      <c r="AG9" s="11"/>
      <c r="AH9" s="11"/>
      <c r="AI9" s="11"/>
      <c r="AJ9" s="11"/>
      <c r="AK9" s="11"/>
      <c r="AL9" s="11"/>
      <c r="AM9" s="11"/>
      <c r="AN9" s="11"/>
      <c r="AO9" s="11"/>
      <c r="AP9" s="11"/>
      <c r="AQ9" s="11"/>
      <c r="AR9" s="11"/>
      <c r="AS9" s="11"/>
      <c r="AT9" s="11"/>
      <c r="AU9" s="11"/>
      <c r="AV9" s="11"/>
      <c r="AW9" s="11"/>
      <c r="AX9" s="11"/>
    </row>
    <row r="10" spans="1:50" x14ac:dyDescent="0.35">
      <c r="A10" s="7" t="s">
        <v>132</v>
      </c>
      <c r="B10" s="4">
        <v>680</v>
      </c>
      <c r="C10" s="4">
        <v>857</v>
      </c>
      <c r="D10" s="11">
        <v>79.3</v>
      </c>
      <c r="E10" s="11">
        <v>76.5</v>
      </c>
      <c r="F10" s="11">
        <v>81.900000000000006</v>
      </c>
      <c r="G10" s="11"/>
      <c r="H10" s="11"/>
      <c r="I10" s="11"/>
      <c r="J10" s="11"/>
      <c r="K10" s="11"/>
      <c r="L10" s="11"/>
      <c r="M10" s="11"/>
      <c r="N10" s="11"/>
      <c r="O10" s="11"/>
      <c r="P10" s="11"/>
      <c r="Q10" s="11"/>
      <c r="R10" s="11"/>
      <c r="S10" s="11"/>
      <c r="T10" s="11"/>
      <c r="U10" s="11"/>
      <c r="V10" s="11"/>
      <c r="W10" s="11"/>
      <c r="X10" s="11"/>
      <c r="Y10" s="11"/>
      <c r="Z10" s="11"/>
      <c r="AA10" s="11"/>
      <c r="AB10" s="11"/>
      <c r="AC10" s="11"/>
      <c r="AD10" s="11"/>
      <c r="AE10" s="11"/>
      <c r="AF10" s="11"/>
      <c r="AG10" s="11"/>
      <c r="AH10" s="11"/>
      <c r="AI10" s="11"/>
      <c r="AJ10" s="11"/>
      <c r="AK10" s="11"/>
      <c r="AL10" s="11"/>
      <c r="AM10" s="11"/>
      <c r="AN10" s="11"/>
      <c r="AO10" s="11"/>
      <c r="AP10" s="11"/>
      <c r="AQ10" s="11"/>
      <c r="AR10" s="11"/>
      <c r="AS10" s="11"/>
      <c r="AT10" s="11"/>
      <c r="AU10" s="11"/>
      <c r="AV10" s="11"/>
      <c r="AW10" s="11"/>
      <c r="AX10" s="11"/>
    </row>
    <row r="11" spans="1:50" x14ac:dyDescent="0.35">
      <c r="A11" s="7" t="s">
        <v>133</v>
      </c>
      <c r="B11" s="4">
        <v>729</v>
      </c>
      <c r="C11" s="4">
        <v>978</v>
      </c>
      <c r="D11" s="11">
        <v>74.5</v>
      </c>
      <c r="E11" s="11">
        <v>71.7</v>
      </c>
      <c r="F11" s="11">
        <v>77.2</v>
      </c>
      <c r="G11" s="11"/>
      <c r="H11" s="11"/>
      <c r="I11" s="11"/>
      <c r="J11" s="11"/>
      <c r="K11" s="11"/>
      <c r="L11" s="11"/>
      <c r="M11" s="11"/>
      <c r="N11" s="11"/>
      <c r="O11" s="11"/>
      <c r="P11" s="11"/>
      <c r="Q11" s="11"/>
      <c r="R11" s="11"/>
      <c r="S11" s="11"/>
      <c r="T11" s="11"/>
      <c r="U11" s="11"/>
      <c r="V11" s="11"/>
      <c r="W11" s="11"/>
      <c r="X11" s="11"/>
      <c r="Y11" s="11"/>
      <c r="Z11" s="11"/>
      <c r="AA11" s="11"/>
      <c r="AB11" s="11"/>
      <c r="AC11" s="11"/>
      <c r="AD11" s="11"/>
      <c r="AE11" s="11"/>
      <c r="AF11" s="11"/>
      <c r="AG11" s="11"/>
      <c r="AH11" s="11"/>
      <c r="AI11" s="11"/>
      <c r="AJ11" s="11"/>
      <c r="AK11" s="11"/>
      <c r="AL11" s="11"/>
      <c r="AM11" s="11"/>
      <c r="AN11" s="11"/>
      <c r="AO11" s="11"/>
      <c r="AP11" s="11"/>
      <c r="AQ11" s="11"/>
      <c r="AR11" s="11"/>
      <c r="AS11" s="11"/>
      <c r="AT11" s="11"/>
      <c r="AU11" s="11"/>
      <c r="AV11" s="11"/>
      <c r="AW11" s="11"/>
      <c r="AX11" s="11"/>
    </row>
    <row r="12" spans="1:50" x14ac:dyDescent="0.35">
      <c r="A12" s="7"/>
      <c r="D12" s="11"/>
      <c r="E12" s="11"/>
      <c r="F12" s="11"/>
      <c r="G12" s="11"/>
      <c r="H12" s="11"/>
      <c r="I12" s="11"/>
      <c r="J12" s="11"/>
      <c r="K12" s="11"/>
      <c r="L12" s="11"/>
      <c r="M12" s="11"/>
      <c r="N12" s="11"/>
      <c r="O12" s="11"/>
      <c r="P12" s="11"/>
      <c r="Q12" s="11"/>
      <c r="R12" s="11"/>
      <c r="S12" s="11"/>
      <c r="T12" s="11"/>
      <c r="U12" s="11"/>
      <c r="V12" s="11"/>
      <c r="W12" s="11"/>
      <c r="X12" s="11"/>
      <c r="Y12" s="11"/>
      <c r="Z12" s="11"/>
      <c r="AA12" s="11"/>
      <c r="AB12" s="11"/>
      <c r="AC12" s="11"/>
      <c r="AD12" s="11"/>
      <c r="AE12" s="11"/>
      <c r="AF12" s="11"/>
      <c r="AG12" s="11"/>
      <c r="AH12" s="11"/>
      <c r="AI12" s="11"/>
      <c r="AJ12" s="11"/>
      <c r="AK12" s="11"/>
      <c r="AL12" s="11"/>
      <c r="AM12" s="11"/>
      <c r="AN12" s="11"/>
      <c r="AO12" s="11"/>
      <c r="AP12" s="11"/>
      <c r="AQ12" s="11"/>
      <c r="AR12" s="11"/>
      <c r="AS12" s="11"/>
      <c r="AT12" s="11"/>
      <c r="AU12" s="11"/>
      <c r="AV12" s="11"/>
      <c r="AW12" s="11"/>
      <c r="AX12" s="11"/>
    </row>
    <row r="13" spans="1:50" x14ac:dyDescent="0.35">
      <c r="A13" s="7"/>
      <c r="D13" s="11"/>
      <c r="E13" s="11"/>
      <c r="F13" s="11"/>
      <c r="G13" s="11"/>
      <c r="H13" s="11"/>
      <c r="I13" s="11"/>
      <c r="J13" s="11"/>
      <c r="K13" s="11"/>
      <c r="L13" s="11"/>
      <c r="M13" s="11"/>
      <c r="N13" s="11"/>
      <c r="O13" s="11"/>
      <c r="P13" s="11"/>
      <c r="Q13" s="11"/>
      <c r="R13" s="11"/>
      <c r="S13" s="11"/>
      <c r="T13" s="11"/>
      <c r="U13" s="11"/>
      <c r="V13" s="11"/>
      <c r="W13" s="11"/>
      <c r="X13" s="11"/>
      <c r="Y13" s="11"/>
      <c r="Z13" s="11"/>
      <c r="AA13" s="11"/>
      <c r="AB13" s="11"/>
      <c r="AC13" s="11"/>
      <c r="AD13" s="11"/>
      <c r="AE13" s="11"/>
      <c r="AF13" s="11"/>
      <c r="AG13" s="11"/>
      <c r="AH13" s="11"/>
      <c r="AI13" s="11"/>
      <c r="AJ13" s="11"/>
      <c r="AK13" s="11"/>
      <c r="AL13" s="11"/>
      <c r="AM13" s="11"/>
      <c r="AN13" s="11"/>
      <c r="AO13" s="11"/>
      <c r="AP13" s="11"/>
      <c r="AQ13" s="11"/>
      <c r="AR13" s="11"/>
      <c r="AS13" s="11"/>
      <c r="AT13" s="11"/>
      <c r="AU13" s="11"/>
      <c r="AV13" s="11"/>
      <c r="AW13" s="11"/>
      <c r="AX13" s="11"/>
    </row>
    <row r="14" spans="1:50" x14ac:dyDescent="0.35">
      <c r="A14" s="7"/>
      <c r="D14" s="11"/>
      <c r="E14" s="11"/>
      <c r="F14" s="11"/>
      <c r="G14" s="11"/>
      <c r="H14" s="11"/>
      <c r="I14" s="11"/>
      <c r="J14" s="11"/>
      <c r="K14" s="11"/>
      <c r="L14" s="11"/>
      <c r="M14" s="11"/>
      <c r="N14" s="11"/>
      <c r="O14" s="11"/>
      <c r="P14" s="11"/>
      <c r="Q14" s="11"/>
      <c r="R14" s="11"/>
      <c r="S14" s="11"/>
      <c r="T14" s="11"/>
      <c r="U14" s="11"/>
      <c r="V14" s="11"/>
      <c r="W14" s="11"/>
      <c r="X14" s="11"/>
      <c r="Y14" s="11"/>
      <c r="Z14" s="11"/>
      <c r="AA14" s="11"/>
      <c r="AB14" s="11"/>
      <c r="AC14" s="11"/>
      <c r="AD14" s="11"/>
      <c r="AE14" s="11"/>
      <c r="AF14" s="11"/>
      <c r="AG14" s="11"/>
      <c r="AH14" s="11"/>
      <c r="AI14" s="11"/>
      <c r="AJ14" s="11"/>
      <c r="AK14" s="11"/>
      <c r="AL14" s="11"/>
      <c r="AM14" s="11"/>
      <c r="AN14" s="11"/>
      <c r="AO14" s="11"/>
      <c r="AP14" s="11"/>
      <c r="AQ14" s="11"/>
      <c r="AR14" s="11"/>
      <c r="AS14" s="11"/>
      <c r="AT14" s="11"/>
      <c r="AU14" s="11"/>
      <c r="AV14" s="11"/>
      <c r="AW14" s="11"/>
      <c r="AX14" s="11"/>
    </row>
    <row r="15" spans="1:50" x14ac:dyDescent="0.35">
      <c r="A15" s="7"/>
      <c r="D15" s="11"/>
      <c r="E15" s="11"/>
      <c r="F15" s="11"/>
      <c r="G15" s="11"/>
      <c r="H15" s="11"/>
      <c r="I15" s="11"/>
      <c r="J15" s="11"/>
      <c r="K15" s="11"/>
      <c r="L15" s="11"/>
      <c r="M15" s="11"/>
      <c r="N15" s="11"/>
      <c r="O15" s="11"/>
      <c r="P15" s="11"/>
      <c r="Q15" s="11"/>
      <c r="R15" s="11"/>
      <c r="S15" s="11"/>
      <c r="T15" s="11"/>
      <c r="U15" s="11"/>
      <c r="V15" s="11"/>
      <c r="W15" s="11"/>
      <c r="X15" s="11"/>
      <c r="Y15" s="11"/>
      <c r="Z15" s="11"/>
      <c r="AA15" s="11"/>
      <c r="AB15" s="11"/>
      <c r="AC15" s="11"/>
      <c r="AD15" s="11"/>
      <c r="AE15" s="11"/>
      <c r="AF15" s="11"/>
      <c r="AG15" s="11"/>
      <c r="AH15" s="11"/>
      <c r="AI15" s="11"/>
      <c r="AJ15" s="11"/>
      <c r="AK15" s="11"/>
      <c r="AL15" s="11"/>
      <c r="AM15" s="11"/>
      <c r="AN15" s="11"/>
      <c r="AO15" s="11"/>
      <c r="AP15" s="11"/>
      <c r="AQ15" s="11"/>
      <c r="AR15" s="11"/>
      <c r="AS15" s="11"/>
      <c r="AT15" s="11"/>
      <c r="AU15" s="11"/>
      <c r="AV15" s="11"/>
      <c r="AW15" s="11"/>
      <c r="AX15" s="11"/>
    </row>
    <row r="16" spans="1:50" x14ac:dyDescent="0.35">
      <c r="A16" s="7"/>
      <c r="D16" s="11"/>
      <c r="E16" s="11"/>
      <c r="F16" s="11"/>
      <c r="G16" s="11"/>
      <c r="H16" s="11"/>
      <c r="I16" s="11"/>
      <c r="J16" s="11"/>
      <c r="K16" s="11"/>
      <c r="L16" s="11"/>
      <c r="M16" s="11"/>
      <c r="N16" s="11"/>
      <c r="O16" s="11"/>
      <c r="P16" s="11"/>
      <c r="Q16" s="11"/>
      <c r="R16" s="11"/>
      <c r="S16" s="11"/>
      <c r="T16" s="11"/>
      <c r="U16" s="11"/>
      <c r="V16" s="11"/>
      <c r="W16" s="11"/>
      <c r="X16" s="11"/>
      <c r="Y16" s="11"/>
      <c r="Z16" s="11"/>
      <c r="AA16" s="11"/>
      <c r="AB16" s="11"/>
      <c r="AC16" s="11"/>
      <c r="AD16" s="11"/>
      <c r="AE16" s="11"/>
      <c r="AF16" s="11"/>
      <c r="AG16" s="11"/>
      <c r="AH16" s="11"/>
      <c r="AI16" s="11"/>
      <c r="AJ16" s="11"/>
      <c r="AK16" s="11"/>
      <c r="AL16" s="11"/>
      <c r="AM16" s="11"/>
      <c r="AN16" s="11"/>
      <c r="AO16" s="11"/>
      <c r="AP16" s="11"/>
      <c r="AQ16" s="11"/>
      <c r="AR16" s="11"/>
      <c r="AS16" s="11"/>
      <c r="AT16" s="11"/>
      <c r="AU16" s="11"/>
      <c r="AV16" s="11"/>
      <c r="AW16" s="11"/>
      <c r="AX16" s="11"/>
    </row>
    <row r="17" spans="1:50" x14ac:dyDescent="0.35">
      <c r="A17" s="7"/>
      <c r="D17" s="11"/>
      <c r="E17" s="11"/>
      <c r="F17" s="11"/>
      <c r="G17" s="11"/>
      <c r="H17" s="11"/>
      <c r="I17" s="11"/>
      <c r="J17" s="11"/>
      <c r="K17" s="11"/>
      <c r="L17" s="11"/>
      <c r="M17" s="11"/>
      <c r="N17" s="11"/>
      <c r="O17" s="11"/>
      <c r="P17" s="11"/>
      <c r="Q17" s="11"/>
      <c r="R17" s="11"/>
      <c r="S17" s="11"/>
      <c r="T17" s="11"/>
      <c r="U17" s="11"/>
      <c r="V17" s="11"/>
      <c r="W17" s="11"/>
      <c r="X17" s="11"/>
      <c r="Y17" s="11"/>
      <c r="Z17" s="11"/>
      <c r="AA17" s="11"/>
      <c r="AB17" s="11"/>
      <c r="AC17" s="11"/>
      <c r="AD17" s="11"/>
      <c r="AE17" s="11"/>
      <c r="AF17" s="11"/>
      <c r="AG17" s="11"/>
      <c r="AH17" s="11"/>
      <c r="AI17" s="11"/>
      <c r="AJ17" s="11"/>
      <c r="AK17" s="11"/>
      <c r="AL17" s="11"/>
      <c r="AM17" s="11"/>
      <c r="AN17" s="11"/>
      <c r="AO17" s="11"/>
      <c r="AP17" s="11"/>
      <c r="AQ17" s="11"/>
      <c r="AR17" s="11"/>
      <c r="AS17" s="11"/>
      <c r="AT17" s="11"/>
      <c r="AU17" s="11"/>
      <c r="AV17" s="11"/>
      <c r="AW17" s="11"/>
      <c r="AX17" s="11"/>
    </row>
    <row r="18" spans="1:50" x14ac:dyDescent="0.35">
      <c r="A18" s="7"/>
      <c r="D18" s="11"/>
      <c r="E18" s="11"/>
      <c r="F18" s="11"/>
      <c r="G18" s="11"/>
      <c r="H18" s="11"/>
      <c r="I18" s="11"/>
      <c r="J18" s="11"/>
      <c r="K18" s="11"/>
      <c r="L18" s="11"/>
      <c r="M18" s="11"/>
      <c r="N18" s="11"/>
      <c r="O18" s="11"/>
      <c r="P18" s="11"/>
      <c r="Q18" s="11"/>
      <c r="R18" s="11"/>
      <c r="S18" s="11"/>
      <c r="T18" s="11"/>
      <c r="U18" s="11"/>
      <c r="V18" s="11"/>
      <c r="W18" s="11"/>
      <c r="X18" s="11"/>
      <c r="Y18" s="11"/>
      <c r="Z18" s="11"/>
      <c r="AA18" s="11"/>
      <c r="AB18" s="11"/>
      <c r="AC18" s="11"/>
      <c r="AD18" s="11"/>
      <c r="AE18" s="11"/>
      <c r="AF18" s="11"/>
      <c r="AG18" s="11"/>
      <c r="AH18" s="11"/>
      <c r="AI18" s="11"/>
      <c r="AJ18" s="11"/>
      <c r="AK18" s="11"/>
      <c r="AL18" s="11"/>
      <c r="AM18" s="11"/>
      <c r="AN18" s="11"/>
      <c r="AO18" s="11"/>
      <c r="AP18" s="11"/>
      <c r="AQ18" s="11"/>
      <c r="AR18" s="11"/>
      <c r="AS18" s="11"/>
      <c r="AT18" s="11"/>
      <c r="AU18" s="11"/>
      <c r="AV18" s="11"/>
      <c r="AW18" s="11"/>
      <c r="AX18" s="11"/>
    </row>
    <row r="19" spans="1:50" x14ac:dyDescent="0.35">
      <c r="A19" s="7"/>
      <c r="D19" s="11"/>
      <c r="E19" s="11"/>
      <c r="F19" s="11"/>
      <c r="G19" s="11"/>
      <c r="H19" s="11"/>
      <c r="I19" s="11"/>
      <c r="J19" s="11"/>
      <c r="K19" s="11"/>
      <c r="L19" s="11"/>
      <c r="M19" s="11"/>
      <c r="N19" s="11"/>
      <c r="O19" s="11"/>
      <c r="P19" s="11"/>
      <c r="Q19" s="11"/>
      <c r="R19" s="11"/>
      <c r="S19" s="11"/>
      <c r="T19" s="11"/>
      <c r="U19" s="11"/>
      <c r="V19" s="11"/>
      <c r="W19" s="11"/>
      <c r="X19" s="11"/>
      <c r="Y19" s="11"/>
      <c r="Z19" s="11"/>
      <c r="AA19" s="11"/>
      <c r="AB19" s="11"/>
      <c r="AC19" s="11"/>
      <c r="AD19" s="11"/>
      <c r="AE19" s="11"/>
      <c r="AF19" s="11"/>
      <c r="AG19" s="11"/>
      <c r="AH19" s="11"/>
      <c r="AI19" s="11"/>
      <c r="AJ19" s="11"/>
      <c r="AK19" s="11"/>
      <c r="AL19" s="11"/>
      <c r="AM19" s="11"/>
      <c r="AN19" s="11"/>
      <c r="AO19" s="11"/>
      <c r="AP19" s="11"/>
      <c r="AQ19" s="11"/>
      <c r="AR19" s="11"/>
      <c r="AS19" s="11"/>
      <c r="AT19" s="11"/>
      <c r="AU19" s="11"/>
      <c r="AV19" s="11"/>
      <c r="AW19" s="11"/>
      <c r="AX19" s="11"/>
    </row>
    <row r="20" spans="1:50" x14ac:dyDescent="0.35">
      <c r="A20" s="7"/>
      <c r="D20" s="11"/>
      <c r="E20" s="11"/>
      <c r="F20" s="11"/>
      <c r="G20" s="11"/>
      <c r="H20" s="11"/>
      <c r="I20" s="11"/>
      <c r="J20" s="11"/>
      <c r="K20" s="11"/>
      <c r="L20" s="11"/>
      <c r="M20" s="11"/>
      <c r="N20" s="11"/>
      <c r="O20" s="11"/>
      <c r="P20" s="11"/>
      <c r="Q20" s="11"/>
      <c r="R20" s="11"/>
      <c r="S20" s="11"/>
      <c r="T20" s="11"/>
      <c r="U20" s="11"/>
      <c r="V20" s="11"/>
      <c r="W20" s="11"/>
      <c r="X20" s="11"/>
      <c r="Y20" s="11"/>
      <c r="Z20" s="11"/>
      <c r="AA20" s="11"/>
      <c r="AB20" s="11"/>
      <c r="AC20" s="11"/>
      <c r="AD20" s="11"/>
      <c r="AE20" s="11"/>
      <c r="AF20" s="11"/>
      <c r="AG20" s="11"/>
      <c r="AH20" s="11"/>
      <c r="AI20" s="11"/>
      <c r="AJ20" s="11"/>
      <c r="AK20" s="11"/>
      <c r="AL20" s="11"/>
      <c r="AM20" s="11"/>
      <c r="AN20" s="11"/>
      <c r="AO20" s="11"/>
      <c r="AP20" s="11"/>
      <c r="AQ20" s="11"/>
      <c r="AR20" s="11"/>
      <c r="AS20" s="11"/>
      <c r="AT20" s="11"/>
      <c r="AU20" s="11"/>
      <c r="AV20" s="11"/>
      <c r="AW20" s="11"/>
      <c r="AX20" s="11"/>
    </row>
    <row r="21" spans="1:50" x14ac:dyDescent="0.35">
      <c r="A21" s="7"/>
      <c r="D21" s="11"/>
      <c r="E21" s="11"/>
      <c r="F21" s="11"/>
      <c r="G21" s="11"/>
      <c r="H21" s="11"/>
      <c r="I21" s="11"/>
      <c r="J21" s="11"/>
      <c r="K21" s="11"/>
      <c r="L21" s="11"/>
      <c r="M21" s="11"/>
      <c r="N21" s="11"/>
      <c r="O21" s="11"/>
      <c r="P21" s="11"/>
      <c r="Q21" s="11"/>
      <c r="R21" s="11"/>
      <c r="S21" s="11"/>
      <c r="T21" s="11"/>
      <c r="U21" s="11"/>
      <c r="V21" s="11"/>
      <c r="W21" s="11"/>
      <c r="X21" s="11"/>
      <c r="Y21" s="11"/>
      <c r="Z21" s="11"/>
      <c r="AA21" s="11"/>
      <c r="AB21" s="11"/>
      <c r="AC21" s="11"/>
      <c r="AD21" s="11"/>
      <c r="AE21" s="11"/>
      <c r="AF21" s="11"/>
      <c r="AG21" s="11"/>
      <c r="AH21" s="11"/>
      <c r="AI21" s="11"/>
      <c r="AJ21" s="11"/>
      <c r="AK21" s="11"/>
      <c r="AL21" s="11"/>
      <c r="AM21" s="11"/>
      <c r="AN21" s="11"/>
      <c r="AO21" s="11"/>
      <c r="AP21" s="11"/>
      <c r="AQ21" s="11"/>
      <c r="AR21" s="11"/>
      <c r="AS21" s="11"/>
      <c r="AT21" s="11"/>
      <c r="AU21" s="11"/>
      <c r="AV21" s="11"/>
      <c r="AW21" s="11"/>
      <c r="AX21" s="11"/>
    </row>
    <row r="22" spans="1:50" x14ac:dyDescent="0.35">
      <c r="A22" s="7"/>
      <c r="D22" s="11"/>
      <c r="E22" s="11"/>
      <c r="F22" s="11"/>
      <c r="G22" s="11"/>
      <c r="H22" s="11"/>
      <c r="I22" s="11"/>
      <c r="J22" s="11"/>
      <c r="K22" s="11"/>
      <c r="L22" s="11"/>
      <c r="M22" s="11"/>
      <c r="N22" s="11"/>
      <c r="O22" s="11"/>
      <c r="P22" s="11"/>
      <c r="Q22" s="11"/>
      <c r="R22" s="11"/>
      <c r="S22" s="11"/>
      <c r="T22" s="11"/>
      <c r="U22" s="11"/>
      <c r="V22" s="11"/>
      <c r="W22" s="11"/>
      <c r="X22" s="11"/>
      <c r="Y22" s="11"/>
      <c r="Z22" s="11"/>
      <c r="AA22" s="11"/>
      <c r="AB22" s="11"/>
      <c r="AC22" s="11"/>
      <c r="AD22" s="11"/>
      <c r="AE22" s="11"/>
      <c r="AF22" s="11"/>
      <c r="AG22" s="11"/>
      <c r="AH22" s="11"/>
      <c r="AI22" s="11"/>
      <c r="AJ22" s="11"/>
      <c r="AK22" s="11"/>
      <c r="AL22" s="11"/>
      <c r="AM22" s="11"/>
      <c r="AN22" s="11"/>
      <c r="AO22" s="11"/>
      <c r="AP22" s="11"/>
      <c r="AQ22" s="11"/>
      <c r="AR22" s="11"/>
      <c r="AS22" s="11"/>
      <c r="AT22" s="11"/>
      <c r="AU22" s="11"/>
      <c r="AV22" s="11"/>
      <c r="AW22" s="11"/>
      <c r="AX22" s="11"/>
    </row>
    <row r="23" spans="1:50" x14ac:dyDescent="0.35">
      <c r="A23" s="7"/>
      <c r="D23" s="11"/>
      <c r="E23" s="11"/>
      <c r="F23" s="11"/>
      <c r="G23" s="11"/>
      <c r="H23" s="11"/>
      <c r="I23" s="11"/>
      <c r="J23" s="11"/>
      <c r="K23" s="11"/>
      <c r="L23" s="11"/>
      <c r="M23" s="11"/>
      <c r="N23" s="11"/>
      <c r="O23" s="11"/>
      <c r="P23" s="11"/>
      <c r="Q23" s="11"/>
      <c r="R23" s="11"/>
      <c r="S23" s="11"/>
      <c r="T23" s="11"/>
      <c r="U23" s="11"/>
      <c r="V23" s="11"/>
      <c r="W23" s="11"/>
      <c r="X23" s="11"/>
      <c r="Y23" s="11"/>
      <c r="Z23" s="11"/>
      <c r="AA23" s="11"/>
      <c r="AB23" s="11"/>
      <c r="AC23" s="11"/>
      <c r="AD23" s="11"/>
      <c r="AE23" s="11"/>
      <c r="AF23" s="11"/>
      <c r="AG23" s="11"/>
      <c r="AH23" s="11"/>
      <c r="AI23" s="11"/>
      <c r="AJ23" s="11"/>
      <c r="AK23" s="11"/>
      <c r="AL23" s="11"/>
      <c r="AM23" s="11"/>
      <c r="AN23" s="11"/>
      <c r="AO23" s="11"/>
      <c r="AP23" s="11"/>
      <c r="AQ23" s="11"/>
      <c r="AR23" s="11"/>
      <c r="AS23" s="11"/>
      <c r="AT23" s="11"/>
      <c r="AU23" s="11"/>
      <c r="AV23" s="11"/>
      <c r="AW23" s="11"/>
      <c r="AX23" s="11"/>
    </row>
    <row r="24" spans="1:50" x14ac:dyDescent="0.35">
      <c r="A24" s="7"/>
      <c r="D24" s="11"/>
      <c r="E24" s="11"/>
      <c r="F24" s="11"/>
      <c r="G24" s="11"/>
      <c r="H24" s="11"/>
      <c r="I24" s="11"/>
      <c r="J24" s="11"/>
      <c r="K24" s="11"/>
      <c r="L24" s="11"/>
      <c r="M24" s="11"/>
      <c r="N24" s="11"/>
      <c r="O24" s="11"/>
      <c r="P24" s="11"/>
      <c r="Q24" s="11"/>
      <c r="R24" s="11"/>
      <c r="S24" s="11"/>
      <c r="T24" s="11"/>
      <c r="U24" s="11"/>
      <c r="V24" s="11"/>
      <c r="W24" s="11"/>
      <c r="X24" s="11"/>
      <c r="Y24" s="11"/>
      <c r="Z24" s="11"/>
      <c r="AA24" s="11"/>
      <c r="AB24" s="11"/>
      <c r="AC24" s="11"/>
      <c r="AD24" s="11"/>
      <c r="AE24" s="11"/>
      <c r="AF24" s="11"/>
      <c r="AG24" s="11"/>
      <c r="AH24" s="11"/>
      <c r="AI24" s="11"/>
      <c r="AJ24" s="11"/>
      <c r="AK24" s="11"/>
      <c r="AL24" s="11"/>
      <c r="AM24" s="11"/>
      <c r="AN24" s="11"/>
      <c r="AO24" s="11"/>
      <c r="AP24" s="11"/>
      <c r="AQ24" s="11"/>
      <c r="AR24" s="11"/>
      <c r="AS24" s="11"/>
      <c r="AT24" s="11"/>
      <c r="AU24" s="11"/>
      <c r="AV24" s="11"/>
      <c r="AW24" s="11"/>
      <c r="AX24" s="11"/>
    </row>
    <row r="25" spans="1:50" x14ac:dyDescent="0.35">
      <c r="A25" s="7"/>
      <c r="D25" s="11"/>
      <c r="E25" s="11"/>
      <c r="F25" s="11"/>
      <c r="G25" s="11"/>
      <c r="H25" s="11"/>
      <c r="I25" s="11"/>
      <c r="J25" s="11"/>
      <c r="K25" s="11"/>
      <c r="L25" s="11"/>
      <c r="M25" s="11"/>
      <c r="N25" s="11"/>
      <c r="O25" s="11"/>
      <c r="P25" s="11"/>
      <c r="Q25" s="11"/>
      <c r="R25" s="11"/>
      <c r="S25" s="11"/>
      <c r="T25" s="11"/>
      <c r="U25" s="11"/>
      <c r="V25" s="11"/>
      <c r="W25" s="11"/>
      <c r="X25" s="11"/>
      <c r="Y25" s="11"/>
      <c r="Z25" s="11"/>
      <c r="AA25" s="11"/>
      <c r="AB25" s="11"/>
      <c r="AC25" s="11"/>
      <c r="AD25" s="11"/>
      <c r="AE25" s="11"/>
      <c r="AF25" s="11"/>
      <c r="AG25" s="11"/>
      <c r="AH25" s="11"/>
      <c r="AI25" s="11"/>
      <c r="AJ25" s="11"/>
      <c r="AK25" s="11"/>
      <c r="AL25" s="11"/>
      <c r="AM25" s="11"/>
      <c r="AN25" s="11"/>
      <c r="AO25" s="11"/>
      <c r="AP25" s="11"/>
      <c r="AQ25" s="11"/>
      <c r="AR25" s="11"/>
      <c r="AS25" s="11"/>
      <c r="AT25" s="11"/>
      <c r="AU25" s="11"/>
      <c r="AV25" s="11"/>
      <c r="AW25" s="11"/>
      <c r="AX25" s="11"/>
    </row>
    <row r="26" spans="1:50" x14ac:dyDescent="0.35">
      <c r="A26" s="7"/>
      <c r="D26" s="11"/>
      <c r="E26" s="11"/>
      <c r="F26" s="11"/>
      <c r="G26" s="11"/>
      <c r="H26" s="11"/>
      <c r="I26" s="11"/>
      <c r="J26" s="11"/>
      <c r="K26" s="11"/>
      <c r="L26" s="11"/>
      <c r="M26" s="11"/>
      <c r="N26" s="11"/>
      <c r="O26" s="11"/>
      <c r="P26" s="11"/>
      <c r="Q26" s="11"/>
      <c r="R26" s="11"/>
      <c r="S26" s="11"/>
      <c r="T26" s="11"/>
      <c r="U26" s="11"/>
      <c r="V26" s="11"/>
      <c r="W26" s="11"/>
      <c r="X26" s="11"/>
      <c r="Y26" s="11"/>
      <c r="Z26" s="11"/>
      <c r="AA26" s="11"/>
      <c r="AB26" s="11"/>
      <c r="AC26" s="11"/>
      <c r="AD26" s="11"/>
      <c r="AE26" s="11"/>
      <c r="AF26" s="11"/>
      <c r="AG26" s="11"/>
      <c r="AH26" s="11"/>
      <c r="AI26" s="11"/>
      <c r="AJ26" s="11"/>
      <c r="AK26" s="11"/>
      <c r="AL26" s="11"/>
      <c r="AM26" s="11"/>
      <c r="AN26" s="11"/>
      <c r="AO26" s="11"/>
      <c r="AP26" s="11"/>
      <c r="AQ26" s="11"/>
      <c r="AR26" s="11"/>
      <c r="AS26" s="11"/>
      <c r="AT26" s="11"/>
      <c r="AU26" s="11"/>
      <c r="AV26" s="11"/>
      <c r="AW26" s="11"/>
      <c r="AX26" s="11"/>
    </row>
    <row r="27" spans="1:50" x14ac:dyDescent="0.35">
      <c r="A27" s="7"/>
      <c r="D27" s="11"/>
      <c r="E27" s="11"/>
      <c r="F27" s="11"/>
      <c r="G27" s="11"/>
      <c r="H27" s="11"/>
      <c r="I27" s="11"/>
      <c r="J27" s="11"/>
      <c r="K27" s="11"/>
      <c r="L27" s="11"/>
      <c r="M27" s="11"/>
      <c r="N27" s="11"/>
      <c r="O27" s="11"/>
      <c r="P27" s="11"/>
      <c r="Q27" s="11"/>
      <c r="R27" s="11"/>
      <c r="S27" s="11"/>
      <c r="T27" s="11"/>
      <c r="U27" s="11"/>
      <c r="V27" s="11"/>
      <c r="W27" s="11"/>
      <c r="X27" s="11"/>
      <c r="Y27" s="11"/>
      <c r="Z27" s="11"/>
      <c r="AA27" s="11"/>
      <c r="AB27" s="11"/>
      <c r="AC27" s="11"/>
      <c r="AD27" s="11"/>
      <c r="AE27" s="11"/>
      <c r="AF27" s="11"/>
      <c r="AG27" s="11"/>
      <c r="AH27" s="11"/>
      <c r="AI27" s="11"/>
      <c r="AJ27" s="11"/>
      <c r="AK27" s="11"/>
      <c r="AL27" s="11"/>
      <c r="AM27" s="11"/>
      <c r="AN27" s="11"/>
      <c r="AO27" s="11"/>
      <c r="AP27" s="11"/>
      <c r="AQ27" s="11"/>
      <c r="AR27" s="11"/>
      <c r="AS27" s="11"/>
      <c r="AT27" s="11"/>
      <c r="AU27" s="11"/>
      <c r="AV27" s="11"/>
      <c r="AW27" s="11"/>
      <c r="AX27" s="11"/>
    </row>
    <row r="28" spans="1:50" x14ac:dyDescent="0.35">
      <c r="A28" s="7"/>
      <c r="D28" s="11"/>
      <c r="E28" s="11"/>
      <c r="F28" s="11"/>
      <c r="G28" s="11"/>
      <c r="H28" s="11"/>
      <c r="I28" s="11"/>
      <c r="J28" s="11"/>
      <c r="K28" s="11"/>
      <c r="L28" s="11"/>
      <c r="M28" s="11"/>
      <c r="N28" s="11"/>
      <c r="O28" s="11"/>
      <c r="P28" s="11"/>
      <c r="Q28" s="11"/>
      <c r="R28" s="11"/>
      <c r="S28" s="11"/>
      <c r="T28" s="11"/>
      <c r="U28" s="11"/>
      <c r="V28" s="11"/>
      <c r="W28" s="11"/>
      <c r="X28" s="11"/>
      <c r="Y28" s="11"/>
      <c r="Z28" s="11"/>
      <c r="AA28" s="11"/>
      <c r="AB28" s="11"/>
      <c r="AC28" s="11"/>
      <c r="AD28" s="11"/>
      <c r="AE28" s="11"/>
      <c r="AF28" s="11"/>
      <c r="AG28" s="11"/>
      <c r="AH28" s="11"/>
      <c r="AI28" s="11"/>
      <c r="AJ28" s="11"/>
      <c r="AK28" s="11"/>
      <c r="AL28" s="11"/>
      <c r="AM28" s="11"/>
      <c r="AN28" s="11"/>
      <c r="AO28" s="11"/>
      <c r="AP28" s="11"/>
      <c r="AQ28" s="11"/>
      <c r="AR28" s="11"/>
      <c r="AS28" s="11"/>
      <c r="AT28" s="11"/>
      <c r="AU28" s="11"/>
      <c r="AV28" s="11"/>
      <c r="AW28" s="11"/>
      <c r="AX28" s="11"/>
    </row>
    <row r="29" spans="1:50" x14ac:dyDescent="0.35">
      <c r="A29" s="7"/>
      <c r="D29" s="11"/>
      <c r="E29" s="11"/>
      <c r="F29" s="11"/>
      <c r="G29" s="11"/>
      <c r="H29" s="11"/>
      <c r="I29" s="11"/>
      <c r="J29" s="11"/>
      <c r="K29" s="11"/>
      <c r="L29" s="11"/>
      <c r="M29" s="11"/>
      <c r="N29" s="11"/>
      <c r="O29" s="11"/>
      <c r="P29" s="11"/>
      <c r="Q29" s="11"/>
      <c r="R29" s="11"/>
      <c r="S29" s="11"/>
      <c r="T29" s="11"/>
      <c r="U29" s="11"/>
      <c r="V29" s="11"/>
      <c r="W29" s="11"/>
      <c r="X29" s="11"/>
      <c r="Y29" s="11"/>
      <c r="Z29" s="11"/>
      <c r="AA29" s="11"/>
      <c r="AB29" s="11"/>
      <c r="AC29" s="11"/>
      <c r="AD29" s="11"/>
      <c r="AE29" s="11"/>
      <c r="AF29" s="11"/>
      <c r="AG29" s="11"/>
      <c r="AH29" s="11"/>
      <c r="AI29" s="11"/>
      <c r="AJ29" s="11"/>
      <c r="AK29" s="11"/>
      <c r="AL29" s="11"/>
      <c r="AM29" s="11"/>
      <c r="AN29" s="11"/>
      <c r="AO29" s="11"/>
      <c r="AP29" s="11"/>
      <c r="AQ29" s="11"/>
      <c r="AR29" s="11"/>
      <c r="AS29" s="11"/>
      <c r="AT29" s="11"/>
      <c r="AU29" s="11"/>
      <c r="AV29" s="11"/>
      <c r="AW29" s="11"/>
      <c r="AX29" s="11"/>
    </row>
    <row r="30" spans="1:50" x14ac:dyDescent="0.35">
      <c r="A30" s="7"/>
      <c r="D30" s="11"/>
      <c r="E30" s="11"/>
      <c r="F30" s="11"/>
      <c r="G30" s="11"/>
      <c r="H30" s="11"/>
      <c r="I30" s="11"/>
      <c r="J30" s="11"/>
      <c r="K30" s="11"/>
      <c r="L30" s="11"/>
      <c r="M30" s="11"/>
      <c r="N30" s="11"/>
      <c r="O30" s="11"/>
      <c r="P30" s="11"/>
      <c r="Q30" s="11"/>
      <c r="R30" s="11"/>
      <c r="S30" s="11"/>
      <c r="T30" s="11"/>
      <c r="U30" s="11"/>
      <c r="V30" s="11"/>
      <c r="W30" s="11"/>
      <c r="X30" s="11"/>
      <c r="Y30" s="11"/>
      <c r="Z30" s="11"/>
      <c r="AA30" s="11"/>
      <c r="AB30" s="11"/>
      <c r="AC30" s="11"/>
      <c r="AD30" s="11"/>
      <c r="AE30" s="11"/>
      <c r="AF30" s="11"/>
      <c r="AG30" s="11"/>
      <c r="AH30" s="11"/>
      <c r="AI30" s="11"/>
      <c r="AJ30" s="11"/>
      <c r="AK30" s="11"/>
      <c r="AL30" s="11"/>
      <c r="AM30" s="11"/>
      <c r="AN30" s="11"/>
      <c r="AO30" s="11"/>
      <c r="AP30" s="11"/>
      <c r="AQ30" s="11"/>
      <c r="AR30" s="11"/>
      <c r="AS30" s="11"/>
      <c r="AT30" s="11"/>
      <c r="AU30" s="11"/>
      <c r="AV30" s="11"/>
      <c r="AW30" s="11"/>
      <c r="AX30" s="11"/>
    </row>
    <row r="31" spans="1:50" x14ac:dyDescent="0.35">
      <c r="A31" s="7"/>
      <c r="D31" s="11"/>
      <c r="E31" s="11"/>
      <c r="F31" s="11"/>
      <c r="G31" s="11"/>
      <c r="H31" s="11"/>
      <c r="I31" s="11"/>
      <c r="J31" s="11"/>
      <c r="K31" s="11"/>
      <c r="L31" s="11"/>
      <c r="M31" s="11"/>
      <c r="N31" s="11"/>
      <c r="O31" s="11"/>
      <c r="P31" s="11"/>
      <c r="Q31" s="11"/>
      <c r="R31" s="11"/>
      <c r="S31" s="11"/>
      <c r="T31" s="11"/>
      <c r="U31" s="11"/>
      <c r="V31" s="11"/>
      <c r="W31" s="11"/>
      <c r="X31" s="11"/>
      <c r="Y31" s="11"/>
      <c r="Z31" s="11"/>
      <c r="AA31" s="11"/>
      <c r="AB31" s="11"/>
      <c r="AC31" s="11"/>
      <c r="AD31" s="11"/>
      <c r="AE31" s="11"/>
      <c r="AF31" s="11"/>
      <c r="AG31" s="11"/>
      <c r="AH31" s="11"/>
      <c r="AI31" s="11"/>
      <c r="AJ31" s="11"/>
      <c r="AK31" s="11"/>
      <c r="AL31" s="11"/>
      <c r="AM31" s="11"/>
      <c r="AN31" s="11"/>
      <c r="AO31" s="11"/>
      <c r="AP31" s="11"/>
      <c r="AQ31" s="11"/>
      <c r="AR31" s="11"/>
      <c r="AS31" s="11"/>
      <c r="AT31" s="11"/>
      <c r="AU31" s="11"/>
      <c r="AV31" s="11"/>
      <c r="AW31" s="11"/>
      <c r="AX31" s="11"/>
    </row>
    <row r="32" spans="1:50" x14ac:dyDescent="0.35">
      <c r="A32" s="7"/>
      <c r="D32" s="11"/>
      <c r="E32" s="11"/>
      <c r="F32" s="11"/>
      <c r="G32" s="11"/>
      <c r="H32" s="11"/>
      <c r="I32" s="11"/>
      <c r="J32" s="11"/>
      <c r="K32" s="11"/>
      <c r="L32" s="11"/>
      <c r="M32" s="11"/>
      <c r="N32" s="11"/>
      <c r="O32" s="11"/>
      <c r="P32" s="11"/>
      <c r="Q32" s="11"/>
      <c r="R32" s="11"/>
      <c r="S32" s="11"/>
      <c r="T32" s="11"/>
      <c r="U32" s="11"/>
      <c r="V32" s="11"/>
      <c r="W32" s="11"/>
      <c r="X32" s="11"/>
      <c r="Y32" s="11"/>
      <c r="Z32" s="11"/>
      <c r="AA32" s="11"/>
      <c r="AB32" s="11"/>
      <c r="AC32" s="11"/>
      <c r="AD32" s="11"/>
      <c r="AE32" s="11"/>
      <c r="AF32" s="11"/>
      <c r="AG32" s="11"/>
      <c r="AH32" s="11"/>
      <c r="AI32" s="11"/>
      <c r="AJ32" s="11"/>
      <c r="AK32" s="11"/>
      <c r="AL32" s="11"/>
      <c r="AM32" s="11"/>
      <c r="AN32" s="11"/>
      <c r="AO32" s="11"/>
      <c r="AP32" s="11"/>
      <c r="AQ32" s="11"/>
      <c r="AR32" s="11"/>
      <c r="AS32" s="11"/>
      <c r="AT32" s="11"/>
      <c r="AU32" s="11"/>
      <c r="AV32" s="11"/>
      <c r="AW32" s="11"/>
      <c r="AX32" s="11"/>
    </row>
    <row r="33" spans="1:50" x14ac:dyDescent="0.35">
      <c r="A33" s="7"/>
      <c r="D33" s="11"/>
      <c r="E33" s="11"/>
      <c r="F33" s="11"/>
      <c r="G33" s="11"/>
      <c r="H33" s="11"/>
      <c r="I33" s="11"/>
      <c r="J33" s="11"/>
      <c r="K33" s="11"/>
      <c r="L33" s="11"/>
      <c r="M33" s="11"/>
      <c r="N33" s="11"/>
      <c r="O33" s="11"/>
      <c r="P33" s="11"/>
      <c r="Q33" s="11"/>
      <c r="R33" s="11"/>
      <c r="S33" s="11"/>
      <c r="T33" s="11"/>
      <c r="U33" s="11"/>
      <c r="V33" s="11"/>
      <c r="W33" s="11"/>
      <c r="X33" s="11"/>
      <c r="Y33" s="11"/>
      <c r="Z33" s="11"/>
      <c r="AA33" s="11"/>
      <c r="AB33" s="11"/>
      <c r="AC33" s="11"/>
      <c r="AD33" s="11"/>
      <c r="AE33" s="11"/>
      <c r="AF33" s="11"/>
      <c r="AG33" s="11"/>
      <c r="AH33" s="11"/>
      <c r="AI33" s="11"/>
      <c r="AJ33" s="11"/>
      <c r="AK33" s="11"/>
      <c r="AL33" s="11"/>
      <c r="AM33" s="11"/>
      <c r="AN33" s="11"/>
      <c r="AO33" s="11"/>
      <c r="AP33" s="11"/>
      <c r="AQ33" s="11"/>
      <c r="AR33" s="11"/>
      <c r="AS33" s="11"/>
      <c r="AT33" s="11"/>
      <c r="AU33" s="11"/>
      <c r="AV33" s="11"/>
      <c r="AW33" s="11"/>
      <c r="AX33" s="11"/>
    </row>
    <row r="34" spans="1:50" x14ac:dyDescent="0.35">
      <c r="A34" s="7"/>
      <c r="D34" s="11"/>
      <c r="E34" s="11"/>
      <c r="F34" s="11"/>
      <c r="G34" s="11"/>
      <c r="H34" s="11"/>
      <c r="I34" s="11"/>
      <c r="J34" s="11"/>
      <c r="K34" s="11"/>
      <c r="L34" s="11"/>
      <c r="M34" s="11"/>
      <c r="N34" s="11"/>
      <c r="O34" s="11"/>
      <c r="P34" s="11"/>
      <c r="Q34" s="11"/>
      <c r="R34" s="11"/>
      <c r="S34" s="11"/>
      <c r="T34" s="11"/>
      <c r="U34" s="11"/>
      <c r="V34" s="11"/>
      <c r="W34" s="11"/>
      <c r="X34" s="11"/>
      <c r="Y34" s="11"/>
      <c r="Z34" s="11"/>
      <c r="AA34" s="11"/>
      <c r="AB34" s="11"/>
      <c r="AC34" s="11"/>
      <c r="AD34" s="11"/>
      <c r="AE34" s="11"/>
      <c r="AF34" s="11"/>
      <c r="AG34" s="11"/>
      <c r="AH34" s="11"/>
      <c r="AI34" s="11"/>
      <c r="AJ34" s="11"/>
      <c r="AK34" s="11"/>
      <c r="AL34" s="11"/>
      <c r="AM34" s="11"/>
      <c r="AN34" s="11"/>
      <c r="AO34" s="11"/>
      <c r="AP34" s="11"/>
      <c r="AQ34" s="11"/>
      <c r="AR34" s="11"/>
      <c r="AS34" s="11"/>
      <c r="AT34" s="11"/>
      <c r="AU34" s="11"/>
      <c r="AV34" s="11"/>
      <c r="AW34" s="11"/>
      <c r="AX34" s="11"/>
    </row>
    <row r="35" spans="1:50" x14ac:dyDescent="0.35">
      <c r="A35" s="7"/>
      <c r="D35" s="11"/>
      <c r="E35" s="11"/>
      <c r="F35" s="11"/>
      <c r="G35" s="11"/>
      <c r="H35" s="11"/>
      <c r="I35" s="11"/>
      <c r="J35" s="11"/>
      <c r="K35" s="11"/>
      <c r="L35" s="11"/>
      <c r="M35" s="11"/>
      <c r="N35" s="11"/>
      <c r="O35" s="11"/>
      <c r="P35" s="11"/>
      <c r="Q35" s="11"/>
      <c r="R35" s="11"/>
      <c r="S35" s="11"/>
      <c r="T35" s="11"/>
      <c r="U35" s="11"/>
      <c r="V35" s="11"/>
      <c r="W35" s="11"/>
      <c r="X35" s="11"/>
      <c r="Y35" s="11"/>
      <c r="Z35" s="11"/>
      <c r="AA35" s="11"/>
      <c r="AB35" s="11"/>
      <c r="AC35" s="11"/>
      <c r="AD35" s="11"/>
      <c r="AE35" s="11"/>
      <c r="AF35" s="11"/>
      <c r="AG35" s="11"/>
      <c r="AH35" s="11"/>
      <c r="AI35" s="11"/>
      <c r="AJ35" s="11"/>
      <c r="AK35" s="11"/>
      <c r="AL35" s="11"/>
      <c r="AM35" s="11"/>
      <c r="AN35" s="11"/>
      <c r="AO35" s="11"/>
      <c r="AP35" s="11"/>
      <c r="AQ35" s="11"/>
      <c r="AR35" s="11"/>
      <c r="AS35" s="11"/>
      <c r="AT35" s="11"/>
      <c r="AU35" s="11"/>
      <c r="AV35" s="11"/>
      <c r="AW35" s="11"/>
      <c r="AX35" s="11"/>
    </row>
    <row r="36" spans="1:50" x14ac:dyDescent="0.35">
      <c r="A36" s="7"/>
      <c r="D36" s="11"/>
      <c r="E36" s="11"/>
      <c r="F36" s="11"/>
      <c r="G36" s="11"/>
      <c r="H36" s="11"/>
      <c r="I36" s="11"/>
      <c r="J36" s="11"/>
      <c r="K36" s="11"/>
      <c r="L36" s="11"/>
      <c r="M36" s="11"/>
      <c r="N36" s="11"/>
      <c r="O36" s="11"/>
      <c r="P36" s="11"/>
      <c r="Q36" s="11"/>
      <c r="R36" s="11"/>
      <c r="S36" s="11"/>
      <c r="T36" s="11"/>
      <c r="U36" s="11"/>
      <c r="V36" s="11"/>
      <c r="W36" s="11"/>
      <c r="X36" s="11"/>
      <c r="Y36" s="11"/>
      <c r="Z36" s="11"/>
      <c r="AA36" s="11"/>
      <c r="AB36" s="11"/>
      <c r="AC36" s="11"/>
      <c r="AD36" s="11"/>
      <c r="AE36" s="11"/>
      <c r="AF36" s="11"/>
      <c r="AG36" s="11"/>
      <c r="AH36" s="11"/>
      <c r="AI36" s="11"/>
      <c r="AJ36" s="11"/>
      <c r="AK36" s="11"/>
      <c r="AL36" s="11"/>
      <c r="AM36" s="11"/>
      <c r="AN36" s="11"/>
      <c r="AO36" s="11"/>
      <c r="AP36" s="11"/>
      <c r="AQ36" s="11"/>
      <c r="AR36" s="11"/>
      <c r="AS36" s="11"/>
      <c r="AT36" s="11"/>
      <c r="AU36" s="11"/>
      <c r="AV36" s="11"/>
      <c r="AW36" s="11"/>
      <c r="AX36" s="11"/>
    </row>
    <row r="37" spans="1:50" x14ac:dyDescent="0.35">
      <c r="A37" s="7"/>
      <c r="D37" s="11"/>
      <c r="E37" s="11"/>
      <c r="F37" s="11"/>
      <c r="G37" s="11"/>
      <c r="H37" s="11"/>
      <c r="I37" s="11"/>
      <c r="J37" s="11"/>
      <c r="K37" s="11"/>
      <c r="L37" s="11"/>
      <c r="M37" s="11"/>
      <c r="N37" s="11"/>
      <c r="O37" s="11"/>
      <c r="P37" s="11"/>
      <c r="Q37" s="11"/>
      <c r="R37" s="11"/>
      <c r="S37" s="11"/>
      <c r="T37" s="11"/>
      <c r="U37" s="11"/>
      <c r="V37" s="11"/>
      <c r="W37" s="11"/>
      <c r="X37" s="11"/>
      <c r="Y37" s="11"/>
      <c r="Z37" s="11"/>
      <c r="AA37" s="11"/>
      <c r="AB37" s="11"/>
      <c r="AC37" s="11"/>
      <c r="AD37" s="11"/>
      <c r="AE37" s="11"/>
      <c r="AF37" s="11"/>
      <c r="AG37" s="11"/>
      <c r="AH37" s="11"/>
      <c r="AI37" s="11"/>
      <c r="AJ37" s="11"/>
      <c r="AK37" s="11"/>
      <c r="AL37" s="11"/>
      <c r="AM37" s="11"/>
      <c r="AN37" s="11"/>
      <c r="AO37" s="11"/>
      <c r="AP37" s="11"/>
      <c r="AQ37" s="11"/>
      <c r="AR37" s="11"/>
      <c r="AS37" s="11"/>
      <c r="AT37" s="11"/>
      <c r="AU37" s="11"/>
      <c r="AV37" s="11"/>
      <c r="AW37" s="11"/>
      <c r="AX37" s="11"/>
    </row>
    <row r="38" spans="1:50" x14ac:dyDescent="0.35">
      <c r="A38" s="7"/>
      <c r="D38" s="11"/>
      <c r="E38" s="11"/>
      <c r="F38" s="11"/>
      <c r="G38" s="11"/>
      <c r="H38" s="11"/>
      <c r="I38" s="11"/>
      <c r="J38" s="11"/>
      <c r="K38" s="11"/>
      <c r="L38" s="11"/>
      <c r="M38" s="11"/>
      <c r="N38" s="11"/>
      <c r="O38" s="11"/>
      <c r="P38" s="11"/>
      <c r="Q38" s="11"/>
      <c r="R38" s="11"/>
      <c r="S38" s="11"/>
      <c r="T38" s="11"/>
      <c r="U38" s="11"/>
      <c r="V38" s="11"/>
      <c r="W38" s="11"/>
      <c r="X38" s="11"/>
      <c r="Y38" s="11"/>
      <c r="Z38" s="11"/>
      <c r="AA38" s="11"/>
      <c r="AB38" s="11"/>
      <c r="AC38" s="11"/>
      <c r="AD38" s="11"/>
      <c r="AE38" s="11"/>
      <c r="AF38" s="11"/>
      <c r="AG38" s="11"/>
      <c r="AH38" s="11"/>
      <c r="AI38" s="11"/>
      <c r="AJ38" s="11"/>
      <c r="AK38" s="11"/>
      <c r="AL38" s="11"/>
      <c r="AM38" s="11"/>
      <c r="AN38" s="11"/>
      <c r="AO38" s="11"/>
      <c r="AP38" s="11"/>
      <c r="AQ38" s="11"/>
      <c r="AR38" s="11"/>
      <c r="AS38" s="11"/>
      <c r="AT38" s="11"/>
      <c r="AU38" s="11"/>
      <c r="AV38" s="11"/>
      <c r="AW38" s="11"/>
      <c r="AX38" s="11"/>
    </row>
    <row r="39" spans="1:50" x14ac:dyDescent="0.35">
      <c r="A39" s="7"/>
      <c r="D39" s="11"/>
      <c r="E39" s="11"/>
      <c r="F39" s="11"/>
      <c r="G39" s="11"/>
      <c r="H39" s="11"/>
      <c r="I39" s="11"/>
      <c r="J39" s="11"/>
      <c r="K39" s="11"/>
      <c r="L39" s="11"/>
      <c r="M39" s="11"/>
      <c r="N39" s="11"/>
      <c r="O39" s="11"/>
      <c r="P39" s="11"/>
      <c r="Q39" s="11"/>
      <c r="R39" s="11"/>
      <c r="S39" s="11"/>
      <c r="T39" s="11"/>
      <c r="U39" s="11"/>
      <c r="V39" s="11"/>
      <c r="W39" s="11"/>
      <c r="X39" s="11"/>
      <c r="Y39" s="11"/>
      <c r="Z39" s="11"/>
      <c r="AA39" s="11"/>
      <c r="AB39" s="11"/>
      <c r="AC39" s="11"/>
      <c r="AD39" s="11"/>
      <c r="AE39" s="11"/>
      <c r="AF39" s="11"/>
      <c r="AG39" s="11"/>
      <c r="AH39" s="11"/>
      <c r="AI39" s="11"/>
      <c r="AJ39" s="11"/>
      <c r="AK39" s="11"/>
      <c r="AL39" s="11"/>
      <c r="AM39" s="11"/>
      <c r="AN39" s="11"/>
      <c r="AO39" s="11"/>
      <c r="AP39" s="11"/>
      <c r="AQ39" s="11"/>
      <c r="AR39" s="11"/>
      <c r="AS39" s="11"/>
      <c r="AT39" s="11"/>
      <c r="AU39" s="11"/>
      <c r="AV39" s="11"/>
      <c r="AW39" s="11"/>
      <c r="AX39" s="11"/>
    </row>
    <row r="40" spans="1:50" x14ac:dyDescent="0.35">
      <c r="A40" s="7"/>
      <c r="D40" s="11"/>
      <c r="E40" s="11"/>
      <c r="F40" s="11"/>
      <c r="G40" s="11"/>
      <c r="H40" s="11"/>
      <c r="I40" s="11"/>
      <c r="J40" s="11"/>
      <c r="K40" s="11"/>
      <c r="L40" s="11"/>
      <c r="M40" s="11"/>
      <c r="N40" s="11"/>
      <c r="O40" s="11"/>
      <c r="P40" s="11"/>
      <c r="Q40" s="11"/>
      <c r="R40" s="11"/>
      <c r="S40" s="11"/>
      <c r="T40" s="11"/>
      <c r="U40" s="11"/>
      <c r="V40" s="11"/>
      <c r="W40" s="11"/>
      <c r="X40" s="11"/>
      <c r="Y40" s="11"/>
      <c r="Z40" s="11"/>
      <c r="AA40" s="11"/>
      <c r="AB40" s="11"/>
      <c r="AC40" s="11"/>
      <c r="AD40" s="11"/>
      <c r="AE40" s="11"/>
      <c r="AF40" s="11"/>
      <c r="AG40" s="11"/>
      <c r="AH40" s="11"/>
      <c r="AI40" s="11"/>
      <c r="AJ40" s="11"/>
      <c r="AK40" s="11"/>
      <c r="AL40" s="11"/>
      <c r="AM40" s="11"/>
      <c r="AN40" s="11"/>
      <c r="AO40" s="11"/>
      <c r="AP40" s="11"/>
      <c r="AQ40" s="11"/>
      <c r="AR40" s="11"/>
      <c r="AS40" s="11"/>
      <c r="AT40" s="11"/>
      <c r="AU40" s="11"/>
      <c r="AV40" s="11"/>
      <c r="AW40" s="11"/>
      <c r="AX40" s="11"/>
    </row>
    <row r="41" spans="1:50" x14ac:dyDescent="0.35">
      <c r="A41" s="7"/>
      <c r="D41" s="11"/>
      <c r="E41" s="11"/>
      <c r="F41" s="11"/>
      <c r="G41" s="11"/>
      <c r="H41" s="11"/>
      <c r="I41" s="11"/>
      <c r="J41" s="11"/>
      <c r="K41" s="11"/>
      <c r="L41" s="11"/>
      <c r="M41" s="11"/>
      <c r="N41" s="11"/>
      <c r="O41" s="11"/>
      <c r="P41" s="11"/>
      <c r="Q41" s="11"/>
      <c r="R41" s="11"/>
      <c r="S41" s="11"/>
      <c r="T41" s="11"/>
      <c r="U41" s="11"/>
      <c r="V41" s="11"/>
      <c r="W41" s="11"/>
      <c r="X41" s="11"/>
      <c r="Y41" s="11"/>
      <c r="Z41" s="11"/>
      <c r="AA41" s="11"/>
      <c r="AB41" s="11"/>
      <c r="AC41" s="11"/>
      <c r="AD41" s="11"/>
      <c r="AE41" s="11"/>
      <c r="AF41" s="11"/>
      <c r="AG41" s="11"/>
      <c r="AH41" s="11"/>
      <c r="AI41" s="11"/>
      <c r="AJ41" s="11"/>
      <c r="AK41" s="11"/>
      <c r="AL41" s="11"/>
      <c r="AM41" s="11"/>
      <c r="AN41" s="11"/>
      <c r="AO41" s="11"/>
      <c r="AP41" s="11"/>
      <c r="AQ41" s="11"/>
      <c r="AR41" s="11"/>
      <c r="AS41" s="11"/>
      <c r="AT41" s="11"/>
      <c r="AU41" s="11"/>
      <c r="AV41" s="11"/>
      <c r="AW41" s="11"/>
      <c r="AX41" s="11"/>
    </row>
    <row r="42" spans="1:50" x14ac:dyDescent="0.35">
      <c r="A42" s="7"/>
      <c r="D42" s="11"/>
      <c r="E42" s="11"/>
      <c r="F42" s="11"/>
      <c r="G42" s="11"/>
      <c r="H42" s="11"/>
      <c r="I42" s="11"/>
      <c r="J42" s="11"/>
      <c r="K42" s="11"/>
      <c r="L42" s="11"/>
      <c r="M42" s="11"/>
      <c r="N42" s="11"/>
      <c r="O42" s="11"/>
      <c r="P42" s="11"/>
      <c r="Q42" s="11"/>
      <c r="R42" s="11"/>
      <c r="S42" s="11"/>
      <c r="T42" s="11"/>
      <c r="U42" s="11"/>
      <c r="V42" s="11"/>
      <c r="W42" s="11"/>
      <c r="X42" s="11"/>
      <c r="Y42" s="11"/>
      <c r="Z42" s="11"/>
      <c r="AA42" s="11"/>
      <c r="AB42" s="11"/>
      <c r="AC42" s="11"/>
      <c r="AD42" s="11"/>
      <c r="AE42" s="11"/>
      <c r="AF42" s="11"/>
      <c r="AG42" s="11"/>
      <c r="AH42" s="11"/>
      <c r="AI42" s="11"/>
      <c r="AJ42" s="11"/>
      <c r="AK42" s="11"/>
      <c r="AL42" s="11"/>
      <c r="AM42" s="11"/>
      <c r="AN42" s="11"/>
      <c r="AO42" s="11"/>
      <c r="AP42" s="11"/>
      <c r="AQ42" s="11"/>
      <c r="AR42" s="11"/>
      <c r="AS42" s="11"/>
      <c r="AT42" s="11"/>
      <c r="AU42" s="11"/>
      <c r="AV42" s="11"/>
      <c r="AW42" s="11"/>
      <c r="AX42" s="11"/>
    </row>
    <row r="43" spans="1:50" x14ac:dyDescent="0.35">
      <c r="A43" s="7"/>
      <c r="D43" s="11"/>
      <c r="E43" s="11"/>
      <c r="F43" s="11"/>
      <c r="G43" s="11"/>
      <c r="H43" s="11"/>
      <c r="I43" s="11"/>
      <c r="J43" s="11"/>
      <c r="K43" s="11"/>
      <c r="L43" s="11"/>
      <c r="M43" s="11"/>
      <c r="N43" s="11"/>
      <c r="O43" s="11"/>
      <c r="P43" s="11"/>
      <c r="Q43" s="11"/>
      <c r="R43" s="11"/>
      <c r="S43" s="11"/>
      <c r="T43" s="11"/>
      <c r="U43" s="11"/>
      <c r="V43" s="11"/>
      <c r="W43" s="11"/>
      <c r="X43" s="11"/>
      <c r="Y43" s="11"/>
      <c r="Z43" s="11"/>
      <c r="AA43" s="11"/>
      <c r="AB43" s="11"/>
      <c r="AC43" s="11"/>
      <c r="AD43" s="11"/>
      <c r="AE43" s="11"/>
      <c r="AF43" s="11"/>
      <c r="AG43" s="11"/>
      <c r="AH43" s="11"/>
      <c r="AI43" s="11"/>
      <c r="AJ43" s="11"/>
      <c r="AK43" s="11"/>
      <c r="AL43" s="11"/>
      <c r="AM43" s="11"/>
      <c r="AN43" s="11"/>
      <c r="AO43" s="11"/>
      <c r="AP43" s="11"/>
      <c r="AQ43" s="11"/>
      <c r="AR43" s="11"/>
      <c r="AS43" s="11"/>
      <c r="AT43" s="11"/>
      <c r="AU43" s="11"/>
      <c r="AV43" s="11"/>
      <c r="AW43" s="11"/>
      <c r="AX43" s="11"/>
    </row>
    <row r="44" spans="1:50" x14ac:dyDescent="0.35">
      <c r="A44" s="7"/>
      <c r="D44" s="11"/>
      <c r="E44" s="11"/>
      <c r="F44" s="11"/>
      <c r="G44" s="11"/>
      <c r="H44" s="11"/>
      <c r="I44" s="11"/>
      <c r="J44" s="11"/>
      <c r="K44" s="11"/>
      <c r="L44" s="11"/>
      <c r="M44" s="11"/>
      <c r="N44" s="11"/>
      <c r="O44" s="11"/>
      <c r="P44" s="11"/>
      <c r="Q44" s="11"/>
      <c r="R44" s="11"/>
      <c r="S44" s="11"/>
      <c r="T44" s="11"/>
      <c r="U44" s="11"/>
      <c r="V44" s="11"/>
      <c r="W44" s="11"/>
      <c r="X44" s="11"/>
      <c r="Y44" s="11"/>
      <c r="Z44" s="11"/>
      <c r="AA44" s="11"/>
      <c r="AB44" s="11"/>
      <c r="AC44" s="11"/>
      <c r="AD44" s="11"/>
      <c r="AE44" s="11"/>
      <c r="AF44" s="11"/>
      <c r="AG44" s="11"/>
      <c r="AH44" s="11"/>
      <c r="AI44" s="11"/>
      <c r="AJ44" s="11"/>
      <c r="AK44" s="11"/>
      <c r="AL44" s="11"/>
      <c r="AM44" s="11"/>
      <c r="AN44" s="11"/>
      <c r="AO44" s="11"/>
      <c r="AP44" s="11"/>
      <c r="AQ44" s="11"/>
      <c r="AR44" s="11"/>
      <c r="AS44" s="11"/>
      <c r="AT44" s="11"/>
      <c r="AU44" s="11"/>
      <c r="AV44" s="11"/>
      <c r="AW44" s="11"/>
      <c r="AX44" s="11"/>
    </row>
    <row r="45" spans="1:50" x14ac:dyDescent="0.35">
      <c r="A45" s="7"/>
      <c r="D45" s="11"/>
      <c r="E45" s="11"/>
      <c r="F45" s="11"/>
      <c r="G45" s="11"/>
      <c r="H45" s="11"/>
      <c r="I45" s="11"/>
      <c r="J45" s="11"/>
      <c r="K45" s="11"/>
      <c r="L45" s="11"/>
      <c r="M45" s="11"/>
      <c r="N45" s="11"/>
      <c r="O45" s="11"/>
      <c r="P45" s="11"/>
      <c r="Q45" s="11"/>
      <c r="R45" s="11"/>
      <c r="S45" s="11"/>
      <c r="T45" s="11"/>
      <c r="U45" s="11"/>
      <c r="V45" s="11"/>
      <c r="W45" s="11"/>
      <c r="X45" s="11"/>
      <c r="Y45" s="11"/>
      <c r="Z45" s="11"/>
      <c r="AA45" s="11"/>
      <c r="AB45" s="11"/>
      <c r="AC45" s="11"/>
      <c r="AD45" s="11"/>
      <c r="AE45" s="11"/>
      <c r="AF45" s="11"/>
      <c r="AG45" s="11"/>
      <c r="AH45" s="11"/>
      <c r="AI45" s="11"/>
      <c r="AJ45" s="11"/>
      <c r="AK45" s="11"/>
      <c r="AL45" s="11"/>
      <c r="AM45" s="11"/>
      <c r="AN45" s="11"/>
      <c r="AO45" s="11"/>
      <c r="AP45" s="11"/>
      <c r="AQ45" s="11"/>
      <c r="AR45" s="11"/>
      <c r="AS45" s="11"/>
      <c r="AT45" s="11"/>
      <c r="AU45" s="11"/>
      <c r="AV45" s="11"/>
      <c r="AW45" s="11"/>
      <c r="AX45" s="11"/>
    </row>
    <row r="46" spans="1:50" x14ac:dyDescent="0.35">
      <c r="A46" s="7"/>
      <c r="D46" s="11"/>
      <c r="E46" s="11"/>
      <c r="F46" s="11"/>
      <c r="G46" s="11"/>
      <c r="H46" s="11"/>
      <c r="I46" s="11"/>
      <c r="J46" s="11"/>
      <c r="K46" s="11"/>
      <c r="L46" s="11"/>
      <c r="M46" s="11"/>
      <c r="N46" s="11"/>
      <c r="O46" s="11"/>
      <c r="P46" s="11"/>
      <c r="Q46" s="11"/>
      <c r="R46" s="11"/>
      <c r="S46" s="11"/>
      <c r="T46" s="11"/>
      <c r="U46" s="11"/>
      <c r="V46" s="11"/>
      <c r="W46" s="11"/>
      <c r="X46" s="11"/>
      <c r="Y46" s="11"/>
      <c r="Z46" s="11"/>
      <c r="AA46" s="11"/>
      <c r="AB46" s="11"/>
      <c r="AC46" s="11"/>
      <c r="AD46" s="11"/>
      <c r="AE46" s="11"/>
      <c r="AF46" s="11"/>
      <c r="AG46" s="11"/>
      <c r="AH46" s="11"/>
      <c r="AI46" s="11"/>
      <c r="AJ46" s="11"/>
      <c r="AK46" s="11"/>
      <c r="AL46" s="11"/>
      <c r="AM46" s="11"/>
      <c r="AN46" s="11"/>
      <c r="AO46" s="11"/>
      <c r="AP46" s="11"/>
      <c r="AQ46" s="11"/>
      <c r="AR46" s="11"/>
      <c r="AS46" s="11"/>
      <c r="AT46" s="11"/>
      <c r="AU46" s="11"/>
      <c r="AV46" s="11"/>
      <c r="AW46" s="11"/>
      <c r="AX46" s="11"/>
    </row>
    <row r="47" spans="1:50" x14ac:dyDescent="0.35">
      <c r="A47" s="7"/>
      <c r="D47" s="11"/>
      <c r="E47" s="11"/>
      <c r="F47" s="11"/>
      <c r="G47" s="11"/>
      <c r="H47" s="11"/>
      <c r="I47" s="11"/>
      <c r="J47" s="11"/>
      <c r="K47" s="11"/>
      <c r="L47" s="11"/>
      <c r="M47" s="11"/>
      <c r="N47" s="11"/>
      <c r="O47" s="11"/>
      <c r="P47" s="11"/>
      <c r="Q47" s="11"/>
      <c r="R47" s="11"/>
      <c r="S47" s="11"/>
      <c r="T47" s="11"/>
      <c r="U47" s="11"/>
      <c r="V47" s="11"/>
      <c r="W47" s="11"/>
      <c r="X47" s="11"/>
      <c r="Y47" s="11"/>
      <c r="Z47" s="11"/>
      <c r="AA47" s="11"/>
      <c r="AB47" s="11"/>
      <c r="AC47" s="11"/>
      <c r="AD47" s="11"/>
      <c r="AE47" s="11"/>
      <c r="AF47" s="11"/>
      <c r="AG47" s="11"/>
      <c r="AH47" s="11"/>
      <c r="AI47" s="11"/>
      <c r="AJ47" s="11"/>
      <c r="AK47" s="11"/>
      <c r="AL47" s="11"/>
      <c r="AM47" s="11"/>
      <c r="AN47" s="11"/>
      <c r="AO47" s="11"/>
      <c r="AP47" s="11"/>
      <c r="AQ47" s="11"/>
      <c r="AR47" s="11"/>
      <c r="AS47" s="11"/>
      <c r="AT47" s="11"/>
      <c r="AU47" s="11"/>
      <c r="AV47" s="11"/>
      <c r="AW47" s="11"/>
      <c r="AX47" s="11"/>
    </row>
    <row r="48" spans="1:50" x14ac:dyDescent="0.35">
      <c r="A48" s="7"/>
      <c r="D48" s="11"/>
      <c r="E48" s="11"/>
      <c r="F48" s="11"/>
      <c r="G48" s="11"/>
      <c r="H48" s="11"/>
      <c r="I48" s="11"/>
      <c r="J48" s="11"/>
      <c r="K48" s="11"/>
      <c r="L48" s="11"/>
      <c r="M48" s="11"/>
      <c r="N48" s="11"/>
      <c r="O48" s="11"/>
      <c r="P48" s="11"/>
      <c r="Q48" s="11"/>
      <c r="R48" s="11"/>
      <c r="S48" s="11"/>
      <c r="T48" s="11"/>
      <c r="U48" s="11"/>
      <c r="V48" s="11"/>
      <c r="W48" s="11"/>
      <c r="X48" s="11"/>
      <c r="Y48" s="11"/>
      <c r="Z48" s="11"/>
      <c r="AA48" s="11"/>
      <c r="AB48" s="11"/>
      <c r="AC48" s="11"/>
      <c r="AD48" s="11"/>
      <c r="AE48" s="11"/>
      <c r="AF48" s="11"/>
      <c r="AG48" s="11"/>
      <c r="AH48" s="11"/>
      <c r="AI48" s="11"/>
      <c r="AJ48" s="11"/>
      <c r="AK48" s="11"/>
      <c r="AL48" s="11"/>
      <c r="AM48" s="11"/>
      <c r="AN48" s="11"/>
      <c r="AO48" s="11"/>
      <c r="AP48" s="11"/>
      <c r="AQ48" s="11"/>
      <c r="AR48" s="11"/>
      <c r="AS48" s="11"/>
      <c r="AT48" s="11"/>
      <c r="AU48" s="11"/>
      <c r="AV48" s="11"/>
      <c r="AW48" s="11"/>
      <c r="AX48" s="11"/>
    </row>
    <row r="49" spans="1:50" x14ac:dyDescent="0.35">
      <c r="A49" s="7"/>
      <c r="D49" s="11"/>
      <c r="E49" s="11"/>
      <c r="F49" s="11"/>
      <c r="G49" s="11"/>
      <c r="H49" s="11"/>
      <c r="I49" s="11"/>
      <c r="J49" s="11"/>
      <c r="K49" s="11"/>
      <c r="L49" s="11"/>
      <c r="M49" s="11"/>
      <c r="N49" s="11"/>
      <c r="O49" s="11"/>
      <c r="P49" s="11"/>
      <c r="Q49" s="11"/>
      <c r="R49" s="11"/>
      <c r="S49" s="11"/>
      <c r="T49" s="11"/>
      <c r="U49" s="11"/>
      <c r="V49" s="11"/>
      <c r="W49" s="11"/>
      <c r="X49" s="11"/>
      <c r="Y49" s="11"/>
      <c r="Z49" s="11"/>
      <c r="AA49" s="11"/>
      <c r="AB49" s="11"/>
      <c r="AC49" s="11"/>
      <c r="AD49" s="11"/>
      <c r="AE49" s="11"/>
      <c r="AF49" s="11"/>
      <c r="AG49" s="11"/>
      <c r="AH49" s="11"/>
      <c r="AI49" s="11"/>
      <c r="AJ49" s="11"/>
      <c r="AK49" s="11"/>
      <c r="AL49" s="11"/>
      <c r="AM49" s="11"/>
      <c r="AN49" s="11"/>
      <c r="AO49" s="11"/>
      <c r="AP49" s="11"/>
      <c r="AQ49" s="11"/>
      <c r="AR49" s="11"/>
      <c r="AS49" s="11"/>
      <c r="AT49" s="11"/>
      <c r="AU49" s="11"/>
      <c r="AV49" s="11"/>
      <c r="AW49" s="11"/>
      <c r="AX49" s="11"/>
    </row>
    <row r="50" spans="1:50" x14ac:dyDescent="0.35">
      <c r="A50" s="7"/>
      <c r="D50" s="11"/>
      <c r="E50" s="11"/>
      <c r="F50" s="11"/>
      <c r="G50" s="11"/>
      <c r="H50" s="11"/>
      <c r="I50" s="11"/>
      <c r="J50" s="11"/>
      <c r="K50" s="11"/>
      <c r="L50" s="11"/>
      <c r="M50" s="11"/>
      <c r="N50" s="11"/>
      <c r="O50" s="11"/>
      <c r="P50" s="11"/>
      <c r="Q50" s="11"/>
      <c r="R50" s="11"/>
      <c r="S50" s="11"/>
      <c r="T50" s="11"/>
      <c r="U50" s="11"/>
      <c r="V50" s="11"/>
      <c r="W50" s="11"/>
      <c r="X50" s="11"/>
      <c r="Y50" s="11"/>
      <c r="Z50" s="11"/>
      <c r="AA50" s="11"/>
      <c r="AB50" s="11"/>
      <c r="AC50" s="11"/>
      <c r="AD50" s="11"/>
      <c r="AE50" s="11"/>
      <c r="AF50" s="11"/>
      <c r="AG50" s="11"/>
      <c r="AH50" s="11"/>
      <c r="AI50" s="11"/>
      <c r="AJ50" s="11"/>
      <c r="AK50" s="11"/>
      <c r="AL50" s="11"/>
      <c r="AM50" s="11"/>
      <c r="AN50" s="11"/>
      <c r="AO50" s="11"/>
      <c r="AP50" s="11"/>
      <c r="AQ50" s="11"/>
      <c r="AR50" s="11"/>
      <c r="AS50" s="11"/>
      <c r="AT50" s="11"/>
      <c r="AU50" s="11"/>
      <c r="AV50" s="11"/>
      <c r="AW50" s="11"/>
      <c r="AX50" s="11"/>
    </row>
    <row r="51" spans="1:50" x14ac:dyDescent="0.35">
      <c r="A51" s="7"/>
      <c r="D51" s="11"/>
      <c r="E51" s="11"/>
      <c r="F51" s="11"/>
      <c r="G51" s="11"/>
      <c r="H51" s="11"/>
      <c r="I51" s="11"/>
      <c r="J51" s="11"/>
      <c r="K51" s="11"/>
      <c r="L51" s="11"/>
      <c r="M51" s="11"/>
      <c r="N51" s="11"/>
      <c r="O51" s="11"/>
      <c r="P51" s="11"/>
      <c r="Q51" s="11"/>
      <c r="R51" s="11"/>
      <c r="S51" s="11"/>
      <c r="T51" s="11"/>
      <c r="U51" s="11"/>
      <c r="V51" s="11"/>
      <c r="W51" s="11"/>
      <c r="X51" s="11"/>
      <c r="Y51" s="11"/>
      <c r="Z51" s="11"/>
      <c r="AA51" s="11"/>
      <c r="AB51" s="11"/>
      <c r="AC51" s="11"/>
      <c r="AD51" s="11"/>
      <c r="AE51" s="11"/>
      <c r="AF51" s="11"/>
      <c r="AG51" s="11"/>
      <c r="AH51" s="11"/>
      <c r="AI51" s="11"/>
      <c r="AJ51" s="11"/>
      <c r="AK51" s="11"/>
      <c r="AL51" s="11"/>
      <c r="AM51" s="11"/>
      <c r="AN51" s="11"/>
      <c r="AO51" s="11"/>
      <c r="AP51" s="11"/>
      <c r="AQ51" s="11"/>
      <c r="AR51" s="11"/>
      <c r="AS51" s="11"/>
      <c r="AT51" s="11"/>
      <c r="AU51" s="11"/>
      <c r="AV51" s="11"/>
      <c r="AW51" s="11"/>
      <c r="AX51" s="11"/>
    </row>
    <row r="52" spans="1:50" x14ac:dyDescent="0.35">
      <c r="A52" s="7"/>
      <c r="D52" s="11"/>
      <c r="E52" s="11"/>
      <c r="F52" s="11"/>
      <c r="G52" s="11"/>
      <c r="H52" s="11"/>
      <c r="I52" s="11"/>
      <c r="J52" s="11"/>
      <c r="K52" s="11"/>
      <c r="L52" s="11"/>
      <c r="M52" s="11"/>
      <c r="N52" s="11"/>
      <c r="O52" s="11"/>
      <c r="P52" s="11"/>
      <c r="Q52" s="11"/>
      <c r="R52" s="11"/>
      <c r="S52" s="11"/>
      <c r="T52" s="11"/>
      <c r="U52" s="11"/>
      <c r="V52" s="11"/>
      <c r="W52" s="11"/>
      <c r="X52" s="11"/>
      <c r="Y52" s="11"/>
      <c r="Z52" s="11"/>
      <c r="AA52" s="11"/>
      <c r="AB52" s="11"/>
      <c r="AC52" s="11"/>
      <c r="AD52" s="11"/>
      <c r="AE52" s="11"/>
      <c r="AF52" s="11"/>
      <c r="AG52" s="11"/>
      <c r="AH52" s="11"/>
      <c r="AI52" s="11"/>
      <c r="AJ52" s="11"/>
      <c r="AK52" s="11"/>
      <c r="AL52" s="11"/>
      <c r="AM52" s="11"/>
      <c r="AN52" s="11"/>
      <c r="AO52" s="11"/>
      <c r="AP52" s="11"/>
      <c r="AQ52" s="11"/>
      <c r="AR52" s="11"/>
      <c r="AS52" s="11"/>
      <c r="AT52" s="11"/>
      <c r="AU52" s="11"/>
      <c r="AV52" s="11"/>
      <c r="AW52" s="11"/>
      <c r="AX52" s="11"/>
    </row>
    <row r="53" spans="1:50" x14ac:dyDescent="0.35">
      <c r="A53" s="7"/>
      <c r="D53" s="11"/>
      <c r="E53" s="11"/>
      <c r="F53" s="11"/>
      <c r="G53" s="11"/>
      <c r="H53" s="11"/>
      <c r="I53" s="11"/>
      <c r="J53" s="11"/>
      <c r="K53" s="11"/>
      <c r="L53" s="11"/>
      <c r="M53" s="11"/>
      <c r="N53" s="11"/>
      <c r="O53" s="11"/>
      <c r="P53" s="11"/>
      <c r="Q53" s="11"/>
      <c r="R53" s="11"/>
      <c r="S53" s="11"/>
      <c r="T53" s="11"/>
      <c r="U53" s="11"/>
      <c r="V53" s="11"/>
      <c r="W53" s="11"/>
      <c r="X53" s="11"/>
      <c r="Y53" s="11"/>
      <c r="Z53" s="11"/>
      <c r="AA53" s="11"/>
      <c r="AB53" s="11"/>
      <c r="AC53" s="11"/>
      <c r="AD53" s="11"/>
      <c r="AE53" s="11"/>
      <c r="AF53" s="11"/>
      <c r="AG53" s="11"/>
      <c r="AH53" s="11"/>
      <c r="AI53" s="11"/>
      <c r="AJ53" s="11"/>
      <c r="AK53" s="11"/>
      <c r="AL53" s="11"/>
      <c r="AM53" s="11"/>
      <c r="AN53" s="11"/>
      <c r="AO53" s="11"/>
      <c r="AP53" s="11"/>
      <c r="AQ53" s="11"/>
      <c r="AR53" s="11"/>
      <c r="AS53" s="11"/>
      <c r="AT53" s="11"/>
      <c r="AU53" s="11"/>
      <c r="AV53" s="11"/>
      <c r="AW53" s="11"/>
      <c r="AX53" s="11"/>
    </row>
    <row r="54" spans="1:50" x14ac:dyDescent="0.35">
      <c r="A54" s="7"/>
      <c r="D54" s="11"/>
      <c r="E54" s="11"/>
      <c r="F54" s="11"/>
      <c r="G54" s="11"/>
      <c r="H54" s="11"/>
      <c r="I54" s="11"/>
      <c r="J54" s="11"/>
      <c r="K54" s="11"/>
      <c r="L54" s="11"/>
      <c r="M54" s="11"/>
      <c r="N54" s="11"/>
      <c r="O54" s="11"/>
      <c r="P54" s="11"/>
      <c r="Q54" s="11"/>
      <c r="R54" s="11"/>
      <c r="S54" s="11"/>
      <c r="T54" s="11"/>
      <c r="U54" s="11"/>
      <c r="V54" s="11"/>
      <c r="W54" s="11"/>
      <c r="X54" s="11"/>
      <c r="Y54" s="11"/>
      <c r="Z54" s="11"/>
      <c r="AA54" s="11"/>
      <c r="AB54" s="11"/>
      <c r="AC54" s="11"/>
      <c r="AD54" s="11"/>
      <c r="AE54" s="11"/>
      <c r="AF54" s="11"/>
      <c r="AG54" s="11"/>
      <c r="AH54" s="11"/>
      <c r="AI54" s="11"/>
      <c r="AJ54" s="11"/>
      <c r="AK54" s="11"/>
      <c r="AL54" s="11"/>
      <c r="AM54" s="11"/>
      <c r="AN54" s="11"/>
      <c r="AO54" s="11"/>
      <c r="AP54" s="11"/>
      <c r="AQ54" s="11"/>
      <c r="AR54" s="11"/>
      <c r="AS54" s="11"/>
      <c r="AT54" s="11"/>
      <c r="AU54" s="11"/>
      <c r="AV54" s="11"/>
      <c r="AW54" s="11"/>
      <c r="AX54" s="11"/>
    </row>
    <row r="55" spans="1:50" x14ac:dyDescent="0.35">
      <c r="A55" s="7"/>
      <c r="D55" s="11"/>
      <c r="E55" s="11"/>
      <c r="F55" s="11"/>
      <c r="G55" s="11"/>
      <c r="H55" s="11"/>
      <c r="I55" s="11"/>
      <c r="J55" s="11"/>
      <c r="K55" s="11"/>
      <c r="L55" s="11"/>
      <c r="M55" s="11"/>
      <c r="N55" s="11"/>
      <c r="O55" s="11"/>
      <c r="P55" s="11"/>
      <c r="Q55" s="11"/>
      <c r="R55" s="11"/>
      <c r="S55" s="11"/>
      <c r="T55" s="11"/>
      <c r="U55" s="11"/>
      <c r="V55" s="11"/>
      <c r="W55" s="11"/>
      <c r="X55" s="11"/>
      <c r="Y55" s="11"/>
      <c r="Z55" s="11"/>
      <c r="AA55" s="11"/>
      <c r="AB55" s="11"/>
      <c r="AC55" s="11"/>
      <c r="AD55" s="11"/>
      <c r="AE55" s="11"/>
      <c r="AF55" s="11"/>
      <c r="AG55" s="11"/>
      <c r="AH55" s="11"/>
      <c r="AI55" s="11"/>
      <c r="AJ55" s="11"/>
      <c r="AK55" s="11"/>
      <c r="AL55" s="11"/>
      <c r="AM55" s="11"/>
      <c r="AN55" s="11"/>
      <c r="AO55" s="11"/>
      <c r="AP55" s="11"/>
      <c r="AQ55" s="11"/>
      <c r="AR55" s="11"/>
      <c r="AS55" s="11"/>
      <c r="AT55" s="11"/>
      <c r="AU55" s="11"/>
      <c r="AV55" s="11"/>
      <c r="AW55" s="11"/>
      <c r="AX55" s="11"/>
    </row>
    <row r="56" spans="1:50" x14ac:dyDescent="0.35">
      <c r="A56" s="7"/>
      <c r="D56" s="11"/>
      <c r="E56" s="11"/>
      <c r="F56" s="11"/>
      <c r="G56" s="11"/>
      <c r="H56" s="11"/>
      <c r="I56" s="11"/>
      <c r="J56" s="11"/>
      <c r="K56" s="11"/>
      <c r="L56" s="11"/>
      <c r="M56" s="11"/>
      <c r="N56" s="11"/>
      <c r="O56" s="11"/>
      <c r="P56" s="11"/>
      <c r="Q56" s="11"/>
      <c r="R56" s="11"/>
      <c r="S56" s="11"/>
      <c r="T56" s="11"/>
      <c r="U56" s="11"/>
      <c r="V56" s="11"/>
      <c r="W56" s="11"/>
      <c r="X56" s="11"/>
      <c r="Y56" s="11"/>
      <c r="Z56" s="11"/>
      <c r="AA56" s="11"/>
      <c r="AB56" s="11"/>
      <c r="AC56" s="11"/>
      <c r="AD56" s="11"/>
      <c r="AE56" s="11"/>
      <c r="AF56" s="11"/>
      <c r="AG56" s="11"/>
      <c r="AH56" s="11"/>
      <c r="AI56" s="11"/>
      <c r="AJ56" s="11"/>
      <c r="AK56" s="11"/>
      <c r="AL56" s="11"/>
      <c r="AM56" s="11"/>
      <c r="AN56" s="11"/>
      <c r="AO56" s="11"/>
      <c r="AP56" s="11"/>
      <c r="AQ56" s="11"/>
      <c r="AR56" s="11"/>
      <c r="AS56" s="11"/>
      <c r="AT56" s="11"/>
      <c r="AU56" s="11"/>
      <c r="AV56" s="11"/>
      <c r="AW56" s="11"/>
      <c r="AX56" s="11"/>
    </row>
    <row r="57" spans="1:50" x14ac:dyDescent="0.35">
      <c r="A57" s="7"/>
      <c r="D57" s="11"/>
      <c r="E57" s="11"/>
      <c r="F57" s="11"/>
      <c r="G57" s="11"/>
      <c r="H57" s="11"/>
      <c r="I57" s="11"/>
      <c r="J57" s="11"/>
      <c r="K57" s="11"/>
      <c r="L57" s="11"/>
      <c r="M57" s="11"/>
      <c r="N57" s="11"/>
      <c r="O57" s="11"/>
      <c r="P57" s="11"/>
      <c r="Q57" s="11"/>
      <c r="R57" s="11"/>
      <c r="S57" s="11"/>
      <c r="T57" s="11"/>
      <c r="U57" s="11"/>
      <c r="V57" s="11"/>
      <c r="W57" s="11"/>
      <c r="X57" s="11"/>
      <c r="Y57" s="11"/>
      <c r="Z57" s="11"/>
      <c r="AA57" s="11"/>
      <c r="AB57" s="11"/>
      <c r="AC57" s="11"/>
      <c r="AD57" s="11"/>
      <c r="AE57" s="11"/>
      <c r="AF57" s="11"/>
      <c r="AG57" s="11"/>
      <c r="AH57" s="11"/>
      <c r="AI57" s="11"/>
      <c r="AJ57" s="11"/>
      <c r="AK57" s="11"/>
      <c r="AL57" s="11"/>
      <c r="AM57" s="11"/>
      <c r="AN57" s="11"/>
      <c r="AO57" s="11"/>
      <c r="AP57" s="11"/>
      <c r="AQ57" s="11"/>
      <c r="AR57" s="11"/>
      <c r="AS57" s="11"/>
      <c r="AT57" s="11"/>
      <c r="AU57" s="11"/>
      <c r="AV57" s="11"/>
      <c r="AW57" s="11"/>
      <c r="AX57" s="11"/>
    </row>
    <row r="58" spans="1:50" x14ac:dyDescent="0.35">
      <c r="A58" s="7"/>
      <c r="D58" s="11"/>
      <c r="E58" s="11"/>
      <c r="F58" s="11"/>
      <c r="G58" s="11"/>
      <c r="H58" s="11"/>
      <c r="I58" s="11"/>
      <c r="J58" s="11"/>
      <c r="K58" s="11"/>
      <c r="L58" s="11"/>
      <c r="M58" s="11"/>
      <c r="N58" s="11"/>
      <c r="O58" s="11"/>
      <c r="P58" s="11"/>
      <c r="Q58" s="11"/>
      <c r="R58" s="11"/>
      <c r="S58" s="11"/>
      <c r="T58" s="11"/>
      <c r="U58" s="11"/>
      <c r="V58" s="11"/>
      <c r="W58" s="11"/>
      <c r="X58" s="11"/>
      <c r="Y58" s="11"/>
      <c r="Z58" s="11"/>
      <c r="AA58" s="11"/>
      <c r="AB58" s="11"/>
      <c r="AC58" s="11"/>
      <c r="AD58" s="11"/>
      <c r="AE58" s="11"/>
      <c r="AF58" s="11"/>
      <c r="AG58" s="11"/>
      <c r="AH58" s="11"/>
      <c r="AI58" s="11"/>
      <c r="AJ58" s="11"/>
      <c r="AK58" s="11"/>
      <c r="AL58" s="11"/>
      <c r="AM58" s="11"/>
      <c r="AN58" s="11"/>
      <c r="AO58" s="11"/>
      <c r="AP58" s="11"/>
      <c r="AQ58" s="11"/>
      <c r="AR58" s="11"/>
      <c r="AS58" s="11"/>
      <c r="AT58" s="11"/>
      <c r="AU58" s="11"/>
      <c r="AV58" s="11"/>
      <c r="AW58" s="11"/>
      <c r="AX58" s="11"/>
    </row>
    <row r="59" spans="1:50" x14ac:dyDescent="0.35">
      <c r="A59" s="7"/>
      <c r="D59" s="11"/>
      <c r="E59" s="11"/>
      <c r="F59" s="11"/>
      <c r="G59" s="11"/>
      <c r="H59" s="11"/>
      <c r="I59" s="11"/>
      <c r="J59" s="11"/>
      <c r="K59" s="11"/>
      <c r="L59" s="11"/>
      <c r="M59" s="11"/>
      <c r="N59" s="11"/>
      <c r="O59" s="11"/>
      <c r="P59" s="11"/>
      <c r="Q59" s="11"/>
      <c r="R59" s="11"/>
      <c r="S59" s="11"/>
      <c r="T59" s="11"/>
      <c r="U59" s="11"/>
      <c r="V59" s="11"/>
      <c r="W59" s="11"/>
      <c r="X59" s="11"/>
      <c r="Y59" s="11"/>
      <c r="Z59" s="11"/>
      <c r="AA59" s="11"/>
      <c r="AB59" s="11"/>
      <c r="AC59" s="11"/>
      <c r="AD59" s="11"/>
      <c r="AE59" s="11"/>
      <c r="AF59" s="11"/>
      <c r="AG59" s="11"/>
      <c r="AH59" s="11"/>
      <c r="AI59" s="11"/>
      <c r="AJ59" s="11"/>
      <c r="AK59" s="11"/>
      <c r="AL59" s="11"/>
      <c r="AM59" s="11"/>
      <c r="AN59" s="11"/>
      <c r="AO59" s="11"/>
      <c r="AP59" s="11"/>
      <c r="AQ59" s="11"/>
      <c r="AR59" s="11"/>
      <c r="AS59" s="11"/>
      <c r="AT59" s="11"/>
      <c r="AU59" s="11"/>
      <c r="AV59" s="11"/>
      <c r="AW59" s="11"/>
      <c r="AX59" s="11"/>
    </row>
    <row r="60" spans="1:50" x14ac:dyDescent="0.35">
      <c r="A60" s="7"/>
      <c r="D60" s="11"/>
      <c r="E60" s="11"/>
      <c r="F60" s="11"/>
      <c r="G60" s="11"/>
      <c r="H60" s="11"/>
      <c r="I60" s="11"/>
      <c r="J60" s="11"/>
      <c r="K60" s="11"/>
      <c r="L60" s="11"/>
      <c r="M60" s="11"/>
      <c r="N60" s="11"/>
      <c r="O60" s="11"/>
      <c r="P60" s="11"/>
      <c r="Q60" s="11"/>
      <c r="R60" s="11"/>
      <c r="S60" s="11"/>
      <c r="T60" s="11"/>
      <c r="U60" s="11"/>
      <c r="V60" s="11"/>
      <c r="W60" s="11"/>
      <c r="X60" s="11"/>
      <c r="Y60" s="11"/>
      <c r="Z60" s="11"/>
      <c r="AA60" s="11"/>
      <c r="AB60" s="11"/>
      <c r="AC60" s="11"/>
      <c r="AD60" s="11"/>
      <c r="AE60" s="11"/>
      <c r="AF60" s="11"/>
      <c r="AG60" s="11"/>
      <c r="AH60" s="11"/>
      <c r="AI60" s="11"/>
      <c r="AJ60" s="11"/>
      <c r="AK60" s="11"/>
      <c r="AL60" s="11"/>
      <c r="AM60" s="11"/>
      <c r="AN60" s="11"/>
      <c r="AO60" s="11"/>
      <c r="AP60" s="11"/>
      <c r="AQ60" s="11"/>
      <c r="AR60" s="11"/>
      <c r="AS60" s="11"/>
      <c r="AT60" s="11"/>
      <c r="AU60" s="11"/>
      <c r="AV60" s="11"/>
      <c r="AW60" s="11"/>
      <c r="AX60" s="11"/>
    </row>
    <row r="61" spans="1:50" x14ac:dyDescent="0.35">
      <c r="A61" s="7"/>
      <c r="D61" s="11"/>
      <c r="E61" s="11"/>
      <c r="F61" s="11"/>
      <c r="G61" s="11"/>
      <c r="H61" s="11"/>
      <c r="I61" s="11"/>
      <c r="J61" s="11"/>
      <c r="K61" s="11"/>
      <c r="L61" s="11"/>
      <c r="M61" s="11"/>
      <c r="N61" s="11"/>
      <c r="O61" s="11"/>
      <c r="P61" s="11"/>
      <c r="Q61" s="11"/>
      <c r="R61" s="11"/>
      <c r="S61" s="11"/>
      <c r="T61" s="11"/>
      <c r="U61" s="11"/>
      <c r="V61" s="11"/>
      <c r="W61" s="11"/>
      <c r="X61" s="11"/>
      <c r="Y61" s="11"/>
      <c r="Z61" s="11"/>
      <c r="AA61" s="11"/>
      <c r="AB61" s="11"/>
      <c r="AC61" s="11"/>
      <c r="AD61" s="11"/>
      <c r="AE61" s="11"/>
      <c r="AF61" s="11"/>
      <c r="AG61" s="11"/>
      <c r="AH61" s="11"/>
      <c r="AI61" s="11"/>
      <c r="AJ61" s="11"/>
      <c r="AK61" s="11"/>
      <c r="AL61" s="11"/>
      <c r="AM61" s="11"/>
      <c r="AN61" s="11"/>
      <c r="AO61" s="11"/>
      <c r="AP61" s="11"/>
      <c r="AQ61" s="11"/>
      <c r="AR61" s="11"/>
      <c r="AS61" s="11"/>
      <c r="AT61" s="11"/>
      <c r="AU61" s="11"/>
      <c r="AV61" s="11"/>
      <c r="AW61" s="11"/>
      <c r="AX61" s="11"/>
    </row>
    <row r="62" spans="1:50" x14ac:dyDescent="0.35">
      <c r="A62" s="7"/>
      <c r="D62" s="11"/>
      <c r="E62" s="11"/>
      <c r="F62" s="11"/>
      <c r="G62" s="11"/>
      <c r="H62" s="11"/>
      <c r="I62" s="11"/>
      <c r="J62" s="11"/>
      <c r="K62" s="11"/>
      <c r="L62" s="11"/>
      <c r="M62" s="11"/>
      <c r="N62" s="11"/>
      <c r="O62" s="11"/>
      <c r="P62" s="11"/>
      <c r="Q62" s="11"/>
      <c r="R62" s="11"/>
      <c r="S62" s="11"/>
      <c r="T62" s="11"/>
      <c r="U62" s="11"/>
      <c r="V62" s="11"/>
      <c r="W62" s="11"/>
      <c r="X62" s="11"/>
      <c r="Y62" s="11"/>
      <c r="Z62" s="11"/>
      <c r="AA62" s="11"/>
      <c r="AB62" s="11"/>
      <c r="AC62" s="11"/>
      <c r="AD62" s="11"/>
      <c r="AE62" s="11"/>
      <c r="AF62" s="11"/>
      <c r="AG62" s="11"/>
      <c r="AH62" s="11"/>
      <c r="AI62" s="11"/>
      <c r="AJ62" s="11"/>
      <c r="AK62" s="11"/>
      <c r="AL62" s="11"/>
      <c r="AM62" s="11"/>
      <c r="AN62" s="11"/>
      <c r="AO62" s="11"/>
      <c r="AP62" s="11"/>
      <c r="AQ62" s="11"/>
      <c r="AR62" s="11"/>
      <c r="AS62" s="11"/>
      <c r="AT62" s="11"/>
      <c r="AU62" s="11"/>
      <c r="AV62" s="11"/>
      <c r="AW62" s="11"/>
      <c r="AX62" s="11"/>
    </row>
    <row r="63" spans="1:50" x14ac:dyDescent="0.35">
      <c r="A63" s="7"/>
      <c r="D63" s="11"/>
      <c r="E63" s="11"/>
      <c r="F63" s="11"/>
      <c r="G63" s="11"/>
      <c r="H63" s="11"/>
      <c r="I63" s="11"/>
      <c r="J63" s="11"/>
      <c r="K63" s="11"/>
      <c r="L63" s="11"/>
      <c r="M63" s="11"/>
      <c r="N63" s="11"/>
      <c r="O63" s="11"/>
      <c r="P63" s="11"/>
      <c r="Q63" s="11"/>
      <c r="R63" s="11"/>
      <c r="S63" s="11"/>
      <c r="T63" s="11"/>
      <c r="U63" s="11"/>
      <c r="V63" s="11"/>
      <c r="W63" s="11"/>
      <c r="X63" s="11"/>
      <c r="Y63" s="11"/>
      <c r="Z63" s="11"/>
      <c r="AA63" s="11"/>
      <c r="AB63" s="11"/>
      <c r="AC63" s="11"/>
      <c r="AD63" s="11"/>
      <c r="AE63" s="11"/>
      <c r="AF63" s="11"/>
      <c r="AG63" s="11"/>
      <c r="AH63" s="11"/>
      <c r="AI63" s="11"/>
      <c r="AJ63" s="11"/>
      <c r="AK63" s="11"/>
      <c r="AL63" s="11"/>
      <c r="AM63" s="11"/>
      <c r="AN63" s="11"/>
      <c r="AO63" s="11"/>
      <c r="AP63" s="11"/>
      <c r="AQ63" s="11"/>
      <c r="AR63" s="11"/>
      <c r="AS63" s="11"/>
      <c r="AT63" s="11"/>
      <c r="AU63" s="11"/>
      <c r="AV63" s="11"/>
      <c r="AW63" s="11"/>
      <c r="AX63" s="11"/>
    </row>
    <row r="64" spans="1:50" x14ac:dyDescent="0.35">
      <c r="A64" s="7"/>
      <c r="D64" s="11"/>
      <c r="E64" s="11"/>
      <c r="F64" s="11"/>
      <c r="G64" s="11"/>
      <c r="H64" s="11"/>
      <c r="I64" s="11"/>
      <c r="J64" s="11"/>
      <c r="K64" s="11"/>
      <c r="L64" s="11"/>
      <c r="M64" s="11"/>
      <c r="N64" s="11"/>
      <c r="O64" s="11"/>
      <c r="P64" s="11"/>
      <c r="Q64" s="11"/>
      <c r="R64" s="11"/>
      <c r="S64" s="11"/>
      <c r="T64" s="11"/>
      <c r="U64" s="11"/>
      <c r="V64" s="11"/>
      <c r="W64" s="11"/>
      <c r="X64" s="11"/>
      <c r="Y64" s="11"/>
      <c r="Z64" s="11"/>
      <c r="AA64" s="11"/>
      <c r="AB64" s="11"/>
      <c r="AC64" s="11"/>
      <c r="AD64" s="11"/>
      <c r="AE64" s="11"/>
      <c r="AF64" s="11"/>
      <c r="AG64" s="11"/>
      <c r="AH64" s="11"/>
      <c r="AI64" s="11"/>
      <c r="AJ64" s="11"/>
      <c r="AK64" s="11"/>
      <c r="AL64" s="11"/>
      <c r="AM64" s="11"/>
      <c r="AN64" s="11"/>
      <c r="AO64" s="11"/>
      <c r="AP64" s="11"/>
      <c r="AQ64" s="11"/>
      <c r="AR64" s="11"/>
      <c r="AS64" s="11"/>
      <c r="AT64" s="11"/>
      <c r="AU64" s="11"/>
      <c r="AV64" s="11"/>
      <c r="AW64" s="11"/>
      <c r="AX64" s="11"/>
    </row>
    <row r="65" spans="1:50" x14ac:dyDescent="0.35">
      <c r="A65" s="7"/>
      <c r="D65" s="11"/>
      <c r="E65" s="11"/>
      <c r="F65" s="11"/>
      <c r="G65" s="11"/>
      <c r="H65" s="11"/>
      <c r="I65" s="11"/>
      <c r="J65" s="11"/>
      <c r="K65" s="11"/>
      <c r="L65" s="11"/>
      <c r="M65" s="11"/>
      <c r="N65" s="11"/>
      <c r="O65" s="11"/>
      <c r="P65" s="11"/>
      <c r="Q65" s="11"/>
      <c r="R65" s="11"/>
      <c r="S65" s="11"/>
      <c r="T65" s="11"/>
      <c r="U65" s="11"/>
      <c r="V65" s="11"/>
      <c r="W65" s="11"/>
      <c r="X65" s="11"/>
      <c r="Y65" s="11"/>
      <c r="Z65" s="11"/>
      <c r="AA65" s="11"/>
      <c r="AB65" s="11"/>
      <c r="AC65" s="11"/>
      <c r="AD65" s="11"/>
      <c r="AE65" s="11"/>
      <c r="AF65" s="11"/>
      <c r="AG65" s="11"/>
      <c r="AH65" s="11"/>
      <c r="AI65" s="11"/>
      <c r="AJ65" s="11"/>
      <c r="AK65" s="11"/>
      <c r="AL65" s="11"/>
      <c r="AM65" s="11"/>
      <c r="AN65" s="11"/>
      <c r="AO65" s="11"/>
      <c r="AP65" s="11"/>
      <c r="AQ65" s="11"/>
      <c r="AR65" s="11"/>
      <c r="AS65" s="11"/>
      <c r="AT65" s="11"/>
      <c r="AU65" s="11"/>
      <c r="AV65" s="11"/>
      <c r="AW65" s="11"/>
      <c r="AX65" s="11"/>
    </row>
    <row r="66" spans="1:50" x14ac:dyDescent="0.35">
      <c r="A66" s="7"/>
      <c r="D66" s="11"/>
      <c r="E66" s="11"/>
      <c r="F66" s="11"/>
      <c r="G66" s="11"/>
      <c r="H66" s="11"/>
      <c r="I66" s="11"/>
      <c r="J66" s="11"/>
      <c r="K66" s="11"/>
      <c r="L66" s="11"/>
      <c r="M66" s="11"/>
      <c r="N66" s="11"/>
      <c r="O66" s="11"/>
      <c r="P66" s="11"/>
      <c r="Q66" s="11"/>
      <c r="R66" s="11"/>
      <c r="S66" s="11"/>
      <c r="T66" s="11"/>
      <c r="U66" s="11"/>
      <c r="V66" s="11"/>
      <c r="W66" s="11"/>
      <c r="X66" s="11"/>
      <c r="Y66" s="11"/>
      <c r="Z66" s="11"/>
      <c r="AA66" s="11"/>
      <c r="AB66" s="11"/>
      <c r="AC66" s="11"/>
      <c r="AD66" s="11"/>
      <c r="AE66" s="11"/>
      <c r="AF66" s="11"/>
      <c r="AG66" s="11"/>
      <c r="AH66" s="11"/>
      <c r="AI66" s="11"/>
      <c r="AJ66" s="11"/>
      <c r="AK66" s="11"/>
      <c r="AL66" s="11"/>
      <c r="AM66" s="11"/>
      <c r="AN66" s="11"/>
      <c r="AO66" s="11"/>
      <c r="AP66" s="11"/>
      <c r="AQ66" s="11"/>
      <c r="AR66" s="11"/>
      <c r="AS66" s="11"/>
      <c r="AT66" s="11"/>
      <c r="AU66" s="11"/>
      <c r="AV66" s="11"/>
      <c r="AW66" s="11"/>
      <c r="AX66" s="11"/>
    </row>
    <row r="67" spans="1:50" x14ac:dyDescent="0.35">
      <c r="A67" s="7"/>
      <c r="D67" s="11"/>
      <c r="E67" s="11"/>
      <c r="F67" s="11"/>
      <c r="G67" s="11"/>
      <c r="H67" s="11"/>
      <c r="I67" s="11"/>
      <c r="J67" s="11"/>
      <c r="K67" s="11"/>
      <c r="L67" s="11"/>
      <c r="M67" s="11"/>
      <c r="N67" s="11"/>
      <c r="O67" s="11"/>
      <c r="P67" s="11"/>
      <c r="Q67" s="11"/>
      <c r="R67" s="11"/>
      <c r="S67" s="11"/>
      <c r="T67" s="11"/>
      <c r="U67" s="11"/>
      <c r="V67" s="11"/>
      <c r="W67" s="11"/>
      <c r="X67" s="11"/>
      <c r="Y67" s="11"/>
      <c r="Z67" s="11"/>
      <c r="AA67" s="11"/>
      <c r="AB67" s="11"/>
      <c r="AC67" s="11"/>
      <c r="AD67" s="11"/>
      <c r="AE67" s="11"/>
      <c r="AF67" s="11"/>
      <c r="AG67" s="11"/>
      <c r="AH67" s="11"/>
      <c r="AI67" s="11"/>
      <c r="AJ67" s="11"/>
      <c r="AK67" s="11"/>
      <c r="AL67" s="11"/>
      <c r="AM67" s="11"/>
      <c r="AN67" s="11"/>
      <c r="AO67" s="11"/>
      <c r="AP67" s="11"/>
      <c r="AQ67" s="11"/>
      <c r="AR67" s="11"/>
      <c r="AS67" s="11"/>
      <c r="AT67" s="11"/>
      <c r="AU67" s="11"/>
      <c r="AV67" s="11"/>
      <c r="AW67" s="11"/>
      <c r="AX67" s="11"/>
    </row>
    <row r="68" spans="1:50" x14ac:dyDescent="0.35">
      <c r="A68" s="7"/>
      <c r="D68" s="11"/>
      <c r="E68" s="11"/>
      <c r="F68" s="11"/>
      <c r="G68" s="11"/>
      <c r="H68" s="11"/>
      <c r="I68" s="11"/>
      <c r="J68" s="11"/>
      <c r="K68" s="11"/>
      <c r="L68" s="11"/>
      <c r="M68" s="11"/>
      <c r="N68" s="11"/>
      <c r="O68" s="11"/>
      <c r="P68" s="11"/>
      <c r="Q68" s="11"/>
      <c r="R68" s="11"/>
      <c r="S68" s="11"/>
      <c r="T68" s="11"/>
      <c r="U68" s="11"/>
      <c r="V68" s="11"/>
      <c r="W68" s="11"/>
      <c r="X68" s="11"/>
      <c r="Y68" s="11"/>
      <c r="Z68" s="11"/>
      <c r="AA68" s="11"/>
      <c r="AB68" s="11"/>
      <c r="AC68" s="11"/>
      <c r="AD68" s="11"/>
      <c r="AE68" s="11"/>
      <c r="AF68" s="11"/>
      <c r="AG68" s="11"/>
      <c r="AH68" s="11"/>
      <c r="AI68" s="11"/>
      <c r="AJ68" s="11"/>
      <c r="AK68" s="11"/>
      <c r="AL68" s="11"/>
      <c r="AM68" s="11"/>
      <c r="AN68" s="11"/>
      <c r="AO68" s="11"/>
      <c r="AP68" s="11"/>
      <c r="AQ68" s="11"/>
      <c r="AR68" s="11"/>
      <c r="AS68" s="11"/>
      <c r="AT68" s="11"/>
      <c r="AU68" s="11"/>
      <c r="AV68" s="11"/>
      <c r="AW68" s="11"/>
      <c r="AX68" s="11"/>
    </row>
    <row r="69" spans="1:50" x14ac:dyDescent="0.35">
      <c r="A69" s="7"/>
      <c r="D69" s="11"/>
      <c r="E69" s="11"/>
      <c r="F69" s="11"/>
      <c r="G69" s="11"/>
      <c r="H69" s="11"/>
      <c r="I69" s="11"/>
      <c r="J69" s="11"/>
      <c r="K69" s="11"/>
      <c r="L69" s="11"/>
      <c r="M69" s="11"/>
      <c r="N69" s="11"/>
      <c r="O69" s="11"/>
      <c r="P69" s="11"/>
      <c r="Q69" s="11"/>
      <c r="R69" s="11"/>
      <c r="S69" s="11"/>
      <c r="T69" s="11"/>
      <c r="U69" s="11"/>
      <c r="V69" s="11"/>
      <c r="W69" s="11"/>
      <c r="X69" s="11"/>
      <c r="Y69" s="11"/>
      <c r="Z69" s="11"/>
      <c r="AA69" s="11"/>
      <c r="AB69" s="11"/>
      <c r="AC69" s="11"/>
      <c r="AD69" s="11"/>
      <c r="AE69" s="11"/>
      <c r="AF69" s="11"/>
      <c r="AG69" s="11"/>
      <c r="AH69" s="11"/>
      <c r="AI69" s="11"/>
      <c r="AJ69" s="11"/>
      <c r="AK69" s="11"/>
      <c r="AL69" s="11"/>
      <c r="AM69" s="11"/>
      <c r="AN69" s="11"/>
      <c r="AO69" s="11"/>
      <c r="AP69" s="11"/>
      <c r="AQ69" s="11"/>
      <c r="AR69" s="11"/>
      <c r="AS69" s="11"/>
      <c r="AT69" s="11"/>
      <c r="AU69" s="11"/>
      <c r="AV69" s="11"/>
      <c r="AW69" s="11"/>
      <c r="AX69" s="11"/>
    </row>
    <row r="70" spans="1:50" x14ac:dyDescent="0.35">
      <c r="A70" s="7"/>
      <c r="D70" s="11"/>
      <c r="E70" s="11"/>
      <c r="F70" s="11"/>
      <c r="G70" s="11"/>
      <c r="H70" s="11"/>
      <c r="I70" s="11"/>
      <c r="J70" s="11"/>
      <c r="K70" s="11"/>
      <c r="L70" s="11"/>
      <c r="M70" s="11"/>
      <c r="N70" s="11"/>
      <c r="O70" s="11"/>
      <c r="P70" s="11"/>
      <c r="Q70" s="11"/>
      <c r="R70" s="11"/>
      <c r="S70" s="11"/>
      <c r="T70" s="11"/>
      <c r="U70" s="11"/>
      <c r="V70" s="11"/>
      <c r="W70" s="11"/>
      <c r="X70" s="11"/>
      <c r="Y70" s="11"/>
      <c r="Z70" s="11"/>
      <c r="AA70" s="11"/>
      <c r="AB70" s="11"/>
      <c r="AC70" s="11"/>
      <c r="AD70" s="11"/>
      <c r="AE70" s="11"/>
      <c r="AF70" s="11"/>
      <c r="AG70" s="11"/>
      <c r="AH70" s="11"/>
      <c r="AI70" s="11"/>
      <c r="AJ70" s="11"/>
      <c r="AK70" s="11"/>
      <c r="AL70" s="11"/>
      <c r="AM70" s="11"/>
      <c r="AN70" s="11"/>
      <c r="AO70" s="11"/>
      <c r="AP70" s="11"/>
      <c r="AQ70" s="11"/>
      <c r="AR70" s="11"/>
      <c r="AS70" s="11"/>
      <c r="AT70" s="11"/>
      <c r="AU70" s="11"/>
      <c r="AV70" s="11"/>
      <c r="AW70" s="11"/>
      <c r="AX70" s="11"/>
    </row>
    <row r="71" spans="1:50" x14ac:dyDescent="0.35">
      <c r="A71" s="7"/>
      <c r="D71" s="11"/>
      <c r="E71" s="11"/>
      <c r="F71" s="11"/>
      <c r="G71" s="11"/>
      <c r="H71" s="11"/>
      <c r="I71" s="11"/>
      <c r="J71" s="11"/>
      <c r="K71" s="11"/>
      <c r="L71" s="11"/>
      <c r="M71" s="11"/>
      <c r="N71" s="11"/>
      <c r="O71" s="11"/>
      <c r="P71" s="11"/>
      <c r="Q71" s="11"/>
      <c r="R71" s="11"/>
      <c r="S71" s="11"/>
      <c r="T71" s="11"/>
      <c r="U71" s="11"/>
      <c r="V71" s="11"/>
      <c r="W71" s="11"/>
      <c r="X71" s="11"/>
      <c r="Y71" s="11"/>
      <c r="Z71" s="11"/>
      <c r="AA71" s="11"/>
      <c r="AB71" s="11"/>
      <c r="AC71" s="11"/>
      <c r="AD71" s="11"/>
      <c r="AE71" s="11"/>
      <c r="AF71" s="11"/>
      <c r="AG71" s="11"/>
      <c r="AH71" s="11"/>
      <c r="AI71" s="11"/>
      <c r="AJ71" s="11"/>
      <c r="AK71" s="11"/>
      <c r="AL71" s="11"/>
      <c r="AM71" s="11"/>
      <c r="AN71" s="11"/>
      <c r="AO71" s="11"/>
      <c r="AP71" s="11"/>
      <c r="AQ71" s="11"/>
      <c r="AR71" s="11"/>
      <c r="AS71" s="11"/>
      <c r="AT71" s="11"/>
      <c r="AU71" s="11"/>
      <c r="AV71" s="11"/>
      <c r="AW71" s="11"/>
      <c r="AX71" s="11"/>
    </row>
    <row r="72" spans="1:50" x14ac:dyDescent="0.35">
      <c r="A72" s="7"/>
      <c r="D72" s="11"/>
      <c r="E72" s="11"/>
      <c r="F72" s="11"/>
      <c r="G72" s="11"/>
      <c r="H72" s="11"/>
      <c r="I72" s="11"/>
      <c r="J72" s="11"/>
      <c r="K72" s="11"/>
      <c r="L72" s="11"/>
      <c r="M72" s="11"/>
      <c r="N72" s="11"/>
      <c r="O72" s="11"/>
      <c r="P72" s="11"/>
      <c r="Q72" s="11"/>
      <c r="R72" s="11"/>
      <c r="S72" s="11"/>
      <c r="T72" s="11"/>
      <c r="U72" s="11"/>
      <c r="V72" s="11"/>
      <c r="W72" s="11"/>
      <c r="X72" s="11"/>
      <c r="Y72" s="11"/>
      <c r="Z72" s="11"/>
      <c r="AA72" s="11"/>
      <c r="AB72" s="11"/>
      <c r="AC72" s="11"/>
      <c r="AD72" s="11"/>
      <c r="AE72" s="11"/>
      <c r="AF72" s="11"/>
      <c r="AG72" s="11"/>
      <c r="AH72" s="11"/>
      <c r="AI72" s="11"/>
      <c r="AJ72" s="11"/>
      <c r="AK72" s="11"/>
      <c r="AL72" s="11"/>
      <c r="AM72" s="11"/>
      <c r="AN72" s="11"/>
      <c r="AO72" s="11"/>
      <c r="AP72" s="11"/>
      <c r="AQ72" s="11"/>
      <c r="AR72" s="11"/>
      <c r="AS72" s="11"/>
      <c r="AT72" s="11"/>
      <c r="AU72" s="11"/>
      <c r="AV72" s="11"/>
      <c r="AW72" s="11"/>
      <c r="AX72" s="11"/>
    </row>
    <row r="73" spans="1:50" x14ac:dyDescent="0.35">
      <c r="A73" s="7"/>
      <c r="D73" s="11"/>
      <c r="E73" s="11"/>
      <c r="F73" s="11"/>
      <c r="G73" s="11"/>
      <c r="H73" s="11"/>
      <c r="I73" s="11"/>
      <c r="J73" s="11"/>
      <c r="K73" s="11"/>
      <c r="L73" s="11"/>
      <c r="M73" s="11"/>
      <c r="N73" s="11"/>
      <c r="O73" s="11"/>
      <c r="P73" s="11"/>
      <c r="Q73" s="11"/>
      <c r="R73" s="11"/>
      <c r="S73" s="11"/>
      <c r="T73" s="11"/>
      <c r="U73" s="11"/>
      <c r="V73" s="11"/>
      <c r="W73" s="11"/>
      <c r="X73" s="11"/>
      <c r="Y73" s="11"/>
      <c r="Z73" s="11"/>
      <c r="AA73" s="11"/>
      <c r="AB73" s="11"/>
      <c r="AC73" s="11"/>
      <c r="AD73" s="11"/>
      <c r="AE73" s="11"/>
      <c r="AF73" s="11"/>
      <c r="AG73" s="11"/>
      <c r="AH73" s="11"/>
      <c r="AI73" s="11"/>
      <c r="AJ73" s="11"/>
      <c r="AK73" s="11"/>
      <c r="AL73" s="11"/>
      <c r="AM73" s="11"/>
      <c r="AN73" s="11"/>
      <c r="AO73" s="11"/>
      <c r="AP73" s="11"/>
      <c r="AQ73" s="11"/>
      <c r="AR73" s="11"/>
      <c r="AS73" s="11"/>
      <c r="AT73" s="11"/>
      <c r="AU73" s="11"/>
      <c r="AV73" s="11"/>
      <c r="AW73" s="11"/>
      <c r="AX73" s="11"/>
    </row>
    <row r="74" spans="1:50" x14ac:dyDescent="0.35">
      <c r="A74" s="7"/>
      <c r="D74" s="11"/>
      <c r="E74" s="11"/>
      <c r="F74" s="11"/>
      <c r="G74" s="11"/>
      <c r="H74" s="11"/>
      <c r="I74" s="11"/>
      <c r="J74" s="11"/>
      <c r="K74" s="11"/>
      <c r="L74" s="11"/>
      <c r="M74" s="11"/>
      <c r="N74" s="11"/>
      <c r="O74" s="11"/>
      <c r="P74" s="11"/>
      <c r="Q74" s="11"/>
      <c r="R74" s="11"/>
      <c r="S74" s="11"/>
      <c r="T74" s="11"/>
      <c r="U74" s="11"/>
      <c r="V74" s="11"/>
      <c r="W74" s="11"/>
      <c r="X74" s="11"/>
      <c r="Y74" s="11"/>
      <c r="Z74" s="11"/>
      <c r="AA74" s="11"/>
      <c r="AB74" s="11"/>
      <c r="AC74" s="11"/>
      <c r="AD74" s="11"/>
      <c r="AE74" s="11"/>
      <c r="AF74" s="11"/>
      <c r="AG74" s="11"/>
      <c r="AH74" s="11"/>
      <c r="AI74" s="11"/>
      <c r="AJ74" s="11"/>
      <c r="AK74" s="11"/>
      <c r="AL74" s="11"/>
      <c r="AM74" s="11"/>
      <c r="AN74" s="11"/>
      <c r="AO74" s="11"/>
      <c r="AP74" s="11"/>
      <c r="AQ74" s="11"/>
      <c r="AR74" s="11"/>
      <c r="AS74" s="11"/>
      <c r="AT74" s="11"/>
      <c r="AU74" s="11"/>
      <c r="AV74" s="11"/>
      <c r="AW74" s="11"/>
      <c r="AX74" s="11"/>
    </row>
    <row r="75" spans="1:50" x14ac:dyDescent="0.35">
      <c r="A75" s="7"/>
      <c r="D75" s="11"/>
      <c r="E75" s="11"/>
      <c r="F75" s="11"/>
      <c r="G75" s="11"/>
      <c r="H75" s="11"/>
      <c r="I75" s="11"/>
      <c r="J75" s="11"/>
      <c r="K75" s="11"/>
      <c r="L75" s="11"/>
      <c r="M75" s="11"/>
      <c r="N75" s="11"/>
      <c r="O75" s="11"/>
      <c r="P75" s="11"/>
      <c r="Q75" s="11"/>
      <c r="R75" s="11"/>
      <c r="S75" s="11"/>
      <c r="T75" s="11"/>
      <c r="U75" s="11"/>
      <c r="V75" s="11"/>
      <c r="W75" s="11"/>
      <c r="X75" s="11"/>
      <c r="Y75" s="11"/>
      <c r="Z75" s="11"/>
      <c r="AA75" s="11"/>
      <c r="AB75" s="11"/>
      <c r="AC75" s="11"/>
      <c r="AD75" s="11"/>
      <c r="AE75" s="11"/>
      <c r="AF75" s="11"/>
      <c r="AG75" s="11"/>
      <c r="AH75" s="11"/>
      <c r="AI75" s="11"/>
      <c r="AJ75" s="11"/>
      <c r="AK75" s="11"/>
      <c r="AL75" s="11"/>
      <c r="AM75" s="11"/>
      <c r="AN75" s="11"/>
      <c r="AO75" s="11"/>
      <c r="AP75" s="11"/>
      <c r="AQ75" s="11"/>
      <c r="AR75" s="11"/>
      <c r="AS75" s="11"/>
      <c r="AT75" s="11"/>
      <c r="AU75" s="11"/>
      <c r="AV75" s="11"/>
      <c r="AW75" s="11"/>
      <c r="AX75" s="11"/>
    </row>
    <row r="76" spans="1:50" x14ac:dyDescent="0.35">
      <c r="A76" s="7"/>
      <c r="D76" s="11"/>
      <c r="E76" s="11"/>
      <c r="F76" s="11"/>
      <c r="G76" s="11"/>
      <c r="H76" s="11"/>
      <c r="I76" s="11"/>
      <c r="J76" s="11"/>
      <c r="K76" s="11"/>
      <c r="L76" s="11"/>
      <c r="M76" s="11"/>
      <c r="N76" s="11"/>
      <c r="O76" s="11"/>
      <c r="P76" s="11"/>
      <c r="Q76" s="11"/>
      <c r="R76" s="11"/>
      <c r="S76" s="11"/>
      <c r="T76" s="11"/>
      <c r="U76" s="11"/>
      <c r="V76" s="11"/>
      <c r="W76" s="11"/>
      <c r="X76" s="11"/>
      <c r="Y76" s="11"/>
      <c r="Z76" s="11"/>
      <c r="AA76" s="11"/>
      <c r="AB76" s="11"/>
      <c r="AC76" s="11"/>
      <c r="AD76" s="11"/>
      <c r="AE76" s="11"/>
      <c r="AF76" s="11"/>
      <c r="AG76" s="11"/>
      <c r="AH76" s="11"/>
      <c r="AI76" s="11"/>
      <c r="AJ76" s="11"/>
      <c r="AK76" s="11"/>
      <c r="AL76" s="11"/>
      <c r="AM76" s="11"/>
      <c r="AN76" s="11"/>
      <c r="AO76" s="11"/>
      <c r="AP76" s="11"/>
      <c r="AQ76" s="11"/>
      <c r="AR76" s="11"/>
      <c r="AS76" s="11"/>
      <c r="AT76" s="11"/>
      <c r="AU76" s="11"/>
      <c r="AV76" s="11"/>
      <c r="AW76" s="11"/>
      <c r="AX76" s="11"/>
    </row>
    <row r="77" spans="1:50" x14ac:dyDescent="0.35">
      <c r="A77" s="7"/>
      <c r="D77" s="11"/>
      <c r="E77" s="11"/>
      <c r="F77" s="11"/>
      <c r="G77" s="11"/>
      <c r="H77" s="11"/>
      <c r="I77" s="11"/>
      <c r="J77" s="11"/>
      <c r="K77" s="11"/>
      <c r="L77" s="11"/>
      <c r="M77" s="11"/>
      <c r="N77" s="11"/>
      <c r="O77" s="11"/>
      <c r="P77" s="11"/>
      <c r="Q77" s="11"/>
      <c r="R77" s="11"/>
      <c r="S77" s="11"/>
      <c r="T77" s="11"/>
      <c r="U77" s="11"/>
      <c r="V77" s="11"/>
      <c r="W77" s="11"/>
      <c r="X77" s="11"/>
      <c r="Y77" s="11"/>
      <c r="Z77" s="11"/>
      <c r="AA77" s="11"/>
      <c r="AB77" s="11"/>
      <c r="AC77" s="11"/>
      <c r="AD77" s="11"/>
      <c r="AE77" s="11"/>
      <c r="AF77" s="11"/>
      <c r="AG77" s="11"/>
      <c r="AH77" s="11"/>
      <c r="AI77" s="11"/>
      <c r="AJ77" s="11"/>
      <c r="AK77" s="11"/>
      <c r="AL77" s="11"/>
      <c r="AM77" s="11"/>
      <c r="AN77" s="11"/>
      <c r="AO77" s="11"/>
      <c r="AP77" s="11"/>
      <c r="AQ77" s="11"/>
      <c r="AR77" s="11"/>
      <c r="AS77" s="11"/>
      <c r="AT77" s="11"/>
      <c r="AU77" s="11"/>
      <c r="AV77" s="11"/>
      <c r="AW77" s="11"/>
      <c r="AX77" s="11"/>
    </row>
    <row r="78" spans="1:50" x14ac:dyDescent="0.35">
      <c r="A78" s="7"/>
      <c r="D78" s="11"/>
      <c r="E78" s="11"/>
      <c r="F78" s="11"/>
      <c r="G78" s="11"/>
      <c r="H78" s="11"/>
      <c r="I78" s="11"/>
      <c r="J78" s="11"/>
      <c r="K78" s="11"/>
      <c r="L78" s="11"/>
      <c r="M78" s="11"/>
      <c r="N78" s="11"/>
      <c r="O78" s="11"/>
      <c r="P78" s="11"/>
      <c r="Q78" s="11"/>
      <c r="R78" s="11"/>
      <c r="S78" s="11"/>
      <c r="T78" s="11"/>
      <c r="U78" s="11"/>
      <c r="V78" s="11"/>
      <c r="W78" s="11"/>
      <c r="X78" s="11"/>
      <c r="Y78" s="11"/>
      <c r="Z78" s="11"/>
      <c r="AA78" s="11"/>
      <c r="AB78" s="11"/>
      <c r="AC78" s="11"/>
      <c r="AD78" s="11"/>
      <c r="AE78" s="11"/>
      <c r="AF78" s="11"/>
      <c r="AG78" s="11"/>
      <c r="AH78" s="11"/>
      <c r="AI78" s="11"/>
      <c r="AJ78" s="11"/>
      <c r="AK78" s="11"/>
      <c r="AL78" s="11"/>
      <c r="AM78" s="11"/>
      <c r="AN78" s="11"/>
      <c r="AO78" s="11"/>
      <c r="AP78" s="11"/>
      <c r="AQ78" s="11"/>
      <c r="AR78" s="11"/>
      <c r="AS78" s="11"/>
      <c r="AT78" s="11"/>
      <c r="AU78" s="11"/>
      <c r="AV78" s="11"/>
      <c r="AW78" s="11"/>
      <c r="AX78" s="11"/>
    </row>
    <row r="79" spans="1:50" x14ac:dyDescent="0.35">
      <c r="A79" s="7"/>
      <c r="D79" s="11"/>
      <c r="E79" s="11"/>
      <c r="F79" s="11"/>
      <c r="G79" s="11"/>
      <c r="H79" s="11"/>
      <c r="I79" s="11"/>
      <c r="J79" s="11"/>
      <c r="K79" s="11"/>
      <c r="L79" s="11"/>
      <c r="M79" s="11"/>
      <c r="N79" s="11"/>
      <c r="O79" s="11"/>
      <c r="P79" s="11"/>
      <c r="Q79" s="11"/>
      <c r="R79" s="11"/>
      <c r="S79" s="11"/>
      <c r="T79" s="11"/>
      <c r="U79" s="11"/>
      <c r="V79" s="11"/>
      <c r="W79" s="11"/>
      <c r="X79" s="11"/>
      <c r="Y79" s="11"/>
      <c r="Z79" s="11"/>
      <c r="AA79" s="11"/>
      <c r="AB79" s="11"/>
      <c r="AC79" s="11"/>
      <c r="AD79" s="11"/>
      <c r="AE79" s="11"/>
      <c r="AF79" s="11"/>
      <c r="AG79" s="11"/>
      <c r="AH79" s="11"/>
      <c r="AI79" s="11"/>
      <c r="AJ79" s="11"/>
      <c r="AK79" s="11"/>
      <c r="AL79" s="11"/>
      <c r="AM79" s="11"/>
      <c r="AN79" s="11"/>
      <c r="AO79" s="11"/>
      <c r="AP79" s="11"/>
      <c r="AQ79" s="11"/>
      <c r="AR79" s="11"/>
      <c r="AS79" s="11"/>
      <c r="AT79" s="11"/>
      <c r="AU79" s="11"/>
      <c r="AV79" s="11"/>
      <c r="AW79" s="11"/>
      <c r="AX79" s="11"/>
    </row>
    <row r="80" spans="1:50" x14ac:dyDescent="0.35">
      <c r="A80" s="7"/>
      <c r="D80" s="11"/>
      <c r="E80" s="11"/>
      <c r="F80" s="11"/>
      <c r="G80" s="11"/>
      <c r="H80" s="11"/>
      <c r="I80" s="11"/>
      <c r="J80" s="11"/>
      <c r="K80" s="11"/>
      <c r="L80" s="11"/>
      <c r="M80" s="11"/>
      <c r="N80" s="11"/>
      <c r="O80" s="11"/>
      <c r="P80" s="11"/>
      <c r="Q80" s="11"/>
      <c r="R80" s="11"/>
      <c r="S80" s="11"/>
      <c r="T80" s="11"/>
      <c r="U80" s="11"/>
      <c r="V80" s="11"/>
      <c r="W80" s="11"/>
      <c r="X80" s="11"/>
      <c r="Y80" s="11"/>
      <c r="Z80" s="11"/>
      <c r="AA80" s="11"/>
      <c r="AB80" s="11"/>
      <c r="AC80" s="11"/>
      <c r="AD80" s="11"/>
      <c r="AE80" s="11"/>
      <c r="AF80" s="11"/>
      <c r="AG80" s="11"/>
      <c r="AH80" s="11"/>
      <c r="AI80" s="11"/>
      <c r="AJ80" s="11"/>
      <c r="AK80" s="11"/>
      <c r="AL80" s="11"/>
      <c r="AM80" s="11"/>
      <c r="AN80" s="11"/>
      <c r="AO80" s="11"/>
      <c r="AP80" s="11"/>
      <c r="AQ80" s="11"/>
      <c r="AR80" s="11"/>
      <c r="AS80" s="11"/>
      <c r="AT80" s="11"/>
      <c r="AU80" s="11"/>
      <c r="AV80" s="11"/>
      <c r="AW80" s="11"/>
      <c r="AX80" s="11"/>
    </row>
    <row r="81" spans="1:50" x14ac:dyDescent="0.35">
      <c r="A81" s="7"/>
      <c r="D81" s="11"/>
      <c r="E81" s="11"/>
      <c r="F81" s="11"/>
      <c r="G81" s="11"/>
      <c r="H81" s="11"/>
      <c r="I81" s="11"/>
      <c r="J81" s="11"/>
      <c r="K81" s="11"/>
      <c r="L81" s="11"/>
      <c r="M81" s="11"/>
      <c r="N81" s="11"/>
      <c r="O81" s="11"/>
      <c r="P81" s="11"/>
      <c r="Q81" s="11"/>
      <c r="R81" s="11"/>
      <c r="S81" s="11"/>
      <c r="T81" s="11"/>
      <c r="U81" s="11"/>
      <c r="V81" s="11"/>
      <c r="W81" s="11"/>
      <c r="X81" s="11"/>
      <c r="Y81" s="11"/>
      <c r="Z81" s="11"/>
      <c r="AA81" s="11"/>
      <c r="AB81" s="11"/>
      <c r="AC81" s="11"/>
      <c r="AD81" s="11"/>
      <c r="AE81" s="11"/>
      <c r="AF81" s="11"/>
      <c r="AG81" s="11"/>
      <c r="AH81" s="11"/>
      <c r="AI81" s="11"/>
      <c r="AJ81" s="11"/>
      <c r="AK81" s="11"/>
      <c r="AL81" s="11"/>
      <c r="AM81" s="11"/>
      <c r="AN81" s="11"/>
      <c r="AO81" s="11"/>
      <c r="AP81" s="11"/>
      <c r="AQ81" s="11"/>
      <c r="AR81" s="11"/>
      <c r="AS81" s="11"/>
      <c r="AT81" s="11"/>
      <c r="AU81" s="11"/>
      <c r="AV81" s="11"/>
      <c r="AW81" s="11"/>
      <c r="AX81" s="11"/>
    </row>
    <row r="82" spans="1:50" x14ac:dyDescent="0.35">
      <c r="A82" s="7"/>
      <c r="D82" s="11"/>
      <c r="E82" s="11"/>
      <c r="F82" s="11"/>
      <c r="G82" s="11"/>
      <c r="H82" s="11"/>
      <c r="I82" s="11"/>
      <c r="J82" s="11"/>
      <c r="K82" s="11"/>
      <c r="L82" s="11"/>
      <c r="M82" s="11"/>
      <c r="N82" s="11"/>
      <c r="O82" s="11"/>
      <c r="P82" s="11"/>
      <c r="Q82" s="11"/>
      <c r="R82" s="11"/>
      <c r="S82" s="11"/>
      <c r="T82" s="11"/>
      <c r="U82" s="11"/>
      <c r="V82" s="11"/>
      <c r="W82" s="11"/>
      <c r="X82" s="11"/>
      <c r="Y82" s="11"/>
      <c r="Z82" s="11"/>
      <c r="AA82" s="11"/>
      <c r="AB82" s="11"/>
      <c r="AC82" s="11"/>
      <c r="AD82" s="11"/>
      <c r="AE82" s="11"/>
      <c r="AF82" s="11"/>
      <c r="AG82" s="11"/>
      <c r="AH82" s="11"/>
      <c r="AI82" s="11"/>
      <c r="AJ82" s="11"/>
      <c r="AK82" s="11"/>
      <c r="AL82" s="11"/>
      <c r="AM82" s="11"/>
      <c r="AN82" s="11"/>
      <c r="AO82" s="11"/>
      <c r="AP82" s="11"/>
      <c r="AQ82" s="11"/>
      <c r="AR82" s="11"/>
      <c r="AS82" s="11"/>
      <c r="AT82" s="11"/>
      <c r="AU82" s="11"/>
      <c r="AV82" s="11"/>
      <c r="AW82" s="11"/>
      <c r="AX82" s="11"/>
    </row>
    <row r="83" spans="1:50" x14ac:dyDescent="0.35">
      <c r="A83" s="7"/>
      <c r="D83" s="11"/>
      <c r="E83" s="11"/>
      <c r="F83" s="11"/>
      <c r="G83" s="11"/>
      <c r="H83" s="11"/>
      <c r="I83" s="11"/>
      <c r="J83" s="11"/>
      <c r="K83" s="11"/>
      <c r="L83" s="11"/>
      <c r="M83" s="11"/>
      <c r="N83" s="11"/>
      <c r="O83" s="11"/>
      <c r="P83" s="11"/>
      <c r="Q83" s="11"/>
      <c r="R83" s="11"/>
      <c r="S83" s="11"/>
      <c r="T83" s="11"/>
      <c r="U83" s="11"/>
      <c r="V83" s="11"/>
      <c r="W83" s="11"/>
      <c r="X83" s="11"/>
      <c r="Y83" s="11"/>
      <c r="Z83" s="11"/>
      <c r="AA83" s="11"/>
      <c r="AB83" s="11"/>
      <c r="AC83" s="11"/>
      <c r="AD83" s="11"/>
      <c r="AE83" s="11"/>
      <c r="AF83" s="11"/>
      <c r="AG83" s="11"/>
      <c r="AH83" s="11"/>
      <c r="AI83" s="11"/>
      <c r="AJ83" s="11"/>
      <c r="AK83" s="11"/>
      <c r="AL83" s="11"/>
      <c r="AM83" s="11"/>
      <c r="AN83" s="11"/>
      <c r="AO83" s="11"/>
      <c r="AP83" s="11"/>
      <c r="AQ83" s="11"/>
      <c r="AR83" s="11"/>
      <c r="AS83" s="11"/>
      <c r="AT83" s="11"/>
      <c r="AU83" s="11"/>
      <c r="AV83" s="11"/>
      <c r="AW83" s="11"/>
      <c r="AX83" s="11"/>
    </row>
    <row r="84" spans="1:50" x14ac:dyDescent="0.35">
      <c r="A84" s="7"/>
      <c r="D84" s="11"/>
      <c r="E84" s="11"/>
      <c r="F84" s="11"/>
      <c r="G84" s="11"/>
      <c r="H84" s="11"/>
      <c r="I84" s="11"/>
      <c r="J84" s="11"/>
      <c r="K84" s="11"/>
      <c r="L84" s="11"/>
      <c r="M84" s="11"/>
      <c r="N84" s="11"/>
      <c r="O84" s="11"/>
      <c r="P84" s="11"/>
      <c r="Q84" s="11"/>
      <c r="R84" s="11"/>
      <c r="S84" s="11"/>
      <c r="T84" s="11"/>
      <c r="U84" s="11"/>
      <c r="V84" s="11"/>
      <c r="W84" s="11"/>
      <c r="X84" s="11"/>
      <c r="Y84" s="11"/>
      <c r="Z84" s="11"/>
      <c r="AA84" s="11"/>
      <c r="AB84" s="11"/>
      <c r="AC84" s="11"/>
      <c r="AD84" s="11"/>
      <c r="AE84" s="11"/>
      <c r="AF84" s="11"/>
      <c r="AG84" s="11"/>
      <c r="AH84" s="11"/>
      <c r="AI84" s="11"/>
      <c r="AJ84" s="11"/>
      <c r="AK84" s="11"/>
      <c r="AL84" s="11"/>
      <c r="AM84" s="11"/>
      <c r="AN84" s="11"/>
      <c r="AO84" s="11"/>
      <c r="AP84" s="11"/>
      <c r="AQ84" s="11"/>
      <c r="AR84" s="11"/>
      <c r="AS84" s="11"/>
      <c r="AT84" s="11"/>
      <c r="AU84" s="11"/>
      <c r="AV84" s="11"/>
      <c r="AW84" s="11"/>
      <c r="AX84" s="11"/>
    </row>
    <row r="85" spans="1:50" x14ac:dyDescent="0.35">
      <c r="A85" s="7"/>
      <c r="D85" s="11"/>
      <c r="E85" s="11"/>
      <c r="F85" s="11"/>
      <c r="G85" s="11"/>
      <c r="H85" s="11"/>
      <c r="I85" s="11"/>
      <c r="J85" s="11"/>
      <c r="K85" s="11"/>
      <c r="L85" s="11"/>
      <c r="M85" s="11"/>
      <c r="N85" s="11"/>
      <c r="O85" s="11"/>
      <c r="P85" s="11"/>
      <c r="Q85" s="11"/>
      <c r="R85" s="11"/>
      <c r="S85" s="11"/>
      <c r="T85" s="11"/>
      <c r="U85" s="11"/>
      <c r="V85" s="11"/>
      <c r="W85" s="11"/>
      <c r="X85" s="11"/>
      <c r="Y85" s="11"/>
      <c r="Z85" s="11"/>
      <c r="AA85" s="11"/>
      <c r="AB85" s="11"/>
      <c r="AC85" s="11"/>
      <c r="AD85" s="11"/>
      <c r="AE85" s="11"/>
      <c r="AF85" s="11"/>
      <c r="AG85" s="11"/>
      <c r="AH85" s="11"/>
      <c r="AI85" s="11"/>
      <c r="AJ85" s="11"/>
      <c r="AK85" s="11"/>
      <c r="AL85" s="11"/>
      <c r="AM85" s="11"/>
      <c r="AN85" s="11"/>
      <c r="AO85" s="11"/>
      <c r="AP85" s="11"/>
      <c r="AQ85" s="11"/>
      <c r="AR85" s="11"/>
      <c r="AS85" s="11"/>
      <c r="AT85" s="11"/>
      <c r="AU85" s="11"/>
      <c r="AV85" s="11"/>
      <c r="AW85" s="11"/>
      <c r="AX85" s="11"/>
    </row>
    <row r="86" spans="1:50" x14ac:dyDescent="0.35">
      <c r="A86" s="7"/>
      <c r="D86" s="11"/>
      <c r="E86" s="11"/>
      <c r="F86" s="11"/>
      <c r="G86" s="11"/>
      <c r="H86" s="11"/>
      <c r="I86" s="11"/>
      <c r="J86" s="11"/>
      <c r="K86" s="11"/>
      <c r="L86" s="11"/>
      <c r="M86" s="11"/>
      <c r="N86" s="11"/>
      <c r="O86" s="11"/>
      <c r="P86" s="11"/>
      <c r="Q86" s="11"/>
      <c r="R86" s="11"/>
      <c r="S86" s="11"/>
      <c r="T86" s="11"/>
      <c r="U86" s="11"/>
      <c r="V86" s="11"/>
      <c r="W86" s="11"/>
      <c r="X86" s="11"/>
      <c r="Y86" s="11"/>
      <c r="Z86" s="11"/>
      <c r="AA86" s="11"/>
      <c r="AB86" s="11"/>
      <c r="AC86" s="11"/>
      <c r="AD86" s="11"/>
      <c r="AE86" s="11"/>
      <c r="AF86" s="11"/>
      <c r="AG86" s="11"/>
      <c r="AH86" s="11"/>
      <c r="AI86" s="11"/>
      <c r="AJ86" s="11"/>
      <c r="AK86" s="11"/>
      <c r="AL86" s="11"/>
      <c r="AM86" s="11"/>
      <c r="AN86" s="11"/>
      <c r="AO86" s="11"/>
      <c r="AP86" s="11"/>
      <c r="AQ86" s="11"/>
      <c r="AR86" s="11"/>
      <c r="AS86" s="11"/>
      <c r="AT86" s="11"/>
      <c r="AU86" s="11"/>
      <c r="AV86" s="11"/>
      <c r="AW86" s="11"/>
      <c r="AX86" s="11"/>
    </row>
    <row r="87" spans="1:50" x14ac:dyDescent="0.35">
      <c r="A87" s="7"/>
      <c r="D87" s="11"/>
      <c r="E87" s="11"/>
      <c r="F87" s="11"/>
      <c r="G87" s="11"/>
      <c r="H87" s="11"/>
      <c r="I87" s="11"/>
      <c r="J87" s="11"/>
      <c r="K87" s="11"/>
      <c r="L87" s="11"/>
      <c r="M87" s="11"/>
      <c r="N87" s="11"/>
      <c r="O87" s="11"/>
      <c r="P87" s="11"/>
      <c r="Q87" s="11"/>
      <c r="R87" s="11"/>
      <c r="S87" s="11"/>
      <c r="T87" s="11"/>
      <c r="U87" s="11"/>
      <c r="V87" s="11"/>
      <c r="W87" s="11"/>
      <c r="X87" s="11"/>
      <c r="Y87" s="11"/>
      <c r="Z87" s="11"/>
      <c r="AA87" s="11"/>
      <c r="AB87" s="11"/>
      <c r="AC87" s="11"/>
      <c r="AD87" s="11"/>
      <c r="AE87" s="11"/>
      <c r="AF87" s="11"/>
      <c r="AG87" s="11"/>
      <c r="AH87" s="11"/>
      <c r="AI87" s="11"/>
      <c r="AJ87" s="11"/>
      <c r="AK87" s="11"/>
      <c r="AL87" s="11"/>
      <c r="AM87" s="11"/>
      <c r="AN87" s="11"/>
      <c r="AO87" s="11"/>
      <c r="AP87" s="11"/>
      <c r="AQ87" s="11"/>
      <c r="AR87" s="11"/>
      <c r="AS87" s="11"/>
      <c r="AT87" s="11"/>
      <c r="AU87" s="11"/>
      <c r="AV87" s="11"/>
      <c r="AW87" s="11"/>
      <c r="AX87" s="11"/>
    </row>
    <row r="88" spans="1:50" x14ac:dyDescent="0.35">
      <c r="A88" s="7"/>
      <c r="D88" s="11"/>
      <c r="E88" s="11"/>
      <c r="F88" s="11"/>
      <c r="G88" s="11"/>
      <c r="H88" s="11"/>
      <c r="I88" s="11"/>
      <c r="J88" s="11"/>
      <c r="K88" s="11"/>
      <c r="L88" s="11"/>
      <c r="M88" s="11"/>
      <c r="N88" s="11"/>
      <c r="O88" s="11"/>
      <c r="P88" s="11"/>
      <c r="Q88" s="11"/>
      <c r="R88" s="11"/>
      <c r="S88" s="11"/>
      <c r="T88" s="11"/>
      <c r="U88" s="11"/>
      <c r="V88" s="11"/>
      <c r="W88" s="11"/>
      <c r="X88" s="11"/>
      <c r="Y88" s="11"/>
      <c r="Z88" s="11"/>
      <c r="AA88" s="11"/>
      <c r="AB88" s="11"/>
      <c r="AC88" s="11"/>
      <c r="AD88" s="11"/>
      <c r="AE88" s="11"/>
      <c r="AF88" s="11"/>
      <c r="AG88" s="11"/>
      <c r="AH88" s="11"/>
      <c r="AI88" s="11"/>
      <c r="AJ88" s="11"/>
      <c r="AK88" s="11"/>
      <c r="AL88" s="11"/>
      <c r="AM88" s="11"/>
      <c r="AN88" s="11"/>
      <c r="AO88" s="11"/>
      <c r="AP88" s="11"/>
      <c r="AQ88" s="11"/>
      <c r="AR88" s="11"/>
      <c r="AS88" s="11"/>
      <c r="AT88" s="11"/>
      <c r="AU88" s="11"/>
      <c r="AV88" s="11"/>
      <c r="AW88" s="11"/>
      <c r="AX88" s="11"/>
    </row>
    <row r="89" spans="1:50" x14ac:dyDescent="0.35">
      <c r="A89" s="7"/>
      <c r="D89" s="11"/>
      <c r="E89" s="11"/>
      <c r="F89" s="11"/>
      <c r="G89" s="11"/>
      <c r="H89" s="11"/>
      <c r="I89" s="11"/>
      <c r="J89" s="11"/>
      <c r="K89" s="11"/>
      <c r="L89" s="11"/>
      <c r="M89" s="11"/>
      <c r="N89" s="11"/>
      <c r="O89" s="11"/>
      <c r="P89" s="11"/>
      <c r="Q89" s="11"/>
      <c r="R89" s="11"/>
      <c r="S89" s="11"/>
      <c r="T89" s="11"/>
      <c r="U89" s="11"/>
      <c r="V89" s="11"/>
      <c r="W89" s="11"/>
      <c r="X89" s="11"/>
      <c r="Y89" s="11"/>
      <c r="Z89" s="11"/>
      <c r="AA89" s="11"/>
      <c r="AB89" s="11"/>
      <c r="AC89" s="11"/>
      <c r="AD89" s="11"/>
      <c r="AE89" s="11"/>
      <c r="AF89" s="11"/>
      <c r="AG89" s="11"/>
      <c r="AH89" s="11"/>
      <c r="AI89" s="11"/>
      <c r="AJ89" s="11"/>
      <c r="AK89" s="11"/>
      <c r="AL89" s="11"/>
      <c r="AM89" s="11"/>
      <c r="AN89" s="11"/>
      <c r="AO89" s="11"/>
      <c r="AP89" s="11"/>
      <c r="AQ89" s="11"/>
      <c r="AR89" s="11"/>
      <c r="AS89" s="11"/>
      <c r="AT89" s="11"/>
      <c r="AU89" s="11"/>
      <c r="AV89" s="11"/>
      <c r="AW89" s="11"/>
      <c r="AX89" s="11"/>
    </row>
    <row r="90" spans="1:50" x14ac:dyDescent="0.35">
      <c r="A90" s="7"/>
      <c r="D90" s="11"/>
      <c r="E90" s="11"/>
      <c r="F90" s="11"/>
      <c r="G90" s="11"/>
      <c r="H90" s="11"/>
      <c r="I90" s="11"/>
      <c r="J90" s="11"/>
      <c r="K90" s="11"/>
      <c r="L90" s="11"/>
      <c r="M90" s="11"/>
      <c r="N90" s="11"/>
      <c r="O90" s="11"/>
      <c r="P90" s="11"/>
      <c r="Q90" s="11"/>
      <c r="R90" s="11"/>
      <c r="S90" s="11"/>
      <c r="T90" s="11"/>
      <c r="U90" s="11"/>
      <c r="V90" s="11"/>
      <c r="W90" s="11"/>
      <c r="X90" s="11"/>
      <c r="Y90" s="11"/>
      <c r="Z90" s="11"/>
      <c r="AA90" s="11"/>
      <c r="AB90" s="11"/>
      <c r="AC90" s="11"/>
      <c r="AD90" s="11"/>
      <c r="AE90" s="11"/>
      <c r="AF90" s="11"/>
      <c r="AG90" s="11"/>
      <c r="AH90" s="11"/>
      <c r="AI90" s="11"/>
      <c r="AJ90" s="11"/>
      <c r="AK90" s="11"/>
      <c r="AL90" s="11"/>
      <c r="AM90" s="11"/>
      <c r="AN90" s="11"/>
      <c r="AO90" s="11"/>
      <c r="AP90" s="11"/>
      <c r="AQ90" s="11"/>
      <c r="AR90" s="11"/>
      <c r="AS90" s="11"/>
      <c r="AT90" s="11"/>
      <c r="AU90" s="11"/>
      <c r="AV90" s="11"/>
      <c r="AW90" s="11"/>
      <c r="AX90" s="11"/>
    </row>
    <row r="91" spans="1:50" x14ac:dyDescent="0.35">
      <c r="A91" s="7"/>
      <c r="D91" s="11"/>
      <c r="E91" s="11"/>
      <c r="F91" s="11"/>
      <c r="G91" s="11"/>
      <c r="H91" s="11"/>
      <c r="I91" s="11"/>
      <c r="J91" s="11"/>
      <c r="K91" s="11"/>
      <c r="L91" s="11"/>
      <c r="M91" s="11"/>
      <c r="N91" s="11"/>
      <c r="O91" s="11"/>
      <c r="P91" s="11"/>
      <c r="Q91" s="11"/>
      <c r="R91" s="11"/>
      <c r="S91" s="11"/>
      <c r="T91" s="11"/>
      <c r="U91" s="11"/>
      <c r="V91" s="11"/>
      <c r="W91" s="11"/>
      <c r="X91" s="11"/>
      <c r="Y91" s="11"/>
      <c r="Z91" s="11"/>
      <c r="AA91" s="11"/>
      <c r="AB91" s="11"/>
      <c r="AC91" s="11"/>
      <c r="AD91" s="11"/>
      <c r="AE91" s="11"/>
      <c r="AF91" s="11"/>
      <c r="AG91" s="11"/>
      <c r="AH91" s="11"/>
      <c r="AI91" s="11"/>
      <c r="AJ91" s="11"/>
      <c r="AK91" s="11"/>
      <c r="AL91" s="11"/>
      <c r="AM91" s="11"/>
      <c r="AN91" s="11"/>
      <c r="AO91" s="11"/>
      <c r="AP91" s="11"/>
      <c r="AQ91" s="11"/>
      <c r="AR91" s="11"/>
      <c r="AS91" s="11"/>
      <c r="AT91" s="11"/>
      <c r="AU91" s="11"/>
      <c r="AV91" s="11"/>
      <c r="AW91" s="11"/>
      <c r="AX91" s="11"/>
    </row>
    <row r="92" spans="1:50" x14ac:dyDescent="0.35">
      <c r="A92" s="7"/>
      <c r="D92" s="11"/>
      <c r="E92" s="11"/>
      <c r="F92" s="11"/>
      <c r="G92" s="11"/>
      <c r="H92" s="11"/>
      <c r="I92" s="11"/>
      <c r="J92" s="11"/>
      <c r="K92" s="11"/>
      <c r="L92" s="11"/>
      <c r="M92" s="11"/>
      <c r="N92" s="11"/>
      <c r="O92" s="11"/>
      <c r="P92" s="11"/>
      <c r="Q92" s="11"/>
      <c r="R92" s="11"/>
      <c r="S92" s="11"/>
      <c r="T92" s="11"/>
      <c r="U92" s="11"/>
      <c r="V92" s="11"/>
      <c r="W92" s="11"/>
      <c r="X92" s="11"/>
      <c r="Y92" s="11"/>
      <c r="Z92" s="11"/>
      <c r="AA92" s="11"/>
      <c r="AB92" s="11"/>
      <c r="AC92" s="11"/>
      <c r="AD92" s="11"/>
      <c r="AE92" s="11"/>
      <c r="AF92" s="11"/>
      <c r="AG92" s="11"/>
      <c r="AH92" s="11"/>
      <c r="AI92" s="11"/>
      <c r="AJ92" s="11"/>
      <c r="AK92" s="11"/>
      <c r="AL92" s="11"/>
      <c r="AM92" s="11"/>
      <c r="AN92" s="11"/>
      <c r="AO92" s="11"/>
      <c r="AP92" s="11"/>
      <c r="AQ92" s="11"/>
      <c r="AR92" s="11"/>
      <c r="AS92" s="11"/>
      <c r="AT92" s="11"/>
      <c r="AU92" s="11"/>
      <c r="AV92" s="11"/>
      <c r="AW92" s="11"/>
      <c r="AX92" s="11"/>
    </row>
    <row r="93" spans="1:50" x14ac:dyDescent="0.35">
      <c r="A93" s="7"/>
      <c r="D93" s="11"/>
      <c r="E93" s="11"/>
      <c r="F93" s="11"/>
      <c r="G93" s="11"/>
      <c r="H93" s="11"/>
      <c r="I93" s="11"/>
      <c r="J93" s="11"/>
      <c r="K93" s="11"/>
      <c r="L93" s="11"/>
      <c r="M93" s="11"/>
      <c r="N93" s="11"/>
      <c r="O93" s="11"/>
      <c r="P93" s="11"/>
      <c r="Q93" s="11"/>
      <c r="R93" s="11"/>
      <c r="S93" s="11"/>
      <c r="T93" s="11"/>
      <c r="U93" s="11"/>
      <c r="V93" s="11"/>
      <c r="W93" s="11"/>
      <c r="X93" s="11"/>
      <c r="Y93" s="11"/>
      <c r="Z93" s="11"/>
      <c r="AA93" s="11"/>
      <c r="AB93" s="11"/>
      <c r="AC93" s="11"/>
      <c r="AD93" s="11"/>
      <c r="AE93" s="11"/>
      <c r="AF93" s="11"/>
      <c r="AG93" s="11"/>
      <c r="AH93" s="11"/>
      <c r="AI93" s="11"/>
      <c r="AJ93" s="11"/>
      <c r="AK93" s="11"/>
      <c r="AL93" s="11"/>
      <c r="AM93" s="11"/>
      <c r="AN93" s="11"/>
      <c r="AO93" s="11"/>
      <c r="AP93" s="11"/>
      <c r="AQ93" s="11"/>
      <c r="AR93" s="11"/>
      <c r="AS93" s="11"/>
      <c r="AT93" s="11"/>
      <c r="AU93" s="11"/>
      <c r="AV93" s="11"/>
      <c r="AW93" s="11"/>
      <c r="AX93" s="11"/>
    </row>
    <row r="94" spans="1:50" x14ac:dyDescent="0.35">
      <c r="A94" s="7"/>
      <c r="D94" s="11"/>
      <c r="E94" s="11"/>
      <c r="F94" s="11"/>
      <c r="G94" s="11"/>
      <c r="H94" s="11"/>
      <c r="I94" s="11"/>
      <c r="J94" s="11"/>
      <c r="K94" s="11"/>
      <c r="L94" s="11"/>
      <c r="M94" s="11"/>
      <c r="N94" s="11"/>
      <c r="O94" s="11"/>
      <c r="P94" s="11"/>
      <c r="Q94" s="11"/>
      <c r="R94" s="11"/>
      <c r="S94" s="11"/>
      <c r="T94" s="11"/>
      <c r="U94" s="11"/>
      <c r="V94" s="11"/>
      <c r="W94" s="11"/>
      <c r="X94" s="11"/>
      <c r="Y94" s="11"/>
      <c r="Z94" s="11"/>
      <c r="AA94" s="11"/>
      <c r="AB94" s="11"/>
      <c r="AC94" s="11"/>
      <c r="AD94" s="11"/>
      <c r="AE94" s="11"/>
      <c r="AF94" s="11"/>
      <c r="AG94" s="11"/>
      <c r="AH94" s="11"/>
      <c r="AI94" s="11"/>
      <c r="AJ94" s="11"/>
      <c r="AK94" s="11"/>
      <c r="AL94" s="11"/>
      <c r="AM94" s="11"/>
      <c r="AN94" s="11"/>
      <c r="AO94" s="11"/>
      <c r="AP94" s="11"/>
      <c r="AQ94" s="11"/>
      <c r="AR94" s="11"/>
      <c r="AS94" s="11"/>
      <c r="AT94" s="11"/>
      <c r="AU94" s="11"/>
      <c r="AV94" s="11"/>
      <c r="AW94" s="11"/>
      <c r="AX94" s="11"/>
    </row>
    <row r="95" spans="1:50" x14ac:dyDescent="0.35">
      <c r="A95" s="7"/>
      <c r="D95" s="11"/>
      <c r="E95" s="11"/>
      <c r="F95" s="11"/>
      <c r="G95" s="11"/>
      <c r="H95" s="11"/>
      <c r="I95" s="11"/>
      <c r="J95" s="11"/>
      <c r="K95" s="11"/>
      <c r="L95" s="11"/>
      <c r="M95" s="11"/>
      <c r="N95" s="11"/>
      <c r="O95" s="11"/>
      <c r="P95" s="11"/>
      <c r="Q95" s="11"/>
      <c r="R95" s="11"/>
      <c r="S95" s="11"/>
      <c r="T95" s="11"/>
      <c r="U95" s="11"/>
      <c r="V95" s="11"/>
      <c r="W95" s="11"/>
      <c r="X95" s="11"/>
      <c r="Y95" s="11"/>
      <c r="Z95" s="11"/>
      <c r="AA95" s="11"/>
      <c r="AB95" s="11"/>
      <c r="AC95" s="11"/>
      <c r="AD95" s="11"/>
      <c r="AE95" s="11"/>
      <c r="AF95" s="11"/>
      <c r="AG95" s="11"/>
      <c r="AH95" s="11"/>
      <c r="AI95" s="11"/>
      <c r="AJ95" s="11"/>
      <c r="AK95" s="11"/>
      <c r="AL95" s="11"/>
      <c r="AM95" s="11"/>
      <c r="AN95" s="11"/>
      <c r="AO95" s="11"/>
      <c r="AP95" s="11"/>
      <c r="AQ95" s="11"/>
      <c r="AR95" s="11"/>
      <c r="AS95" s="11"/>
      <c r="AT95" s="11"/>
      <c r="AU95" s="11"/>
      <c r="AV95" s="11"/>
      <c r="AW95" s="11"/>
      <c r="AX95" s="11"/>
    </row>
    <row r="96" spans="1:50" x14ac:dyDescent="0.35">
      <c r="A96" s="7"/>
      <c r="D96" s="11"/>
      <c r="E96" s="11"/>
      <c r="F96" s="11"/>
      <c r="G96" s="11"/>
      <c r="H96" s="11"/>
      <c r="I96" s="11"/>
      <c r="J96" s="11"/>
      <c r="K96" s="11"/>
      <c r="L96" s="11"/>
      <c r="M96" s="11"/>
      <c r="N96" s="11"/>
      <c r="O96" s="11"/>
      <c r="P96" s="11"/>
      <c r="Q96" s="11"/>
      <c r="R96" s="11"/>
      <c r="S96" s="11"/>
      <c r="T96" s="11"/>
      <c r="U96" s="11"/>
      <c r="V96" s="11"/>
      <c r="W96" s="11"/>
      <c r="X96" s="11"/>
      <c r="Y96" s="11"/>
      <c r="Z96" s="11"/>
      <c r="AA96" s="11"/>
      <c r="AB96" s="11"/>
      <c r="AC96" s="11"/>
      <c r="AD96" s="11"/>
      <c r="AE96" s="11"/>
      <c r="AF96" s="11"/>
      <c r="AG96" s="11"/>
      <c r="AH96" s="11"/>
      <c r="AI96" s="11"/>
      <c r="AJ96" s="11"/>
      <c r="AK96" s="11"/>
      <c r="AL96" s="11"/>
      <c r="AM96" s="11"/>
      <c r="AN96" s="11"/>
      <c r="AO96" s="11"/>
      <c r="AP96" s="11"/>
      <c r="AQ96" s="11"/>
      <c r="AR96" s="11"/>
      <c r="AS96" s="11"/>
      <c r="AT96" s="11"/>
      <c r="AU96" s="11"/>
      <c r="AV96" s="11"/>
      <c r="AW96" s="11"/>
      <c r="AX96" s="11"/>
    </row>
    <row r="97" spans="1:50" x14ac:dyDescent="0.35">
      <c r="A97" s="7"/>
      <c r="D97" s="11"/>
      <c r="E97" s="11"/>
      <c r="F97" s="11"/>
      <c r="G97" s="11"/>
      <c r="H97" s="11"/>
      <c r="I97" s="11"/>
      <c r="J97" s="11"/>
      <c r="K97" s="11"/>
      <c r="L97" s="11"/>
      <c r="M97" s="11"/>
      <c r="N97" s="11"/>
      <c r="O97" s="11"/>
      <c r="P97" s="11"/>
      <c r="Q97" s="11"/>
      <c r="R97" s="11"/>
      <c r="S97" s="11"/>
      <c r="T97" s="11"/>
      <c r="U97" s="11"/>
      <c r="V97" s="11"/>
      <c r="W97" s="11"/>
      <c r="X97" s="11"/>
      <c r="Y97" s="11"/>
      <c r="Z97" s="11"/>
      <c r="AA97" s="11"/>
      <c r="AB97" s="11"/>
      <c r="AC97" s="11"/>
      <c r="AD97" s="11"/>
      <c r="AE97" s="11"/>
      <c r="AF97" s="11"/>
      <c r="AG97" s="11"/>
      <c r="AH97" s="11"/>
      <c r="AI97" s="11"/>
      <c r="AJ97" s="11"/>
      <c r="AK97" s="11"/>
      <c r="AL97" s="11"/>
      <c r="AM97" s="11"/>
      <c r="AN97" s="11"/>
      <c r="AO97" s="11"/>
      <c r="AP97" s="11"/>
      <c r="AQ97" s="11"/>
      <c r="AR97" s="11"/>
      <c r="AS97" s="11"/>
      <c r="AT97" s="11"/>
      <c r="AU97" s="11"/>
      <c r="AV97" s="11"/>
      <c r="AW97" s="11"/>
      <c r="AX97" s="11"/>
    </row>
    <row r="98" spans="1:50" x14ac:dyDescent="0.35">
      <c r="A98" s="7"/>
      <c r="D98" s="11"/>
      <c r="E98" s="11"/>
      <c r="F98" s="11"/>
      <c r="G98" s="11"/>
      <c r="H98" s="11"/>
      <c r="I98" s="11"/>
      <c r="J98" s="11"/>
      <c r="K98" s="11"/>
      <c r="L98" s="11"/>
      <c r="M98" s="11"/>
      <c r="N98" s="11"/>
      <c r="O98" s="11"/>
      <c r="P98" s="11"/>
      <c r="Q98" s="11"/>
      <c r="R98" s="11"/>
      <c r="S98" s="11"/>
      <c r="T98" s="11"/>
      <c r="U98" s="11"/>
      <c r="V98" s="11"/>
      <c r="W98" s="11"/>
      <c r="X98" s="11"/>
      <c r="Y98" s="11"/>
      <c r="Z98" s="11"/>
      <c r="AA98" s="11"/>
      <c r="AB98" s="11"/>
      <c r="AC98" s="11"/>
      <c r="AD98" s="11"/>
      <c r="AE98" s="11"/>
      <c r="AF98" s="11"/>
      <c r="AG98" s="11"/>
      <c r="AH98" s="11"/>
      <c r="AI98" s="11"/>
      <c r="AJ98" s="11"/>
      <c r="AK98" s="11"/>
      <c r="AL98" s="11"/>
      <c r="AM98" s="11"/>
      <c r="AN98" s="11"/>
      <c r="AO98" s="11"/>
      <c r="AP98" s="11"/>
      <c r="AQ98" s="11"/>
      <c r="AR98" s="11"/>
      <c r="AS98" s="11"/>
      <c r="AT98" s="11"/>
      <c r="AU98" s="11"/>
      <c r="AV98" s="11"/>
      <c r="AW98" s="11"/>
      <c r="AX98" s="11"/>
    </row>
    <row r="99" spans="1:50" x14ac:dyDescent="0.35">
      <c r="A99" s="7"/>
      <c r="D99" s="11"/>
      <c r="E99" s="11"/>
      <c r="F99" s="11"/>
      <c r="G99" s="11"/>
      <c r="H99" s="11"/>
      <c r="I99" s="11"/>
      <c r="J99" s="11"/>
      <c r="K99" s="11"/>
      <c r="L99" s="11"/>
      <c r="M99" s="11"/>
      <c r="N99" s="11"/>
      <c r="O99" s="11"/>
      <c r="P99" s="11"/>
      <c r="Q99" s="11"/>
      <c r="R99" s="11"/>
      <c r="S99" s="11"/>
      <c r="T99" s="11"/>
      <c r="U99" s="11"/>
      <c r="V99" s="11"/>
      <c r="W99" s="11"/>
      <c r="X99" s="11"/>
      <c r="Y99" s="11"/>
      <c r="Z99" s="11"/>
      <c r="AA99" s="11"/>
      <c r="AB99" s="11"/>
      <c r="AC99" s="11"/>
      <c r="AD99" s="11"/>
      <c r="AE99" s="11"/>
      <c r="AF99" s="11"/>
      <c r="AG99" s="11"/>
      <c r="AH99" s="11"/>
      <c r="AI99" s="11"/>
      <c r="AJ99" s="11"/>
      <c r="AK99" s="11"/>
      <c r="AL99" s="11"/>
      <c r="AM99" s="11"/>
      <c r="AN99" s="11"/>
      <c r="AO99" s="11"/>
      <c r="AP99" s="11"/>
      <c r="AQ99" s="11"/>
      <c r="AR99" s="11"/>
      <c r="AS99" s="11"/>
      <c r="AT99" s="11"/>
      <c r="AU99" s="11"/>
      <c r="AV99" s="11"/>
      <c r="AW99" s="11"/>
      <c r="AX99" s="11"/>
    </row>
    <row r="100" spans="1:50" x14ac:dyDescent="0.35">
      <c r="A100" s="7"/>
      <c r="D100" s="11"/>
      <c r="E100" s="11"/>
      <c r="F100" s="11"/>
      <c r="G100" s="11"/>
      <c r="H100" s="11"/>
      <c r="I100" s="11"/>
      <c r="J100" s="11"/>
      <c r="K100" s="11"/>
      <c r="L100" s="11"/>
      <c r="M100" s="11"/>
      <c r="N100" s="11"/>
      <c r="O100" s="11"/>
      <c r="P100" s="11"/>
      <c r="Q100" s="11"/>
      <c r="R100" s="11"/>
      <c r="S100" s="11"/>
      <c r="T100" s="11"/>
      <c r="U100" s="11"/>
      <c r="V100" s="11"/>
      <c r="W100" s="11"/>
      <c r="X100" s="11"/>
      <c r="Y100" s="11"/>
      <c r="Z100" s="11"/>
      <c r="AA100" s="11"/>
      <c r="AB100" s="11"/>
      <c r="AC100" s="11"/>
      <c r="AD100" s="11"/>
      <c r="AE100" s="11"/>
      <c r="AF100" s="11"/>
      <c r="AG100" s="11"/>
      <c r="AH100" s="11"/>
      <c r="AI100" s="11"/>
      <c r="AJ100" s="11"/>
      <c r="AK100" s="11"/>
      <c r="AL100" s="11"/>
      <c r="AM100" s="11"/>
      <c r="AN100" s="11"/>
      <c r="AO100" s="11"/>
      <c r="AP100" s="11"/>
      <c r="AQ100" s="11"/>
      <c r="AR100" s="11"/>
      <c r="AS100" s="11"/>
      <c r="AT100" s="11"/>
      <c r="AU100" s="11"/>
      <c r="AV100" s="11"/>
      <c r="AW100" s="11"/>
      <c r="AX100" s="11"/>
    </row>
    <row r="101" spans="1:50" x14ac:dyDescent="0.35">
      <c r="A101" s="7"/>
    </row>
    <row r="102" spans="1:50" x14ac:dyDescent="0.35">
      <c r="A102" s="7"/>
    </row>
    <row r="103" spans="1:50" x14ac:dyDescent="0.35">
      <c r="A103" s="7"/>
    </row>
    <row r="104" spans="1:50" x14ac:dyDescent="0.35">
      <c r="A104" s="7"/>
    </row>
    <row r="105" spans="1:50" x14ac:dyDescent="0.35">
      <c r="A105" s="7"/>
    </row>
    <row r="106" spans="1:50" x14ac:dyDescent="0.35">
      <c r="A106" s="7"/>
    </row>
    <row r="107" spans="1:50" x14ac:dyDescent="0.35">
      <c r="A107" s="7"/>
    </row>
    <row r="108" spans="1:50" x14ac:dyDescent="0.35">
      <c r="A108" s="7"/>
    </row>
    <row r="109" spans="1:50" x14ac:dyDescent="0.35">
      <c r="A109" s="7"/>
    </row>
    <row r="110" spans="1:50" x14ac:dyDescent="0.35">
      <c r="A110" s="7"/>
    </row>
    <row r="111" spans="1:50" x14ac:dyDescent="0.35">
      <c r="A111" s="7"/>
    </row>
    <row r="112" spans="1:50" x14ac:dyDescent="0.35">
      <c r="A112" s="7"/>
    </row>
    <row r="113" spans="1:1" x14ac:dyDescent="0.35">
      <c r="A113" s="7"/>
    </row>
    <row r="114" spans="1:1" x14ac:dyDescent="0.35">
      <c r="A114" s="7"/>
    </row>
    <row r="115" spans="1:1" x14ac:dyDescent="0.35">
      <c r="A115" s="7"/>
    </row>
    <row r="116" spans="1:1" x14ac:dyDescent="0.35">
      <c r="A116" s="7"/>
    </row>
    <row r="117" spans="1:1" x14ac:dyDescent="0.35">
      <c r="A117" s="7"/>
    </row>
    <row r="118" spans="1:1" x14ac:dyDescent="0.35">
      <c r="A118" s="7"/>
    </row>
    <row r="119" spans="1:1" x14ac:dyDescent="0.35">
      <c r="A119" s="7"/>
    </row>
    <row r="120" spans="1:1" x14ac:dyDescent="0.35">
      <c r="A120" s="7"/>
    </row>
    <row r="121" spans="1:1" x14ac:dyDescent="0.35">
      <c r="A121" s="7"/>
    </row>
    <row r="122" spans="1:1" x14ac:dyDescent="0.35">
      <c r="A122" s="7"/>
    </row>
    <row r="123" spans="1:1" x14ac:dyDescent="0.35">
      <c r="A123" s="7"/>
    </row>
    <row r="124" spans="1:1" x14ac:dyDescent="0.35">
      <c r="A124" s="7"/>
    </row>
    <row r="125" spans="1:1" x14ac:dyDescent="0.35">
      <c r="A125" s="7"/>
    </row>
    <row r="126" spans="1:1" x14ac:dyDescent="0.35">
      <c r="A126" s="7"/>
    </row>
    <row r="127" spans="1:1" x14ac:dyDescent="0.35">
      <c r="A127" s="7"/>
    </row>
    <row r="128" spans="1:1" x14ac:dyDescent="0.35">
      <c r="A128" s="7"/>
    </row>
    <row r="129" spans="1:1" x14ac:dyDescent="0.35">
      <c r="A129" s="7"/>
    </row>
    <row r="130" spans="1:1" x14ac:dyDescent="0.35">
      <c r="A130" s="7"/>
    </row>
    <row r="131" spans="1:1" x14ac:dyDescent="0.35">
      <c r="A131" s="7"/>
    </row>
    <row r="132" spans="1:1" x14ac:dyDescent="0.35">
      <c r="A132" s="7"/>
    </row>
    <row r="133" spans="1:1" x14ac:dyDescent="0.35">
      <c r="A133" s="7"/>
    </row>
    <row r="134" spans="1:1" x14ac:dyDescent="0.35">
      <c r="A134" s="7"/>
    </row>
    <row r="135" spans="1:1" x14ac:dyDescent="0.35">
      <c r="A135" s="7"/>
    </row>
    <row r="136" spans="1:1" x14ac:dyDescent="0.35">
      <c r="A136" s="7"/>
    </row>
    <row r="137" spans="1:1" x14ac:dyDescent="0.35">
      <c r="A137" s="7"/>
    </row>
    <row r="138" spans="1:1" x14ac:dyDescent="0.35">
      <c r="A138" s="7"/>
    </row>
    <row r="139" spans="1:1" x14ac:dyDescent="0.35">
      <c r="A139" s="7"/>
    </row>
    <row r="140" spans="1:1" x14ac:dyDescent="0.35">
      <c r="A140" s="7"/>
    </row>
    <row r="141" spans="1:1" x14ac:dyDescent="0.35">
      <c r="A141" s="7"/>
    </row>
    <row r="142" spans="1:1" x14ac:dyDescent="0.35">
      <c r="A142" s="7"/>
    </row>
    <row r="143" spans="1:1" x14ac:dyDescent="0.35">
      <c r="A143" s="7"/>
    </row>
    <row r="144" spans="1:1" x14ac:dyDescent="0.35">
      <c r="A144" s="7"/>
    </row>
    <row r="145" spans="1:1" x14ac:dyDescent="0.35">
      <c r="A145" s="7"/>
    </row>
    <row r="146" spans="1:1" x14ac:dyDescent="0.35">
      <c r="A146" s="7"/>
    </row>
    <row r="147" spans="1:1" x14ac:dyDescent="0.35">
      <c r="A147" s="7"/>
    </row>
    <row r="148" spans="1:1" x14ac:dyDescent="0.35">
      <c r="A148" s="7"/>
    </row>
    <row r="149" spans="1:1" x14ac:dyDescent="0.35">
      <c r="A149" s="7"/>
    </row>
    <row r="150" spans="1:1" x14ac:dyDescent="0.35">
      <c r="A150" s="7"/>
    </row>
    <row r="151" spans="1:1" x14ac:dyDescent="0.35">
      <c r="A151" s="7"/>
    </row>
    <row r="152" spans="1:1" x14ac:dyDescent="0.35">
      <c r="A152" s="7"/>
    </row>
    <row r="153" spans="1:1" x14ac:dyDescent="0.35">
      <c r="A153" s="7"/>
    </row>
    <row r="154" spans="1:1" x14ac:dyDescent="0.35">
      <c r="A154" s="7"/>
    </row>
    <row r="155" spans="1:1" x14ac:dyDescent="0.35">
      <c r="A155" s="7"/>
    </row>
    <row r="156" spans="1:1" x14ac:dyDescent="0.35">
      <c r="A156" s="7"/>
    </row>
    <row r="157" spans="1:1" x14ac:dyDescent="0.35">
      <c r="A157" s="7"/>
    </row>
    <row r="158" spans="1:1" x14ac:dyDescent="0.35">
      <c r="A158" s="7"/>
    </row>
    <row r="159" spans="1:1" x14ac:dyDescent="0.35">
      <c r="A159" s="7"/>
    </row>
    <row r="160" spans="1:1" x14ac:dyDescent="0.35">
      <c r="A160" s="7"/>
    </row>
    <row r="161" spans="1:1" x14ac:dyDescent="0.35">
      <c r="A161" s="7"/>
    </row>
    <row r="162" spans="1:1" x14ac:dyDescent="0.35">
      <c r="A162" s="7"/>
    </row>
    <row r="163" spans="1:1" x14ac:dyDescent="0.35">
      <c r="A163" s="7"/>
    </row>
    <row r="164" spans="1:1" x14ac:dyDescent="0.35">
      <c r="A164" s="7"/>
    </row>
    <row r="165" spans="1:1" x14ac:dyDescent="0.35">
      <c r="A165" s="7"/>
    </row>
    <row r="166" spans="1:1" x14ac:dyDescent="0.35">
      <c r="A166" s="7"/>
    </row>
    <row r="167" spans="1:1" x14ac:dyDescent="0.35">
      <c r="A167" s="7"/>
    </row>
    <row r="168" spans="1:1" x14ac:dyDescent="0.35">
      <c r="A168" s="7"/>
    </row>
    <row r="169" spans="1:1" x14ac:dyDescent="0.35">
      <c r="A169" s="7"/>
    </row>
    <row r="170" spans="1:1" x14ac:dyDescent="0.35">
      <c r="A170" s="7"/>
    </row>
    <row r="171" spans="1:1" x14ac:dyDescent="0.35">
      <c r="A171" s="7"/>
    </row>
    <row r="172" spans="1:1" x14ac:dyDescent="0.35">
      <c r="A172" s="7"/>
    </row>
    <row r="173" spans="1:1" x14ac:dyDescent="0.35">
      <c r="A173" s="7"/>
    </row>
    <row r="174" spans="1:1" x14ac:dyDescent="0.35">
      <c r="A174" s="7"/>
    </row>
    <row r="175" spans="1:1" x14ac:dyDescent="0.35">
      <c r="A175" s="7"/>
    </row>
    <row r="176" spans="1:1" x14ac:dyDescent="0.35">
      <c r="A176" s="7"/>
    </row>
    <row r="177" spans="1:1" x14ac:dyDescent="0.35">
      <c r="A177" s="7"/>
    </row>
    <row r="178" spans="1:1" x14ac:dyDescent="0.35">
      <c r="A178" s="7"/>
    </row>
    <row r="179" spans="1:1" x14ac:dyDescent="0.35">
      <c r="A179" s="7"/>
    </row>
    <row r="180" spans="1:1" x14ac:dyDescent="0.35">
      <c r="A180" s="7"/>
    </row>
    <row r="181" spans="1:1" x14ac:dyDescent="0.35">
      <c r="A181" s="7"/>
    </row>
    <row r="182" spans="1:1" x14ac:dyDescent="0.35">
      <c r="A182" s="7"/>
    </row>
    <row r="183" spans="1:1" x14ac:dyDescent="0.35">
      <c r="A183" s="7"/>
    </row>
    <row r="184" spans="1:1" x14ac:dyDescent="0.35">
      <c r="A184" s="7"/>
    </row>
    <row r="185" spans="1:1" x14ac:dyDescent="0.35">
      <c r="A185" s="7"/>
    </row>
    <row r="186" spans="1:1" x14ac:dyDescent="0.35">
      <c r="A186" s="7"/>
    </row>
    <row r="187" spans="1:1" x14ac:dyDescent="0.35">
      <c r="A187" s="7"/>
    </row>
    <row r="188" spans="1:1" x14ac:dyDescent="0.35">
      <c r="A188" s="7"/>
    </row>
    <row r="189" spans="1:1" x14ac:dyDescent="0.35">
      <c r="A189" s="7"/>
    </row>
    <row r="190" spans="1:1" x14ac:dyDescent="0.35">
      <c r="A190" s="7"/>
    </row>
    <row r="191" spans="1:1" x14ac:dyDescent="0.35">
      <c r="A191" s="7"/>
    </row>
    <row r="192" spans="1:1" x14ac:dyDescent="0.35">
      <c r="A192" s="7"/>
    </row>
    <row r="193" spans="1:1" x14ac:dyDescent="0.35">
      <c r="A193" s="7"/>
    </row>
    <row r="194" spans="1:1" x14ac:dyDescent="0.35">
      <c r="A194" s="7"/>
    </row>
    <row r="195" spans="1:1" x14ac:dyDescent="0.35">
      <c r="A195" s="7"/>
    </row>
    <row r="196" spans="1:1" x14ac:dyDescent="0.35">
      <c r="A196" s="7"/>
    </row>
    <row r="197" spans="1:1" x14ac:dyDescent="0.35">
      <c r="A197" s="7"/>
    </row>
    <row r="198" spans="1:1" x14ac:dyDescent="0.35">
      <c r="A198" s="7"/>
    </row>
    <row r="199" spans="1:1" x14ac:dyDescent="0.35">
      <c r="A199" s="7"/>
    </row>
    <row r="200" spans="1:1" x14ac:dyDescent="0.35">
      <c r="A200" s="7"/>
    </row>
    <row r="201" spans="1:1" x14ac:dyDescent="0.35">
      <c r="A201" s="7"/>
    </row>
    <row r="202" spans="1:1" x14ac:dyDescent="0.35">
      <c r="A202" s="7"/>
    </row>
    <row r="203" spans="1:1" x14ac:dyDescent="0.35">
      <c r="A203" s="7"/>
    </row>
    <row r="204" spans="1:1" x14ac:dyDescent="0.35">
      <c r="A204" s="7"/>
    </row>
    <row r="205" spans="1:1" x14ac:dyDescent="0.35">
      <c r="A205" s="7"/>
    </row>
    <row r="206" spans="1:1" x14ac:dyDescent="0.35">
      <c r="A206" s="7"/>
    </row>
    <row r="207" spans="1:1" x14ac:dyDescent="0.35">
      <c r="A207" s="7"/>
    </row>
    <row r="208" spans="1:1" x14ac:dyDescent="0.35">
      <c r="A208" s="7"/>
    </row>
    <row r="209" spans="1:1" x14ac:dyDescent="0.35">
      <c r="A209" s="7"/>
    </row>
    <row r="210" spans="1:1" x14ac:dyDescent="0.35">
      <c r="A210" s="7"/>
    </row>
    <row r="211" spans="1:1" x14ac:dyDescent="0.35">
      <c r="A211" s="7"/>
    </row>
    <row r="212" spans="1:1" x14ac:dyDescent="0.35">
      <c r="A212" s="7"/>
    </row>
    <row r="213" spans="1:1" x14ac:dyDescent="0.35">
      <c r="A213" s="7"/>
    </row>
    <row r="214" spans="1:1" x14ac:dyDescent="0.35">
      <c r="A214" s="7"/>
    </row>
    <row r="215" spans="1:1" x14ac:dyDescent="0.35">
      <c r="A215" s="7"/>
    </row>
    <row r="216" spans="1:1" x14ac:dyDescent="0.35">
      <c r="A216" s="7"/>
    </row>
    <row r="217" spans="1:1" x14ac:dyDescent="0.35">
      <c r="A217" s="7"/>
    </row>
    <row r="218" spans="1:1" x14ac:dyDescent="0.35">
      <c r="A218" s="7"/>
    </row>
    <row r="219" spans="1:1" x14ac:dyDescent="0.35">
      <c r="A219" s="7"/>
    </row>
    <row r="220" spans="1:1" x14ac:dyDescent="0.35">
      <c r="A220" s="7"/>
    </row>
    <row r="221" spans="1:1" x14ac:dyDescent="0.35">
      <c r="A221" s="7"/>
    </row>
    <row r="222" spans="1:1" x14ac:dyDescent="0.35">
      <c r="A222" s="7"/>
    </row>
    <row r="223" spans="1:1" x14ac:dyDescent="0.35">
      <c r="A223" s="7"/>
    </row>
    <row r="224" spans="1:1" x14ac:dyDescent="0.35">
      <c r="A224" s="7"/>
    </row>
    <row r="225" spans="1:1" x14ac:dyDescent="0.35">
      <c r="A225" s="7"/>
    </row>
    <row r="226" spans="1:1" x14ac:dyDescent="0.35">
      <c r="A226" s="7"/>
    </row>
    <row r="227" spans="1:1" x14ac:dyDescent="0.35">
      <c r="A227" s="7"/>
    </row>
    <row r="228" spans="1:1" x14ac:dyDescent="0.35">
      <c r="A228" s="7"/>
    </row>
    <row r="229" spans="1:1" x14ac:dyDescent="0.35">
      <c r="A229" s="7"/>
    </row>
    <row r="230" spans="1:1" x14ac:dyDescent="0.35">
      <c r="A230" s="7"/>
    </row>
    <row r="231" spans="1:1" x14ac:dyDescent="0.35">
      <c r="A231" s="7"/>
    </row>
    <row r="232" spans="1:1" x14ac:dyDescent="0.35">
      <c r="A232" s="7"/>
    </row>
    <row r="233" spans="1:1" x14ac:dyDescent="0.35">
      <c r="A233" s="7"/>
    </row>
    <row r="234" spans="1:1" x14ac:dyDescent="0.35">
      <c r="A234" s="7"/>
    </row>
    <row r="235" spans="1:1" x14ac:dyDescent="0.35">
      <c r="A235" s="7"/>
    </row>
    <row r="236" spans="1:1" x14ac:dyDescent="0.35">
      <c r="A236" s="7"/>
    </row>
    <row r="237" spans="1:1" x14ac:dyDescent="0.35">
      <c r="A237" s="7"/>
    </row>
    <row r="238" spans="1:1" x14ac:dyDescent="0.35">
      <c r="A238" s="7"/>
    </row>
    <row r="239" spans="1:1" x14ac:dyDescent="0.35">
      <c r="A239" s="7"/>
    </row>
    <row r="240" spans="1:1" x14ac:dyDescent="0.35">
      <c r="A240" s="7"/>
    </row>
    <row r="241" spans="1:1" x14ac:dyDescent="0.35">
      <c r="A241" s="7"/>
    </row>
    <row r="242" spans="1:1" x14ac:dyDescent="0.35">
      <c r="A242" s="7"/>
    </row>
    <row r="243" spans="1:1" x14ac:dyDescent="0.35">
      <c r="A243" s="7"/>
    </row>
    <row r="244" spans="1:1" x14ac:dyDescent="0.35">
      <c r="A244" s="7"/>
    </row>
    <row r="245" spans="1:1" x14ac:dyDescent="0.35">
      <c r="A245" s="7"/>
    </row>
    <row r="246" spans="1:1" x14ac:dyDescent="0.35">
      <c r="A246" s="7"/>
    </row>
    <row r="247" spans="1:1" x14ac:dyDescent="0.35">
      <c r="A247" s="7"/>
    </row>
    <row r="248" spans="1:1" x14ac:dyDescent="0.35">
      <c r="A248" s="7"/>
    </row>
    <row r="249" spans="1:1" x14ac:dyDescent="0.35">
      <c r="A249" s="7"/>
    </row>
    <row r="250" spans="1:1" x14ac:dyDescent="0.35">
      <c r="A250" s="7"/>
    </row>
    <row r="251" spans="1:1" x14ac:dyDescent="0.35">
      <c r="A251" s="7"/>
    </row>
    <row r="252" spans="1:1" x14ac:dyDescent="0.35">
      <c r="A252" s="7"/>
    </row>
    <row r="253" spans="1:1" x14ac:dyDescent="0.35">
      <c r="A253" s="7"/>
    </row>
    <row r="254" spans="1:1" x14ac:dyDescent="0.35">
      <c r="A254" s="7"/>
    </row>
    <row r="255" spans="1:1" x14ac:dyDescent="0.35">
      <c r="A255" s="7"/>
    </row>
    <row r="256" spans="1:1" x14ac:dyDescent="0.35">
      <c r="A256" s="7"/>
    </row>
    <row r="257" spans="1:1" x14ac:dyDescent="0.35">
      <c r="A257" s="7"/>
    </row>
    <row r="258" spans="1:1" x14ac:dyDescent="0.35">
      <c r="A258" s="7"/>
    </row>
    <row r="259" spans="1:1" x14ac:dyDescent="0.35">
      <c r="A259" s="7"/>
    </row>
    <row r="260" spans="1:1" x14ac:dyDescent="0.35">
      <c r="A260" s="7"/>
    </row>
    <row r="261" spans="1:1" x14ac:dyDescent="0.35">
      <c r="A261" s="7"/>
    </row>
    <row r="262" spans="1:1" x14ac:dyDescent="0.35">
      <c r="A262" s="7"/>
    </row>
    <row r="263" spans="1:1" x14ac:dyDescent="0.35">
      <c r="A263" s="7"/>
    </row>
    <row r="264" spans="1:1" x14ac:dyDescent="0.35">
      <c r="A264" s="7"/>
    </row>
    <row r="265" spans="1:1" x14ac:dyDescent="0.35">
      <c r="A265" s="7"/>
    </row>
    <row r="266" spans="1:1" x14ac:dyDescent="0.35">
      <c r="A266" s="7"/>
    </row>
    <row r="267" spans="1:1" x14ac:dyDescent="0.35">
      <c r="A267" s="7"/>
    </row>
    <row r="268" spans="1:1" x14ac:dyDescent="0.35">
      <c r="A268" s="7"/>
    </row>
    <row r="269" spans="1:1" x14ac:dyDescent="0.35">
      <c r="A269" s="7"/>
    </row>
    <row r="270" spans="1:1" x14ac:dyDescent="0.35">
      <c r="A270" s="7"/>
    </row>
    <row r="271" spans="1:1" x14ac:dyDescent="0.35">
      <c r="A271" s="7"/>
    </row>
    <row r="272" spans="1:1" x14ac:dyDescent="0.35">
      <c r="A272" s="7"/>
    </row>
    <row r="273" spans="1:1" x14ac:dyDescent="0.35">
      <c r="A273" s="7"/>
    </row>
    <row r="274" spans="1:1" x14ac:dyDescent="0.35">
      <c r="A274" s="7"/>
    </row>
    <row r="275" spans="1:1" x14ac:dyDescent="0.35">
      <c r="A275" s="7"/>
    </row>
    <row r="276" spans="1:1" x14ac:dyDescent="0.35">
      <c r="A276" s="7"/>
    </row>
    <row r="277" spans="1:1" x14ac:dyDescent="0.35">
      <c r="A277" s="7"/>
    </row>
    <row r="278" spans="1:1" x14ac:dyDescent="0.35">
      <c r="A278" s="7"/>
    </row>
    <row r="279" spans="1:1" x14ac:dyDescent="0.35">
      <c r="A279" s="7"/>
    </row>
    <row r="280" spans="1:1" x14ac:dyDescent="0.35">
      <c r="A280" s="7"/>
    </row>
    <row r="281" spans="1:1" x14ac:dyDescent="0.35">
      <c r="A281" s="7"/>
    </row>
    <row r="282" spans="1:1" x14ac:dyDescent="0.35">
      <c r="A282" s="7"/>
    </row>
    <row r="283" spans="1:1" x14ac:dyDescent="0.35">
      <c r="A283" s="7"/>
    </row>
    <row r="284" spans="1:1" x14ac:dyDescent="0.35">
      <c r="A284" s="7"/>
    </row>
    <row r="285" spans="1:1" x14ac:dyDescent="0.35">
      <c r="A285" s="7"/>
    </row>
    <row r="286" spans="1:1" x14ac:dyDescent="0.35">
      <c r="A286" s="7"/>
    </row>
    <row r="287" spans="1:1" x14ac:dyDescent="0.35">
      <c r="A287" s="7"/>
    </row>
    <row r="288" spans="1:1" x14ac:dyDescent="0.35">
      <c r="A288" s="7"/>
    </row>
    <row r="289" spans="1:1" x14ac:dyDescent="0.35">
      <c r="A289" s="7"/>
    </row>
    <row r="290" spans="1:1" x14ac:dyDescent="0.35">
      <c r="A290" s="7"/>
    </row>
    <row r="291" spans="1:1" x14ac:dyDescent="0.35">
      <c r="A291" s="7"/>
    </row>
    <row r="292" spans="1:1" x14ac:dyDescent="0.35">
      <c r="A292" s="7"/>
    </row>
    <row r="293" spans="1:1" x14ac:dyDescent="0.35">
      <c r="A293" s="7"/>
    </row>
    <row r="294" spans="1:1" x14ac:dyDescent="0.35">
      <c r="A294" s="7"/>
    </row>
    <row r="295" spans="1:1" x14ac:dyDescent="0.35">
      <c r="A295" s="7"/>
    </row>
    <row r="296" spans="1:1" x14ac:dyDescent="0.35">
      <c r="A296" s="7"/>
    </row>
    <row r="297" spans="1:1" x14ac:dyDescent="0.35">
      <c r="A297" s="7"/>
    </row>
    <row r="298" spans="1:1" x14ac:dyDescent="0.35">
      <c r="A298" s="7"/>
    </row>
    <row r="299" spans="1:1" x14ac:dyDescent="0.35">
      <c r="A299" s="7"/>
    </row>
    <row r="300" spans="1:1" x14ac:dyDescent="0.35">
      <c r="A300" s="7"/>
    </row>
    <row r="301" spans="1:1" x14ac:dyDescent="0.35">
      <c r="A301" s="7"/>
    </row>
    <row r="302" spans="1:1" x14ac:dyDescent="0.35">
      <c r="A302" s="7"/>
    </row>
    <row r="303" spans="1:1" x14ac:dyDescent="0.35">
      <c r="A303" s="7"/>
    </row>
    <row r="304" spans="1:1" x14ac:dyDescent="0.35">
      <c r="A304" s="7"/>
    </row>
    <row r="305" spans="1:1" x14ac:dyDescent="0.35">
      <c r="A305" s="7"/>
    </row>
    <row r="306" spans="1:1" x14ac:dyDescent="0.35">
      <c r="A306" s="7"/>
    </row>
    <row r="307" spans="1:1" x14ac:dyDescent="0.35">
      <c r="A307" s="7"/>
    </row>
    <row r="308" spans="1:1" x14ac:dyDescent="0.35">
      <c r="A308" s="7"/>
    </row>
    <row r="309" spans="1:1" x14ac:dyDescent="0.35">
      <c r="A309" s="7"/>
    </row>
    <row r="310" spans="1:1" x14ac:dyDescent="0.35">
      <c r="A310" s="7"/>
    </row>
    <row r="311" spans="1:1" x14ac:dyDescent="0.35">
      <c r="A311" s="7"/>
    </row>
    <row r="312" spans="1:1" x14ac:dyDescent="0.35">
      <c r="A312" s="7"/>
    </row>
    <row r="313" spans="1:1" x14ac:dyDescent="0.35">
      <c r="A313" s="7"/>
    </row>
    <row r="314" spans="1:1" x14ac:dyDescent="0.35">
      <c r="A314" s="7"/>
    </row>
    <row r="315" spans="1:1" x14ac:dyDescent="0.35">
      <c r="A315" s="7"/>
    </row>
    <row r="316" spans="1:1" x14ac:dyDescent="0.35">
      <c r="A316" s="7"/>
    </row>
    <row r="317" spans="1:1" x14ac:dyDescent="0.35">
      <c r="A317" s="7"/>
    </row>
    <row r="318" spans="1:1" x14ac:dyDescent="0.35">
      <c r="A318" s="7"/>
    </row>
    <row r="319" spans="1:1" x14ac:dyDescent="0.35">
      <c r="A319" s="7"/>
    </row>
    <row r="320" spans="1:1" x14ac:dyDescent="0.35">
      <c r="A320" s="7"/>
    </row>
    <row r="321" spans="1:1" x14ac:dyDescent="0.35">
      <c r="A321" s="7"/>
    </row>
    <row r="322" spans="1:1" x14ac:dyDescent="0.35">
      <c r="A322" s="7"/>
    </row>
    <row r="323" spans="1:1" x14ac:dyDescent="0.35">
      <c r="A323" s="7"/>
    </row>
    <row r="324" spans="1:1" x14ac:dyDescent="0.35">
      <c r="A324" s="7"/>
    </row>
    <row r="325" spans="1:1" x14ac:dyDescent="0.35">
      <c r="A325" s="7"/>
    </row>
    <row r="326" spans="1:1" x14ac:dyDescent="0.35">
      <c r="A326" s="7"/>
    </row>
    <row r="327" spans="1:1" x14ac:dyDescent="0.35">
      <c r="A327" s="7"/>
    </row>
    <row r="328" spans="1:1" x14ac:dyDescent="0.35">
      <c r="A328" s="7"/>
    </row>
    <row r="329" spans="1:1" x14ac:dyDescent="0.35">
      <c r="A329" s="7"/>
    </row>
    <row r="330" spans="1:1" x14ac:dyDescent="0.35">
      <c r="A330" s="7"/>
    </row>
    <row r="331" spans="1:1" x14ac:dyDescent="0.35">
      <c r="A331" s="7"/>
    </row>
    <row r="332" spans="1:1" x14ac:dyDescent="0.35">
      <c r="A332" s="7"/>
    </row>
    <row r="333" spans="1:1" x14ac:dyDescent="0.35">
      <c r="A333" s="7"/>
    </row>
    <row r="334" spans="1:1" x14ac:dyDescent="0.35">
      <c r="A334" s="7"/>
    </row>
    <row r="335" spans="1:1" x14ac:dyDescent="0.35">
      <c r="A335" s="7"/>
    </row>
    <row r="336" spans="1:1" x14ac:dyDescent="0.35">
      <c r="A336" s="7"/>
    </row>
    <row r="337" spans="1:1" x14ac:dyDescent="0.35">
      <c r="A337" s="7"/>
    </row>
    <row r="338" spans="1:1" x14ac:dyDescent="0.35">
      <c r="A338" s="7"/>
    </row>
    <row r="339" spans="1:1" x14ac:dyDescent="0.35">
      <c r="A339" s="7"/>
    </row>
    <row r="340" spans="1:1" x14ac:dyDescent="0.35">
      <c r="A340" s="7"/>
    </row>
    <row r="341" spans="1:1" x14ac:dyDescent="0.35">
      <c r="A341" s="7"/>
    </row>
    <row r="342" spans="1:1" x14ac:dyDescent="0.35">
      <c r="A342" s="7"/>
    </row>
    <row r="343" spans="1:1" x14ac:dyDescent="0.35">
      <c r="A343" s="7"/>
    </row>
    <row r="344" spans="1:1" x14ac:dyDescent="0.35">
      <c r="A344" s="7"/>
    </row>
    <row r="345" spans="1:1" x14ac:dyDescent="0.35">
      <c r="A345" s="7"/>
    </row>
    <row r="346" spans="1:1" x14ac:dyDescent="0.35">
      <c r="A346" s="7"/>
    </row>
    <row r="347" spans="1:1" x14ac:dyDescent="0.35">
      <c r="A347" s="7"/>
    </row>
    <row r="348" spans="1:1" x14ac:dyDescent="0.35">
      <c r="A348" s="7"/>
    </row>
    <row r="349" spans="1:1" x14ac:dyDescent="0.35">
      <c r="A349" s="7"/>
    </row>
    <row r="350" spans="1:1" x14ac:dyDescent="0.35">
      <c r="A350" s="7"/>
    </row>
    <row r="351" spans="1:1" x14ac:dyDescent="0.35">
      <c r="A351" s="7"/>
    </row>
    <row r="352" spans="1:1" x14ac:dyDescent="0.35">
      <c r="A352" s="7"/>
    </row>
    <row r="353" spans="1:1" x14ac:dyDescent="0.35">
      <c r="A353" s="7"/>
    </row>
    <row r="354" spans="1:1" x14ac:dyDescent="0.35">
      <c r="A354" s="7"/>
    </row>
    <row r="355" spans="1:1" x14ac:dyDescent="0.35">
      <c r="A355" s="7"/>
    </row>
    <row r="356" spans="1:1" x14ac:dyDescent="0.35">
      <c r="A356" s="7"/>
    </row>
    <row r="357" spans="1:1" x14ac:dyDescent="0.35">
      <c r="A357" s="7"/>
    </row>
    <row r="358" spans="1:1" x14ac:dyDescent="0.35">
      <c r="A358" s="7"/>
    </row>
    <row r="359" spans="1:1" x14ac:dyDescent="0.35">
      <c r="A359" s="7"/>
    </row>
    <row r="360" spans="1:1" x14ac:dyDescent="0.35">
      <c r="A360" s="7"/>
    </row>
    <row r="361" spans="1:1" x14ac:dyDescent="0.35">
      <c r="A361" s="7"/>
    </row>
    <row r="362" spans="1:1" x14ac:dyDescent="0.35">
      <c r="A362" s="7"/>
    </row>
    <row r="363" spans="1:1" x14ac:dyDescent="0.35">
      <c r="A363" s="7"/>
    </row>
    <row r="364" spans="1:1" x14ac:dyDescent="0.35">
      <c r="A364" s="7"/>
    </row>
    <row r="365" spans="1:1" x14ac:dyDescent="0.35">
      <c r="A365" s="7"/>
    </row>
    <row r="366" spans="1:1" x14ac:dyDescent="0.35">
      <c r="A366" s="7"/>
    </row>
    <row r="367" spans="1:1" x14ac:dyDescent="0.35">
      <c r="A367" s="7"/>
    </row>
    <row r="368" spans="1:1" x14ac:dyDescent="0.35">
      <c r="A368" s="7"/>
    </row>
    <row r="369" spans="1:1" x14ac:dyDescent="0.35">
      <c r="A369" s="7"/>
    </row>
    <row r="370" spans="1:1" x14ac:dyDescent="0.35">
      <c r="A370" s="7"/>
    </row>
    <row r="371" spans="1:1" x14ac:dyDescent="0.35">
      <c r="A371" s="7"/>
    </row>
    <row r="372" spans="1:1" x14ac:dyDescent="0.35">
      <c r="A372" s="7"/>
    </row>
    <row r="373" spans="1:1" x14ac:dyDescent="0.35">
      <c r="A373" s="7"/>
    </row>
    <row r="374" spans="1:1" x14ac:dyDescent="0.35">
      <c r="A374" s="7"/>
    </row>
    <row r="375" spans="1:1" x14ac:dyDescent="0.35">
      <c r="A375" s="7"/>
    </row>
    <row r="376" spans="1:1" x14ac:dyDescent="0.35">
      <c r="A376" s="7"/>
    </row>
    <row r="377" spans="1:1" x14ac:dyDescent="0.35">
      <c r="A377" s="7"/>
    </row>
    <row r="378" spans="1:1" x14ac:dyDescent="0.35">
      <c r="A378" s="7"/>
    </row>
    <row r="379" spans="1:1" x14ac:dyDescent="0.35">
      <c r="A379" s="7"/>
    </row>
    <row r="380" spans="1:1" x14ac:dyDescent="0.35">
      <c r="A380" s="7"/>
    </row>
    <row r="381" spans="1:1" x14ac:dyDescent="0.35">
      <c r="A381" s="7"/>
    </row>
    <row r="382" spans="1:1" x14ac:dyDescent="0.35">
      <c r="A382" s="7"/>
    </row>
    <row r="383" spans="1:1" x14ac:dyDescent="0.35">
      <c r="A383" s="7"/>
    </row>
    <row r="384" spans="1:1" x14ac:dyDescent="0.35">
      <c r="A384" s="7"/>
    </row>
    <row r="385" spans="1:1" x14ac:dyDescent="0.35">
      <c r="A385" s="7"/>
    </row>
    <row r="386" spans="1:1" x14ac:dyDescent="0.35">
      <c r="A386" s="7"/>
    </row>
    <row r="387" spans="1:1" x14ac:dyDescent="0.35">
      <c r="A387" s="7"/>
    </row>
    <row r="388" spans="1:1" x14ac:dyDescent="0.35">
      <c r="A388" s="7"/>
    </row>
    <row r="389" spans="1:1" x14ac:dyDescent="0.35">
      <c r="A389" s="7"/>
    </row>
    <row r="390" spans="1:1" x14ac:dyDescent="0.35">
      <c r="A390" s="7"/>
    </row>
    <row r="391" spans="1:1" x14ac:dyDescent="0.35">
      <c r="A391" s="7"/>
    </row>
    <row r="392" spans="1:1" x14ac:dyDescent="0.35">
      <c r="A392" s="7"/>
    </row>
    <row r="393" spans="1:1" x14ac:dyDescent="0.35">
      <c r="A393" s="7"/>
    </row>
    <row r="394" spans="1:1" x14ac:dyDescent="0.35">
      <c r="A394" s="7"/>
    </row>
    <row r="395" spans="1:1" x14ac:dyDescent="0.35">
      <c r="A395" s="7"/>
    </row>
    <row r="396" spans="1:1" x14ac:dyDescent="0.35">
      <c r="A396" s="7"/>
    </row>
    <row r="397" spans="1:1" x14ac:dyDescent="0.35">
      <c r="A397" s="7"/>
    </row>
    <row r="398" spans="1:1" x14ac:dyDescent="0.35">
      <c r="A398" s="7"/>
    </row>
    <row r="399" spans="1:1" x14ac:dyDescent="0.35">
      <c r="A399" s="7"/>
    </row>
    <row r="400" spans="1:1" x14ac:dyDescent="0.35">
      <c r="A400" s="7"/>
    </row>
    <row r="401" spans="1:1" x14ac:dyDescent="0.35">
      <c r="A401" s="7"/>
    </row>
    <row r="402" spans="1:1" x14ac:dyDescent="0.35">
      <c r="A402" s="7"/>
    </row>
    <row r="403" spans="1:1" x14ac:dyDescent="0.35">
      <c r="A403" s="7"/>
    </row>
    <row r="404" spans="1:1" x14ac:dyDescent="0.35">
      <c r="A404" s="7"/>
    </row>
    <row r="405" spans="1:1" x14ac:dyDescent="0.35">
      <c r="A405" s="7"/>
    </row>
    <row r="406" spans="1:1" x14ac:dyDescent="0.35">
      <c r="A406" s="7"/>
    </row>
    <row r="407" spans="1:1" x14ac:dyDescent="0.35">
      <c r="A407" s="7"/>
    </row>
    <row r="408" spans="1:1" x14ac:dyDescent="0.35">
      <c r="A408" s="7"/>
    </row>
    <row r="409" spans="1:1" x14ac:dyDescent="0.35">
      <c r="A409" s="7"/>
    </row>
    <row r="410" spans="1:1" x14ac:dyDescent="0.35">
      <c r="A410" s="7"/>
    </row>
    <row r="411" spans="1:1" x14ac:dyDescent="0.35">
      <c r="A411" s="7"/>
    </row>
    <row r="412" spans="1:1" x14ac:dyDescent="0.35">
      <c r="A412" s="7"/>
    </row>
    <row r="413" spans="1:1" x14ac:dyDescent="0.35">
      <c r="A413" s="7"/>
    </row>
    <row r="414" spans="1:1" x14ac:dyDescent="0.35">
      <c r="A414" s="7"/>
    </row>
    <row r="415" spans="1:1" x14ac:dyDescent="0.35">
      <c r="A415" s="7"/>
    </row>
    <row r="416" spans="1:1" x14ac:dyDescent="0.35">
      <c r="A416" s="7"/>
    </row>
    <row r="417" spans="1:1" x14ac:dyDescent="0.35">
      <c r="A417" s="7"/>
    </row>
    <row r="418" spans="1:1" x14ac:dyDescent="0.35">
      <c r="A418" s="7"/>
    </row>
    <row r="419" spans="1:1" x14ac:dyDescent="0.35">
      <c r="A419" s="7"/>
    </row>
    <row r="420" spans="1:1" x14ac:dyDescent="0.35">
      <c r="A420" s="7"/>
    </row>
    <row r="421" spans="1:1" x14ac:dyDescent="0.35">
      <c r="A421" s="7"/>
    </row>
    <row r="422" spans="1:1" x14ac:dyDescent="0.35">
      <c r="A422" s="7"/>
    </row>
    <row r="423" spans="1:1" x14ac:dyDescent="0.35">
      <c r="A423" s="7"/>
    </row>
    <row r="424" spans="1:1" x14ac:dyDescent="0.35">
      <c r="A424" s="7"/>
    </row>
    <row r="425" spans="1:1" x14ac:dyDescent="0.35">
      <c r="A425" s="7"/>
    </row>
    <row r="426" spans="1:1" x14ac:dyDescent="0.35">
      <c r="A426" s="7"/>
    </row>
    <row r="427" spans="1:1" x14ac:dyDescent="0.35">
      <c r="A427" s="7"/>
    </row>
    <row r="428" spans="1:1" x14ac:dyDescent="0.35">
      <c r="A428" s="7"/>
    </row>
    <row r="429" spans="1:1" x14ac:dyDescent="0.35">
      <c r="A429" s="7"/>
    </row>
    <row r="430" spans="1:1" x14ac:dyDescent="0.35">
      <c r="A430" s="7"/>
    </row>
    <row r="431" spans="1:1" x14ac:dyDescent="0.35">
      <c r="A431" s="7"/>
    </row>
    <row r="432" spans="1:1" x14ac:dyDescent="0.35">
      <c r="A432" s="7"/>
    </row>
    <row r="433" spans="1:1" x14ac:dyDescent="0.35">
      <c r="A433" s="7"/>
    </row>
    <row r="434" spans="1:1" x14ac:dyDescent="0.35">
      <c r="A434" s="7"/>
    </row>
    <row r="435" spans="1:1" x14ac:dyDescent="0.35">
      <c r="A435" s="7"/>
    </row>
    <row r="436" spans="1:1" x14ac:dyDescent="0.35">
      <c r="A436" s="7"/>
    </row>
    <row r="437" spans="1:1" x14ac:dyDescent="0.35">
      <c r="A437" s="7"/>
    </row>
    <row r="438" spans="1:1" x14ac:dyDescent="0.35">
      <c r="A438" s="7"/>
    </row>
    <row r="439" spans="1:1" x14ac:dyDescent="0.35">
      <c r="A439" s="7"/>
    </row>
    <row r="440" spans="1:1" x14ac:dyDescent="0.35">
      <c r="A440" s="7"/>
    </row>
    <row r="441" spans="1:1" x14ac:dyDescent="0.35">
      <c r="A441" s="7"/>
    </row>
    <row r="442" spans="1:1" x14ac:dyDescent="0.35">
      <c r="A442" s="7"/>
    </row>
    <row r="443" spans="1:1" x14ac:dyDescent="0.35">
      <c r="A443" s="7"/>
    </row>
    <row r="444" spans="1:1" x14ac:dyDescent="0.35">
      <c r="A444" s="7"/>
    </row>
    <row r="445" spans="1:1" x14ac:dyDescent="0.35">
      <c r="A445" s="7"/>
    </row>
    <row r="446" spans="1:1" x14ac:dyDescent="0.35">
      <c r="A446" s="7"/>
    </row>
    <row r="447" spans="1:1" x14ac:dyDescent="0.35">
      <c r="A447" s="7"/>
    </row>
    <row r="448" spans="1:1" x14ac:dyDescent="0.35">
      <c r="A448" s="7"/>
    </row>
    <row r="449" spans="1:1" x14ac:dyDescent="0.35">
      <c r="A449" s="7"/>
    </row>
    <row r="450" spans="1:1" x14ac:dyDescent="0.35">
      <c r="A450" s="7"/>
    </row>
    <row r="451" spans="1:1" x14ac:dyDescent="0.35">
      <c r="A451" s="7"/>
    </row>
    <row r="452" spans="1:1" x14ac:dyDescent="0.35">
      <c r="A452" s="7"/>
    </row>
    <row r="453" spans="1:1" x14ac:dyDescent="0.35">
      <c r="A453" s="7"/>
    </row>
    <row r="454" spans="1:1" x14ac:dyDescent="0.35">
      <c r="A454" s="7"/>
    </row>
    <row r="455" spans="1:1" x14ac:dyDescent="0.35">
      <c r="A455" s="7"/>
    </row>
    <row r="456" spans="1:1" x14ac:dyDescent="0.35">
      <c r="A456" s="7"/>
    </row>
    <row r="457" spans="1:1" x14ac:dyDescent="0.35">
      <c r="A457" s="7"/>
    </row>
    <row r="458" spans="1:1" x14ac:dyDescent="0.35">
      <c r="A458" s="7"/>
    </row>
    <row r="459" spans="1:1" x14ac:dyDescent="0.35">
      <c r="A459" s="7"/>
    </row>
    <row r="460" spans="1:1" x14ac:dyDescent="0.35">
      <c r="A460" s="7"/>
    </row>
    <row r="461" spans="1:1" x14ac:dyDescent="0.35">
      <c r="A461" s="7"/>
    </row>
    <row r="462" spans="1:1" x14ac:dyDescent="0.35">
      <c r="A462" s="7"/>
    </row>
    <row r="463" spans="1:1" x14ac:dyDescent="0.35">
      <c r="A463" s="7"/>
    </row>
    <row r="464" spans="1:1" x14ac:dyDescent="0.35">
      <c r="A464" s="7"/>
    </row>
    <row r="465" spans="1:1" x14ac:dyDescent="0.35">
      <c r="A465" s="7"/>
    </row>
    <row r="466" spans="1:1" x14ac:dyDescent="0.35">
      <c r="A466" s="7"/>
    </row>
    <row r="467" spans="1:1" x14ac:dyDescent="0.35">
      <c r="A467" s="7"/>
    </row>
    <row r="468" spans="1:1" x14ac:dyDescent="0.35">
      <c r="A468" s="7"/>
    </row>
    <row r="469" spans="1:1" x14ac:dyDescent="0.35">
      <c r="A469" s="7"/>
    </row>
    <row r="470" spans="1:1" x14ac:dyDescent="0.35">
      <c r="A470" s="7"/>
    </row>
    <row r="471" spans="1:1" x14ac:dyDescent="0.35">
      <c r="A471" s="7"/>
    </row>
    <row r="472" spans="1:1" x14ac:dyDescent="0.35">
      <c r="A472" s="7"/>
    </row>
    <row r="473" spans="1:1" x14ac:dyDescent="0.35">
      <c r="A473" s="7"/>
    </row>
    <row r="474" spans="1:1" x14ac:dyDescent="0.35">
      <c r="A474" s="7"/>
    </row>
    <row r="475" spans="1:1" x14ac:dyDescent="0.35">
      <c r="A475" s="7"/>
    </row>
    <row r="476" spans="1:1" x14ac:dyDescent="0.35">
      <c r="A476" s="7"/>
    </row>
    <row r="477" spans="1:1" x14ac:dyDescent="0.35">
      <c r="A477" s="7"/>
    </row>
    <row r="478" spans="1:1" x14ac:dyDescent="0.35">
      <c r="A478" s="7"/>
    </row>
    <row r="479" spans="1:1" x14ac:dyDescent="0.35">
      <c r="A479" s="7"/>
    </row>
    <row r="480" spans="1:1" x14ac:dyDescent="0.35">
      <c r="A480" s="7"/>
    </row>
    <row r="481" spans="1:1" x14ac:dyDescent="0.35">
      <c r="A481" s="7"/>
    </row>
    <row r="482" spans="1:1" x14ac:dyDescent="0.35">
      <c r="A482" s="7"/>
    </row>
    <row r="483" spans="1:1" x14ac:dyDescent="0.35">
      <c r="A483" s="7"/>
    </row>
    <row r="484" spans="1:1" x14ac:dyDescent="0.35">
      <c r="A484" s="7"/>
    </row>
    <row r="485" spans="1:1" x14ac:dyDescent="0.35">
      <c r="A485" s="7"/>
    </row>
    <row r="486" spans="1:1" x14ac:dyDescent="0.35">
      <c r="A486" s="7"/>
    </row>
    <row r="487" spans="1:1" x14ac:dyDescent="0.35">
      <c r="A487" s="7"/>
    </row>
    <row r="488" spans="1:1" x14ac:dyDescent="0.35">
      <c r="A488" s="7"/>
    </row>
    <row r="489" spans="1:1" x14ac:dyDescent="0.35">
      <c r="A489" s="7"/>
    </row>
    <row r="490" spans="1:1" x14ac:dyDescent="0.35">
      <c r="A490" s="7"/>
    </row>
    <row r="491" spans="1:1" x14ac:dyDescent="0.35">
      <c r="A491" s="7"/>
    </row>
    <row r="492" spans="1:1" x14ac:dyDescent="0.35">
      <c r="A492" s="7"/>
    </row>
    <row r="493" spans="1:1" x14ac:dyDescent="0.35">
      <c r="A493" s="7"/>
    </row>
    <row r="494" spans="1:1" x14ac:dyDescent="0.35">
      <c r="A494" s="7"/>
    </row>
    <row r="495" spans="1:1" x14ac:dyDescent="0.35">
      <c r="A495" s="7"/>
    </row>
    <row r="496" spans="1:1" x14ac:dyDescent="0.35">
      <c r="A496" s="7"/>
    </row>
    <row r="497" spans="1:1" x14ac:dyDescent="0.35">
      <c r="A497" s="7"/>
    </row>
    <row r="498" spans="1:1" x14ac:dyDescent="0.35">
      <c r="A498" s="7"/>
    </row>
    <row r="499" spans="1:1" x14ac:dyDescent="0.35">
      <c r="A499" s="7"/>
    </row>
    <row r="500" spans="1:1" x14ac:dyDescent="0.35">
      <c r="A500" s="7"/>
    </row>
    <row r="501" spans="1:1" x14ac:dyDescent="0.35">
      <c r="A501" s="7"/>
    </row>
    <row r="502" spans="1:1" x14ac:dyDescent="0.35">
      <c r="A502" s="7"/>
    </row>
    <row r="503" spans="1:1" x14ac:dyDescent="0.35">
      <c r="A503" s="7"/>
    </row>
    <row r="504" spans="1:1" x14ac:dyDescent="0.35">
      <c r="A504" s="7"/>
    </row>
    <row r="505" spans="1:1" x14ac:dyDescent="0.35">
      <c r="A505" s="7"/>
    </row>
    <row r="506" spans="1:1" x14ac:dyDescent="0.35">
      <c r="A506" s="7"/>
    </row>
    <row r="507" spans="1:1" x14ac:dyDescent="0.35">
      <c r="A507" s="7"/>
    </row>
    <row r="508" spans="1:1" x14ac:dyDescent="0.35">
      <c r="A508" s="7"/>
    </row>
    <row r="509" spans="1:1" x14ac:dyDescent="0.35">
      <c r="A509" s="7"/>
    </row>
    <row r="510" spans="1:1" x14ac:dyDescent="0.35">
      <c r="A510" s="7"/>
    </row>
    <row r="511" spans="1:1" x14ac:dyDescent="0.35">
      <c r="A511" s="7"/>
    </row>
    <row r="512" spans="1:1" x14ac:dyDescent="0.35">
      <c r="A512" s="7"/>
    </row>
    <row r="513" spans="1:1" x14ac:dyDescent="0.35">
      <c r="A513" s="7"/>
    </row>
    <row r="514" spans="1:1" x14ac:dyDescent="0.35">
      <c r="A514" s="7"/>
    </row>
    <row r="515" spans="1:1" x14ac:dyDescent="0.35">
      <c r="A515" s="7"/>
    </row>
    <row r="516" spans="1:1" x14ac:dyDescent="0.35">
      <c r="A516" s="7"/>
    </row>
    <row r="517" spans="1:1" x14ac:dyDescent="0.35">
      <c r="A517" s="7"/>
    </row>
    <row r="518" spans="1:1" x14ac:dyDescent="0.35">
      <c r="A518" s="7"/>
    </row>
    <row r="519" spans="1:1" x14ac:dyDescent="0.35">
      <c r="A519" s="7"/>
    </row>
    <row r="520" spans="1:1" x14ac:dyDescent="0.35">
      <c r="A520" s="7"/>
    </row>
    <row r="521" spans="1:1" x14ac:dyDescent="0.35">
      <c r="A521" s="7"/>
    </row>
    <row r="522" spans="1:1" x14ac:dyDescent="0.35">
      <c r="A522" s="7"/>
    </row>
    <row r="523" spans="1:1" x14ac:dyDescent="0.35">
      <c r="A523" s="7"/>
    </row>
    <row r="524" spans="1:1" x14ac:dyDescent="0.35">
      <c r="A524" s="7"/>
    </row>
    <row r="525" spans="1:1" x14ac:dyDescent="0.35">
      <c r="A525" s="7"/>
    </row>
    <row r="526" spans="1:1" x14ac:dyDescent="0.35">
      <c r="A526" s="7"/>
    </row>
    <row r="527" spans="1:1" x14ac:dyDescent="0.35">
      <c r="A527" s="7"/>
    </row>
    <row r="528" spans="1:1" x14ac:dyDescent="0.35">
      <c r="A528" s="7"/>
    </row>
    <row r="529" spans="1:1" x14ac:dyDescent="0.35">
      <c r="A529" s="7"/>
    </row>
    <row r="530" spans="1:1" x14ac:dyDescent="0.35">
      <c r="A530" s="7"/>
    </row>
    <row r="531" spans="1:1" x14ac:dyDescent="0.35">
      <c r="A531" s="7"/>
    </row>
    <row r="532" spans="1:1" x14ac:dyDescent="0.35">
      <c r="A532" s="7"/>
    </row>
    <row r="533" spans="1:1" x14ac:dyDescent="0.35">
      <c r="A533" s="7"/>
    </row>
    <row r="534" spans="1:1" x14ac:dyDescent="0.35">
      <c r="A534" s="7"/>
    </row>
    <row r="535" spans="1:1" x14ac:dyDescent="0.35">
      <c r="A535" s="7"/>
    </row>
    <row r="536" spans="1:1" x14ac:dyDescent="0.35">
      <c r="A536" s="7"/>
    </row>
    <row r="537" spans="1:1" x14ac:dyDescent="0.35">
      <c r="A537" s="7"/>
    </row>
    <row r="538" spans="1:1" x14ac:dyDescent="0.35">
      <c r="A538" s="7"/>
    </row>
    <row r="539" spans="1:1" x14ac:dyDescent="0.35">
      <c r="A539" s="7"/>
    </row>
    <row r="540" spans="1:1" x14ac:dyDescent="0.35">
      <c r="A540" s="7"/>
    </row>
    <row r="541" spans="1:1" x14ac:dyDescent="0.35">
      <c r="A541" s="7"/>
    </row>
    <row r="542" spans="1:1" x14ac:dyDescent="0.35">
      <c r="A542" s="7"/>
    </row>
    <row r="543" spans="1:1" x14ac:dyDescent="0.35">
      <c r="A543" s="7"/>
    </row>
    <row r="544" spans="1:1" x14ac:dyDescent="0.35">
      <c r="A544" s="7"/>
    </row>
    <row r="545" spans="1:1" x14ac:dyDescent="0.35">
      <c r="A545" s="7"/>
    </row>
    <row r="546" spans="1:1" x14ac:dyDescent="0.35">
      <c r="A546" s="7"/>
    </row>
    <row r="547" spans="1:1" x14ac:dyDescent="0.35">
      <c r="A547" s="7"/>
    </row>
    <row r="548" spans="1:1" x14ac:dyDescent="0.35">
      <c r="A548" s="7"/>
    </row>
    <row r="549" spans="1:1" x14ac:dyDescent="0.35">
      <c r="A549" s="7"/>
    </row>
    <row r="550" spans="1:1" x14ac:dyDescent="0.35">
      <c r="A550" s="7"/>
    </row>
    <row r="551" spans="1:1" x14ac:dyDescent="0.35">
      <c r="A551" s="7"/>
    </row>
    <row r="552" spans="1:1" x14ac:dyDescent="0.35">
      <c r="A552" s="7"/>
    </row>
    <row r="553" spans="1:1" x14ac:dyDescent="0.35">
      <c r="A553" s="7"/>
    </row>
    <row r="554" spans="1:1" x14ac:dyDescent="0.35">
      <c r="A554" s="7"/>
    </row>
    <row r="555" spans="1:1" x14ac:dyDescent="0.35">
      <c r="A555" s="7"/>
    </row>
    <row r="556" spans="1:1" x14ac:dyDescent="0.35">
      <c r="A556" s="7"/>
    </row>
    <row r="557" spans="1:1" x14ac:dyDescent="0.35">
      <c r="A557" s="7"/>
    </row>
    <row r="558" spans="1:1" x14ac:dyDescent="0.35">
      <c r="A558" s="7"/>
    </row>
    <row r="559" spans="1:1" x14ac:dyDescent="0.35">
      <c r="A559" s="7"/>
    </row>
    <row r="560" spans="1:1" x14ac:dyDescent="0.35">
      <c r="A560" s="7"/>
    </row>
    <row r="561" spans="1:1" x14ac:dyDescent="0.35">
      <c r="A561" s="7"/>
    </row>
    <row r="562" spans="1:1" x14ac:dyDescent="0.35">
      <c r="A562" s="7"/>
    </row>
    <row r="563" spans="1:1" x14ac:dyDescent="0.35">
      <c r="A563" s="7"/>
    </row>
    <row r="564" spans="1:1" x14ac:dyDescent="0.35">
      <c r="A564" s="7"/>
    </row>
    <row r="565" spans="1:1" x14ac:dyDescent="0.35">
      <c r="A565" s="7"/>
    </row>
    <row r="566" spans="1:1" x14ac:dyDescent="0.35">
      <c r="A566" s="7"/>
    </row>
    <row r="567" spans="1:1" x14ac:dyDescent="0.35">
      <c r="A567" s="7"/>
    </row>
    <row r="568" spans="1:1" x14ac:dyDescent="0.35">
      <c r="A568" s="7"/>
    </row>
    <row r="569" spans="1:1" x14ac:dyDescent="0.35">
      <c r="A569" s="7"/>
    </row>
    <row r="570" spans="1:1" x14ac:dyDescent="0.35">
      <c r="A570" s="7"/>
    </row>
    <row r="571" spans="1:1" x14ac:dyDescent="0.35">
      <c r="A571" s="7"/>
    </row>
    <row r="572" spans="1:1" x14ac:dyDescent="0.35">
      <c r="A572" s="7"/>
    </row>
    <row r="573" spans="1:1" x14ac:dyDescent="0.35">
      <c r="A573" s="7"/>
    </row>
    <row r="574" spans="1:1" x14ac:dyDescent="0.35">
      <c r="A574" s="7"/>
    </row>
    <row r="575" spans="1:1" x14ac:dyDescent="0.35">
      <c r="A575" s="7"/>
    </row>
    <row r="576" spans="1:1" x14ac:dyDescent="0.35">
      <c r="A576" s="7"/>
    </row>
    <row r="577" spans="1:1" x14ac:dyDescent="0.35">
      <c r="A577" s="7"/>
    </row>
    <row r="578" spans="1:1" x14ac:dyDescent="0.35">
      <c r="A578" s="7"/>
    </row>
    <row r="579" spans="1:1" x14ac:dyDescent="0.35">
      <c r="A579" s="7"/>
    </row>
    <row r="580" spans="1:1" x14ac:dyDescent="0.35">
      <c r="A580" s="7"/>
    </row>
    <row r="581" spans="1:1" x14ac:dyDescent="0.35">
      <c r="A581" s="7"/>
    </row>
    <row r="582" spans="1:1" x14ac:dyDescent="0.35">
      <c r="A582" s="7"/>
    </row>
    <row r="583" spans="1:1" x14ac:dyDescent="0.35">
      <c r="A583" s="7"/>
    </row>
    <row r="584" spans="1:1" x14ac:dyDescent="0.35">
      <c r="A584" s="7"/>
    </row>
    <row r="585" spans="1:1" x14ac:dyDescent="0.35">
      <c r="A585" s="7"/>
    </row>
    <row r="586" spans="1:1" x14ac:dyDescent="0.35">
      <c r="A586" s="7"/>
    </row>
    <row r="587" spans="1:1" x14ac:dyDescent="0.35">
      <c r="A587" s="7"/>
    </row>
    <row r="588" spans="1:1" x14ac:dyDescent="0.35">
      <c r="A588" s="7"/>
    </row>
    <row r="589" spans="1:1" x14ac:dyDescent="0.35">
      <c r="A589" s="7"/>
    </row>
    <row r="590" spans="1:1" x14ac:dyDescent="0.35">
      <c r="A590" s="7"/>
    </row>
    <row r="591" spans="1:1" x14ac:dyDescent="0.35">
      <c r="A591" s="7"/>
    </row>
    <row r="592" spans="1:1" x14ac:dyDescent="0.35">
      <c r="A592" s="7"/>
    </row>
    <row r="593" spans="1:1" x14ac:dyDescent="0.35">
      <c r="A593" s="7"/>
    </row>
    <row r="594" spans="1:1" x14ac:dyDescent="0.35">
      <c r="A594" s="7"/>
    </row>
    <row r="595" spans="1:1" x14ac:dyDescent="0.35">
      <c r="A595" s="7"/>
    </row>
    <row r="596" spans="1:1" x14ac:dyDescent="0.35">
      <c r="A596" s="7"/>
    </row>
    <row r="597" spans="1:1" x14ac:dyDescent="0.35">
      <c r="A597" s="7"/>
    </row>
    <row r="598" spans="1:1" x14ac:dyDescent="0.35">
      <c r="A598" s="7"/>
    </row>
    <row r="599" spans="1:1" x14ac:dyDescent="0.35">
      <c r="A599" s="7"/>
    </row>
    <row r="600" spans="1:1" x14ac:dyDescent="0.35">
      <c r="A600" s="7"/>
    </row>
    <row r="601" spans="1:1" x14ac:dyDescent="0.35">
      <c r="A601" s="7"/>
    </row>
    <row r="602" spans="1:1" x14ac:dyDescent="0.35">
      <c r="A602" s="7"/>
    </row>
    <row r="603" spans="1:1" x14ac:dyDescent="0.35">
      <c r="A603" s="7"/>
    </row>
    <row r="604" spans="1:1" x14ac:dyDescent="0.35">
      <c r="A604" s="7"/>
    </row>
    <row r="605" spans="1:1" x14ac:dyDescent="0.35">
      <c r="A605" s="7"/>
    </row>
    <row r="606" spans="1:1" x14ac:dyDescent="0.35">
      <c r="A606" s="7"/>
    </row>
    <row r="607" spans="1:1" x14ac:dyDescent="0.35">
      <c r="A607" s="7"/>
    </row>
    <row r="608" spans="1:1" x14ac:dyDescent="0.35">
      <c r="A608" s="7"/>
    </row>
    <row r="609" spans="1:1" x14ac:dyDescent="0.35">
      <c r="A609" s="7"/>
    </row>
    <row r="610" spans="1:1" x14ac:dyDescent="0.35">
      <c r="A610" s="7"/>
    </row>
    <row r="611" spans="1:1" x14ac:dyDescent="0.35">
      <c r="A611" s="7"/>
    </row>
    <row r="612" spans="1:1" x14ac:dyDescent="0.35">
      <c r="A612" s="7"/>
    </row>
    <row r="613" spans="1:1" x14ac:dyDescent="0.35">
      <c r="A613" s="7"/>
    </row>
    <row r="614" spans="1:1" x14ac:dyDescent="0.35">
      <c r="A614" s="7"/>
    </row>
    <row r="615" spans="1:1" x14ac:dyDescent="0.35">
      <c r="A615" s="7"/>
    </row>
    <row r="616" spans="1:1" x14ac:dyDescent="0.35">
      <c r="A616" s="7"/>
    </row>
    <row r="617" spans="1:1" x14ac:dyDescent="0.35">
      <c r="A617" s="7"/>
    </row>
    <row r="618" spans="1:1" x14ac:dyDescent="0.35">
      <c r="A618" s="7"/>
    </row>
    <row r="619" spans="1:1" x14ac:dyDescent="0.35">
      <c r="A619" s="7"/>
    </row>
    <row r="620" spans="1:1" x14ac:dyDescent="0.35">
      <c r="A620" s="7"/>
    </row>
    <row r="621" spans="1:1" x14ac:dyDescent="0.35">
      <c r="A621" s="7"/>
    </row>
    <row r="622" spans="1:1" x14ac:dyDescent="0.35">
      <c r="A622" s="7"/>
    </row>
    <row r="623" spans="1:1" x14ac:dyDescent="0.35">
      <c r="A623" s="7"/>
    </row>
    <row r="624" spans="1:1" x14ac:dyDescent="0.35">
      <c r="A624" s="7"/>
    </row>
    <row r="625" spans="1:1" x14ac:dyDescent="0.35">
      <c r="A625" s="7"/>
    </row>
    <row r="626" spans="1:1" x14ac:dyDescent="0.35">
      <c r="A626" s="7"/>
    </row>
    <row r="627" spans="1:1" x14ac:dyDescent="0.35">
      <c r="A627" s="7"/>
    </row>
    <row r="628" spans="1:1" x14ac:dyDescent="0.35">
      <c r="A628" s="7"/>
    </row>
    <row r="629" spans="1:1" x14ac:dyDescent="0.35">
      <c r="A629" s="7"/>
    </row>
    <row r="630" spans="1:1" x14ac:dyDescent="0.35">
      <c r="A630" s="7"/>
    </row>
    <row r="631" spans="1:1" x14ac:dyDescent="0.35">
      <c r="A631" s="7"/>
    </row>
    <row r="632" spans="1:1" x14ac:dyDescent="0.35">
      <c r="A632" s="7"/>
    </row>
    <row r="633" spans="1:1" x14ac:dyDescent="0.35">
      <c r="A633" s="7"/>
    </row>
    <row r="634" spans="1:1" x14ac:dyDescent="0.35">
      <c r="A634" s="7"/>
    </row>
    <row r="635" spans="1:1" x14ac:dyDescent="0.35">
      <c r="A635" s="7"/>
    </row>
    <row r="636" spans="1:1" x14ac:dyDescent="0.35">
      <c r="A636" s="7"/>
    </row>
    <row r="637" spans="1:1" x14ac:dyDescent="0.35">
      <c r="A637" s="7"/>
    </row>
    <row r="638" spans="1:1" x14ac:dyDescent="0.35">
      <c r="A638" s="7"/>
    </row>
    <row r="639" spans="1:1" x14ac:dyDescent="0.35">
      <c r="A639" s="7"/>
    </row>
    <row r="640" spans="1:1" x14ac:dyDescent="0.35">
      <c r="A640" s="7"/>
    </row>
    <row r="641" spans="1:1" x14ac:dyDescent="0.35">
      <c r="A641" s="7"/>
    </row>
    <row r="642" spans="1:1" x14ac:dyDescent="0.35">
      <c r="A642" s="7"/>
    </row>
    <row r="643" spans="1:1" x14ac:dyDescent="0.35">
      <c r="A643" s="7"/>
    </row>
    <row r="644" spans="1:1" x14ac:dyDescent="0.35">
      <c r="A644" s="7"/>
    </row>
    <row r="645" spans="1:1" x14ac:dyDescent="0.35">
      <c r="A645" s="7"/>
    </row>
    <row r="646" spans="1:1" x14ac:dyDescent="0.35">
      <c r="A646" s="7"/>
    </row>
    <row r="647" spans="1:1" x14ac:dyDescent="0.35">
      <c r="A647" s="7"/>
    </row>
    <row r="648" spans="1:1" x14ac:dyDescent="0.35">
      <c r="A648" s="7"/>
    </row>
    <row r="649" spans="1:1" x14ac:dyDescent="0.35">
      <c r="A649" s="7"/>
    </row>
    <row r="650" spans="1:1" x14ac:dyDescent="0.35">
      <c r="A650" s="7"/>
    </row>
    <row r="651" spans="1:1" x14ac:dyDescent="0.35">
      <c r="A651" s="7"/>
    </row>
    <row r="652" spans="1:1" x14ac:dyDescent="0.35">
      <c r="A652" s="7"/>
    </row>
    <row r="653" spans="1:1" x14ac:dyDescent="0.35">
      <c r="A653" s="7"/>
    </row>
    <row r="654" spans="1:1" x14ac:dyDescent="0.35">
      <c r="A654" s="7"/>
    </row>
    <row r="655" spans="1:1" x14ac:dyDescent="0.35">
      <c r="A655" s="7"/>
    </row>
    <row r="656" spans="1:1" x14ac:dyDescent="0.35">
      <c r="A656" s="7"/>
    </row>
    <row r="657" spans="1:1" x14ac:dyDescent="0.35">
      <c r="A657" s="7"/>
    </row>
    <row r="658" spans="1:1" x14ac:dyDescent="0.35">
      <c r="A658" s="7"/>
    </row>
    <row r="659" spans="1:1" x14ac:dyDescent="0.35">
      <c r="A659" s="7"/>
    </row>
    <row r="660" spans="1:1" x14ac:dyDescent="0.35">
      <c r="A660" s="7"/>
    </row>
    <row r="661" spans="1:1" x14ac:dyDescent="0.35">
      <c r="A661" s="7"/>
    </row>
    <row r="662" spans="1:1" x14ac:dyDescent="0.35">
      <c r="A662" s="7"/>
    </row>
    <row r="663" spans="1:1" x14ac:dyDescent="0.35">
      <c r="A663" s="7"/>
    </row>
    <row r="664" spans="1:1" x14ac:dyDescent="0.35">
      <c r="A664" s="7"/>
    </row>
    <row r="665" spans="1:1" x14ac:dyDescent="0.35">
      <c r="A665" s="7"/>
    </row>
    <row r="666" spans="1:1" x14ac:dyDescent="0.35">
      <c r="A666" s="7"/>
    </row>
    <row r="667" spans="1:1" x14ac:dyDescent="0.35">
      <c r="A667" s="7"/>
    </row>
    <row r="668" spans="1:1" x14ac:dyDescent="0.35">
      <c r="A668" s="7"/>
    </row>
    <row r="669" spans="1:1" x14ac:dyDescent="0.35">
      <c r="A669" s="7"/>
    </row>
    <row r="670" spans="1:1" x14ac:dyDescent="0.35">
      <c r="A670" s="7"/>
    </row>
    <row r="671" spans="1:1" x14ac:dyDescent="0.35">
      <c r="A671" s="7"/>
    </row>
    <row r="672" spans="1:1" x14ac:dyDescent="0.35">
      <c r="A672" s="7"/>
    </row>
    <row r="673" spans="1:1" x14ac:dyDescent="0.35">
      <c r="A673" s="7"/>
    </row>
    <row r="674" spans="1:1" x14ac:dyDescent="0.35">
      <c r="A674" s="7"/>
    </row>
    <row r="675" spans="1:1" x14ac:dyDescent="0.35">
      <c r="A675" s="7"/>
    </row>
    <row r="676" spans="1:1" x14ac:dyDescent="0.35">
      <c r="A676" s="7"/>
    </row>
    <row r="677" spans="1:1" x14ac:dyDescent="0.35">
      <c r="A677" s="7"/>
    </row>
    <row r="678" spans="1:1" x14ac:dyDescent="0.35">
      <c r="A678" s="7"/>
    </row>
    <row r="679" spans="1:1" x14ac:dyDescent="0.35">
      <c r="A679" s="7"/>
    </row>
    <row r="680" spans="1:1" x14ac:dyDescent="0.35">
      <c r="A680" s="7"/>
    </row>
    <row r="681" spans="1:1" x14ac:dyDescent="0.35">
      <c r="A681" s="7"/>
    </row>
    <row r="682" spans="1:1" x14ac:dyDescent="0.35">
      <c r="A682" s="7"/>
    </row>
    <row r="683" spans="1:1" x14ac:dyDescent="0.35">
      <c r="A683" s="7"/>
    </row>
    <row r="684" spans="1:1" x14ac:dyDescent="0.35">
      <c r="A684" s="7"/>
    </row>
    <row r="685" spans="1:1" x14ac:dyDescent="0.35">
      <c r="A685" s="7"/>
    </row>
    <row r="686" spans="1:1" x14ac:dyDescent="0.35">
      <c r="A686" s="7"/>
    </row>
    <row r="687" spans="1:1" x14ac:dyDescent="0.35">
      <c r="A687" s="7"/>
    </row>
    <row r="688" spans="1:1" x14ac:dyDescent="0.35">
      <c r="A688" s="7"/>
    </row>
    <row r="689" spans="1:1" x14ac:dyDescent="0.35">
      <c r="A689" s="7"/>
    </row>
    <row r="690" spans="1:1" x14ac:dyDescent="0.35">
      <c r="A690" s="7"/>
    </row>
    <row r="691" spans="1:1" x14ac:dyDescent="0.35">
      <c r="A691" s="7"/>
    </row>
    <row r="692" spans="1:1" x14ac:dyDescent="0.35">
      <c r="A692" s="7"/>
    </row>
    <row r="693" spans="1:1" x14ac:dyDescent="0.35">
      <c r="A693" s="7"/>
    </row>
    <row r="694" spans="1:1" x14ac:dyDescent="0.35">
      <c r="A694" s="7"/>
    </row>
    <row r="695" spans="1:1" x14ac:dyDescent="0.35">
      <c r="A695" s="7"/>
    </row>
    <row r="696" spans="1:1" x14ac:dyDescent="0.35">
      <c r="A696" s="7"/>
    </row>
    <row r="697" spans="1:1" x14ac:dyDescent="0.35">
      <c r="A697" s="7"/>
    </row>
    <row r="698" spans="1:1" x14ac:dyDescent="0.35">
      <c r="A698" s="7"/>
    </row>
    <row r="699" spans="1:1" x14ac:dyDescent="0.35">
      <c r="A699" s="7"/>
    </row>
    <row r="700" spans="1:1" x14ac:dyDescent="0.35">
      <c r="A700" s="7"/>
    </row>
    <row r="701" spans="1:1" x14ac:dyDescent="0.35">
      <c r="A701" s="7"/>
    </row>
    <row r="702" spans="1:1" x14ac:dyDescent="0.35">
      <c r="A702" s="7"/>
    </row>
    <row r="703" spans="1:1" x14ac:dyDescent="0.35">
      <c r="A703" s="7"/>
    </row>
    <row r="704" spans="1:1" x14ac:dyDescent="0.35">
      <c r="A704" s="7"/>
    </row>
    <row r="705" spans="1:1" x14ac:dyDescent="0.35">
      <c r="A705" s="7"/>
    </row>
    <row r="706" spans="1:1" x14ac:dyDescent="0.35">
      <c r="A706" s="7"/>
    </row>
    <row r="707" spans="1:1" x14ac:dyDescent="0.35">
      <c r="A707" s="7"/>
    </row>
    <row r="708" spans="1:1" x14ac:dyDescent="0.35">
      <c r="A708" s="7"/>
    </row>
    <row r="709" spans="1:1" x14ac:dyDescent="0.35">
      <c r="A709" s="7"/>
    </row>
    <row r="710" spans="1:1" x14ac:dyDescent="0.35">
      <c r="A710" s="7"/>
    </row>
    <row r="711" spans="1:1" x14ac:dyDescent="0.35">
      <c r="A711" s="7"/>
    </row>
    <row r="712" spans="1:1" x14ac:dyDescent="0.35">
      <c r="A712" s="7"/>
    </row>
    <row r="713" spans="1:1" x14ac:dyDescent="0.35">
      <c r="A713" s="7"/>
    </row>
    <row r="714" spans="1:1" x14ac:dyDescent="0.35">
      <c r="A714" s="7"/>
    </row>
    <row r="715" spans="1:1" x14ac:dyDescent="0.35">
      <c r="A715" s="7"/>
    </row>
    <row r="716" spans="1:1" x14ac:dyDescent="0.35">
      <c r="A716" s="7"/>
    </row>
    <row r="717" spans="1:1" x14ac:dyDescent="0.35">
      <c r="A717" s="7"/>
    </row>
    <row r="718" spans="1:1" x14ac:dyDescent="0.35">
      <c r="A718" s="7"/>
    </row>
    <row r="719" spans="1:1" x14ac:dyDescent="0.35">
      <c r="A719" s="7"/>
    </row>
    <row r="720" spans="1:1" x14ac:dyDescent="0.35">
      <c r="A720" s="7"/>
    </row>
    <row r="721" spans="1:1" x14ac:dyDescent="0.35">
      <c r="A721" s="7"/>
    </row>
    <row r="722" spans="1:1" x14ac:dyDescent="0.35">
      <c r="A722" s="7"/>
    </row>
    <row r="723" spans="1:1" x14ac:dyDescent="0.35">
      <c r="A723" s="7"/>
    </row>
    <row r="724" spans="1:1" x14ac:dyDescent="0.35">
      <c r="A724" s="7"/>
    </row>
    <row r="725" spans="1:1" x14ac:dyDescent="0.35">
      <c r="A725" s="7"/>
    </row>
    <row r="726" spans="1:1" x14ac:dyDescent="0.35">
      <c r="A726" s="7"/>
    </row>
    <row r="727" spans="1:1" x14ac:dyDescent="0.35">
      <c r="A727" s="7"/>
    </row>
    <row r="728" spans="1:1" x14ac:dyDescent="0.35">
      <c r="A728" s="7"/>
    </row>
    <row r="729" spans="1:1" x14ac:dyDescent="0.35">
      <c r="A729" s="7"/>
    </row>
    <row r="730" spans="1:1" x14ac:dyDescent="0.35">
      <c r="A730" s="7"/>
    </row>
    <row r="731" spans="1:1" x14ac:dyDescent="0.35">
      <c r="A731" s="7"/>
    </row>
    <row r="732" spans="1:1" x14ac:dyDescent="0.35">
      <c r="A732" s="7"/>
    </row>
    <row r="733" spans="1:1" x14ac:dyDescent="0.35">
      <c r="A733" s="7"/>
    </row>
    <row r="734" spans="1:1" x14ac:dyDescent="0.35">
      <c r="A734" s="7"/>
    </row>
    <row r="735" spans="1:1" x14ac:dyDescent="0.35">
      <c r="A735" s="7"/>
    </row>
    <row r="736" spans="1:1" x14ac:dyDescent="0.35">
      <c r="A736" s="7"/>
    </row>
    <row r="737" spans="1:1" x14ac:dyDescent="0.35">
      <c r="A737" s="7"/>
    </row>
    <row r="738" spans="1:1" x14ac:dyDescent="0.35">
      <c r="A738" s="7"/>
    </row>
    <row r="739" spans="1:1" x14ac:dyDescent="0.35">
      <c r="A739" s="7"/>
    </row>
    <row r="740" spans="1:1" x14ac:dyDescent="0.35">
      <c r="A740" s="7"/>
    </row>
    <row r="741" spans="1:1" x14ac:dyDescent="0.35">
      <c r="A741" s="7"/>
    </row>
    <row r="742" spans="1:1" x14ac:dyDescent="0.35">
      <c r="A742" s="7"/>
    </row>
    <row r="743" spans="1:1" x14ac:dyDescent="0.35">
      <c r="A743" s="7"/>
    </row>
    <row r="744" spans="1:1" x14ac:dyDescent="0.35">
      <c r="A744" s="7"/>
    </row>
    <row r="745" spans="1:1" x14ac:dyDescent="0.35">
      <c r="A745" s="7"/>
    </row>
    <row r="746" spans="1:1" x14ac:dyDescent="0.35">
      <c r="A746" s="7"/>
    </row>
    <row r="747" spans="1:1" x14ac:dyDescent="0.35">
      <c r="A747" s="7"/>
    </row>
    <row r="748" spans="1:1" x14ac:dyDescent="0.35">
      <c r="A748" s="7"/>
    </row>
    <row r="749" spans="1:1" x14ac:dyDescent="0.35">
      <c r="A749" s="7"/>
    </row>
    <row r="750" spans="1:1" x14ac:dyDescent="0.35">
      <c r="A750" s="7"/>
    </row>
    <row r="751" spans="1:1" x14ac:dyDescent="0.35">
      <c r="A751" s="7"/>
    </row>
    <row r="752" spans="1:1" x14ac:dyDescent="0.35">
      <c r="A752" s="7"/>
    </row>
    <row r="753" spans="1:1" x14ac:dyDescent="0.35">
      <c r="A753" s="7"/>
    </row>
    <row r="754" spans="1:1" x14ac:dyDescent="0.35">
      <c r="A754" s="7"/>
    </row>
    <row r="755" spans="1:1" x14ac:dyDescent="0.35">
      <c r="A755" s="7"/>
    </row>
    <row r="756" spans="1:1" x14ac:dyDescent="0.35">
      <c r="A756" s="7"/>
    </row>
    <row r="757" spans="1:1" x14ac:dyDescent="0.35">
      <c r="A757" s="7"/>
    </row>
    <row r="758" spans="1:1" x14ac:dyDescent="0.35">
      <c r="A758" s="7"/>
    </row>
    <row r="759" spans="1:1" x14ac:dyDescent="0.35">
      <c r="A759" s="7"/>
    </row>
    <row r="760" spans="1:1" x14ac:dyDescent="0.35">
      <c r="A760" s="7"/>
    </row>
    <row r="761" spans="1:1" x14ac:dyDescent="0.35">
      <c r="A761" s="7"/>
    </row>
    <row r="762" spans="1:1" x14ac:dyDescent="0.35">
      <c r="A762" s="7"/>
    </row>
    <row r="763" spans="1:1" x14ac:dyDescent="0.35">
      <c r="A763" s="7"/>
    </row>
    <row r="764" spans="1:1" x14ac:dyDescent="0.35">
      <c r="A764" s="7"/>
    </row>
    <row r="765" spans="1:1" x14ac:dyDescent="0.35">
      <c r="A765" s="7"/>
    </row>
    <row r="766" spans="1:1" x14ac:dyDescent="0.35">
      <c r="A766" s="7"/>
    </row>
    <row r="767" spans="1:1" x14ac:dyDescent="0.35">
      <c r="A767" s="7"/>
    </row>
    <row r="768" spans="1:1" x14ac:dyDescent="0.35">
      <c r="A768" s="7"/>
    </row>
    <row r="769" spans="1:1" x14ac:dyDescent="0.35">
      <c r="A769" s="7"/>
    </row>
    <row r="770" spans="1:1" x14ac:dyDescent="0.35">
      <c r="A770" s="7"/>
    </row>
    <row r="771" spans="1:1" x14ac:dyDescent="0.35">
      <c r="A771" s="7"/>
    </row>
    <row r="772" spans="1:1" x14ac:dyDescent="0.35">
      <c r="A772" s="7"/>
    </row>
    <row r="773" spans="1:1" x14ac:dyDescent="0.35">
      <c r="A773" s="7"/>
    </row>
    <row r="774" spans="1:1" x14ac:dyDescent="0.35">
      <c r="A774" s="7"/>
    </row>
    <row r="775" spans="1:1" x14ac:dyDescent="0.35">
      <c r="A775" s="7"/>
    </row>
    <row r="776" spans="1:1" x14ac:dyDescent="0.35">
      <c r="A776" s="7"/>
    </row>
    <row r="777" spans="1:1" x14ac:dyDescent="0.35">
      <c r="A777" s="7"/>
    </row>
    <row r="778" spans="1:1" x14ac:dyDescent="0.35">
      <c r="A778" s="7"/>
    </row>
    <row r="779" spans="1:1" x14ac:dyDescent="0.35">
      <c r="A779" s="7"/>
    </row>
    <row r="780" spans="1:1" x14ac:dyDescent="0.35">
      <c r="A780" s="7"/>
    </row>
    <row r="781" spans="1:1" x14ac:dyDescent="0.35">
      <c r="A781" s="7"/>
    </row>
    <row r="782" spans="1:1" x14ac:dyDescent="0.35">
      <c r="A782" s="7"/>
    </row>
    <row r="783" spans="1:1" x14ac:dyDescent="0.35">
      <c r="A783" s="7"/>
    </row>
    <row r="784" spans="1:1" x14ac:dyDescent="0.35">
      <c r="A784" s="7"/>
    </row>
    <row r="785" spans="1:1" x14ac:dyDescent="0.35">
      <c r="A785" s="7"/>
    </row>
    <row r="786" spans="1:1" x14ac:dyDescent="0.35">
      <c r="A786" s="7"/>
    </row>
    <row r="787" spans="1:1" x14ac:dyDescent="0.35">
      <c r="A787" s="7"/>
    </row>
    <row r="788" spans="1:1" x14ac:dyDescent="0.35">
      <c r="A788" s="7"/>
    </row>
    <row r="789" spans="1:1" x14ac:dyDescent="0.35">
      <c r="A789" s="7"/>
    </row>
    <row r="790" spans="1:1" x14ac:dyDescent="0.35">
      <c r="A790" s="7"/>
    </row>
    <row r="791" spans="1:1" x14ac:dyDescent="0.35">
      <c r="A791" s="7"/>
    </row>
    <row r="792" spans="1:1" x14ac:dyDescent="0.35">
      <c r="A792" s="7"/>
    </row>
    <row r="793" spans="1:1" x14ac:dyDescent="0.35">
      <c r="A793" s="7"/>
    </row>
    <row r="794" spans="1:1" x14ac:dyDescent="0.35">
      <c r="A794" s="7"/>
    </row>
    <row r="795" spans="1:1" x14ac:dyDescent="0.35">
      <c r="A795" s="7"/>
    </row>
    <row r="796" spans="1:1" x14ac:dyDescent="0.35">
      <c r="A796" s="7"/>
    </row>
    <row r="797" spans="1:1" x14ac:dyDescent="0.35">
      <c r="A797" s="7"/>
    </row>
    <row r="798" spans="1:1" x14ac:dyDescent="0.35">
      <c r="A798" s="7"/>
    </row>
    <row r="799" spans="1:1" x14ac:dyDescent="0.35">
      <c r="A799" s="7"/>
    </row>
    <row r="800" spans="1:1" x14ac:dyDescent="0.35">
      <c r="A800" s="7"/>
    </row>
    <row r="801" spans="1:1" x14ac:dyDescent="0.35">
      <c r="A801" s="7"/>
    </row>
    <row r="802" spans="1:1" x14ac:dyDescent="0.35">
      <c r="A802" s="7"/>
    </row>
    <row r="803" spans="1:1" x14ac:dyDescent="0.35">
      <c r="A803" s="7"/>
    </row>
    <row r="804" spans="1:1" x14ac:dyDescent="0.35">
      <c r="A804" s="7"/>
    </row>
    <row r="805" spans="1:1" x14ac:dyDescent="0.35">
      <c r="A805" s="7"/>
    </row>
    <row r="806" spans="1:1" x14ac:dyDescent="0.35">
      <c r="A806" s="7"/>
    </row>
    <row r="807" spans="1:1" x14ac:dyDescent="0.35">
      <c r="A807" s="7"/>
    </row>
    <row r="808" spans="1:1" x14ac:dyDescent="0.35">
      <c r="A808" s="7"/>
    </row>
    <row r="809" spans="1:1" x14ac:dyDescent="0.35">
      <c r="A809" s="7"/>
    </row>
    <row r="810" spans="1:1" x14ac:dyDescent="0.35">
      <c r="A810" s="7"/>
    </row>
    <row r="811" spans="1:1" x14ac:dyDescent="0.35">
      <c r="A811" s="7"/>
    </row>
    <row r="812" spans="1:1" x14ac:dyDescent="0.35">
      <c r="A812" s="7"/>
    </row>
    <row r="813" spans="1:1" x14ac:dyDescent="0.35">
      <c r="A813" s="7"/>
    </row>
    <row r="814" spans="1:1" x14ac:dyDescent="0.35">
      <c r="A814" s="7"/>
    </row>
    <row r="815" spans="1:1" x14ac:dyDescent="0.35">
      <c r="A815" s="7"/>
    </row>
    <row r="816" spans="1:1" x14ac:dyDescent="0.35">
      <c r="A816" s="7"/>
    </row>
    <row r="817" spans="1:1" x14ac:dyDescent="0.35">
      <c r="A817" s="7"/>
    </row>
    <row r="818" spans="1:1" x14ac:dyDescent="0.35">
      <c r="A818" s="7"/>
    </row>
    <row r="819" spans="1:1" x14ac:dyDescent="0.35">
      <c r="A819" s="7"/>
    </row>
    <row r="820" spans="1:1" x14ac:dyDescent="0.35">
      <c r="A820" s="7"/>
    </row>
    <row r="821" spans="1:1" x14ac:dyDescent="0.35">
      <c r="A821" s="7"/>
    </row>
    <row r="822" spans="1:1" x14ac:dyDescent="0.35">
      <c r="A822" s="7"/>
    </row>
    <row r="823" spans="1:1" x14ac:dyDescent="0.35">
      <c r="A823" s="7"/>
    </row>
    <row r="824" spans="1:1" x14ac:dyDescent="0.35">
      <c r="A824" s="7"/>
    </row>
    <row r="825" spans="1:1" x14ac:dyDescent="0.35">
      <c r="A825" s="7"/>
    </row>
    <row r="826" spans="1:1" x14ac:dyDescent="0.35">
      <c r="A826" s="7"/>
    </row>
    <row r="827" spans="1:1" x14ac:dyDescent="0.35">
      <c r="A827" s="7"/>
    </row>
    <row r="828" spans="1:1" x14ac:dyDescent="0.35">
      <c r="A828" s="7"/>
    </row>
    <row r="829" spans="1:1" x14ac:dyDescent="0.35">
      <c r="A829" s="7"/>
    </row>
    <row r="830" spans="1:1" x14ac:dyDescent="0.35">
      <c r="A830" s="7"/>
    </row>
    <row r="831" spans="1:1" x14ac:dyDescent="0.35">
      <c r="A831" s="7"/>
    </row>
    <row r="832" spans="1:1" x14ac:dyDescent="0.35">
      <c r="A832" s="7"/>
    </row>
    <row r="833" spans="1:1" x14ac:dyDescent="0.35">
      <c r="A833" s="7"/>
    </row>
    <row r="834" spans="1:1" x14ac:dyDescent="0.35">
      <c r="A834" s="7"/>
    </row>
    <row r="835" spans="1:1" x14ac:dyDescent="0.35">
      <c r="A835" s="7"/>
    </row>
    <row r="836" spans="1:1" x14ac:dyDescent="0.35">
      <c r="A836" s="7"/>
    </row>
    <row r="837" spans="1:1" x14ac:dyDescent="0.35">
      <c r="A837" s="7"/>
    </row>
    <row r="838" spans="1:1" x14ac:dyDescent="0.35">
      <c r="A838" s="7"/>
    </row>
    <row r="839" spans="1:1" x14ac:dyDescent="0.35">
      <c r="A839" s="7"/>
    </row>
    <row r="840" spans="1:1" x14ac:dyDescent="0.35">
      <c r="A840" s="7"/>
    </row>
    <row r="841" spans="1:1" x14ac:dyDescent="0.35">
      <c r="A841" s="7"/>
    </row>
    <row r="842" spans="1:1" x14ac:dyDescent="0.35">
      <c r="A842" s="7"/>
    </row>
    <row r="843" spans="1:1" x14ac:dyDescent="0.35">
      <c r="A843" s="7"/>
    </row>
    <row r="844" spans="1:1" x14ac:dyDescent="0.35">
      <c r="A844" s="7"/>
    </row>
    <row r="845" spans="1:1" x14ac:dyDescent="0.35">
      <c r="A845" s="7"/>
    </row>
    <row r="846" spans="1:1" x14ac:dyDescent="0.35">
      <c r="A846" s="7"/>
    </row>
    <row r="847" spans="1:1" x14ac:dyDescent="0.35">
      <c r="A847" s="7"/>
    </row>
    <row r="848" spans="1:1" x14ac:dyDescent="0.35">
      <c r="A848" s="7"/>
    </row>
    <row r="849" spans="1:1" x14ac:dyDescent="0.35">
      <c r="A849" s="7"/>
    </row>
    <row r="850" spans="1:1" x14ac:dyDescent="0.35">
      <c r="A850" s="7"/>
    </row>
    <row r="851" spans="1:1" x14ac:dyDescent="0.35">
      <c r="A851" s="7"/>
    </row>
    <row r="852" spans="1:1" x14ac:dyDescent="0.35">
      <c r="A852" s="7"/>
    </row>
    <row r="853" spans="1:1" x14ac:dyDescent="0.35">
      <c r="A853" s="7"/>
    </row>
    <row r="854" spans="1:1" x14ac:dyDescent="0.35">
      <c r="A854" s="7"/>
    </row>
    <row r="855" spans="1:1" x14ac:dyDescent="0.35">
      <c r="A855" s="7"/>
    </row>
    <row r="856" spans="1:1" x14ac:dyDescent="0.35">
      <c r="A856" s="7"/>
    </row>
    <row r="857" spans="1:1" x14ac:dyDescent="0.35">
      <c r="A857" s="7"/>
    </row>
    <row r="858" spans="1:1" x14ac:dyDescent="0.35">
      <c r="A858" s="7"/>
    </row>
    <row r="859" spans="1:1" x14ac:dyDescent="0.35">
      <c r="A859" s="7"/>
    </row>
    <row r="860" spans="1:1" x14ac:dyDescent="0.35">
      <c r="A860" s="7"/>
    </row>
    <row r="861" spans="1:1" x14ac:dyDescent="0.35">
      <c r="A861" s="7"/>
    </row>
    <row r="862" spans="1:1" x14ac:dyDescent="0.35">
      <c r="A862" s="7"/>
    </row>
    <row r="863" spans="1:1" x14ac:dyDescent="0.35">
      <c r="A863" s="7"/>
    </row>
    <row r="864" spans="1:1" x14ac:dyDescent="0.35">
      <c r="A864" s="7"/>
    </row>
    <row r="865" spans="1:1" x14ac:dyDescent="0.35">
      <c r="A865" s="7"/>
    </row>
    <row r="866" spans="1:1" x14ac:dyDescent="0.35">
      <c r="A866" s="7"/>
    </row>
    <row r="867" spans="1:1" x14ac:dyDescent="0.35">
      <c r="A867" s="7"/>
    </row>
    <row r="868" spans="1:1" x14ac:dyDescent="0.35">
      <c r="A868" s="7"/>
    </row>
    <row r="869" spans="1:1" x14ac:dyDescent="0.35">
      <c r="A869" s="7"/>
    </row>
    <row r="870" spans="1:1" x14ac:dyDescent="0.35">
      <c r="A870" s="7"/>
    </row>
    <row r="871" spans="1:1" x14ac:dyDescent="0.35">
      <c r="A871" s="7"/>
    </row>
    <row r="872" spans="1:1" x14ac:dyDescent="0.35">
      <c r="A872" s="7"/>
    </row>
    <row r="873" spans="1:1" x14ac:dyDescent="0.35">
      <c r="A873" s="7"/>
    </row>
    <row r="874" spans="1:1" x14ac:dyDescent="0.35">
      <c r="A874" s="7"/>
    </row>
    <row r="875" spans="1:1" x14ac:dyDescent="0.35">
      <c r="A875" s="7"/>
    </row>
    <row r="876" spans="1:1" x14ac:dyDescent="0.35">
      <c r="A876" s="7"/>
    </row>
    <row r="877" spans="1:1" x14ac:dyDescent="0.35">
      <c r="A877" s="7"/>
    </row>
    <row r="878" spans="1:1" x14ac:dyDescent="0.35">
      <c r="A878" s="7"/>
    </row>
    <row r="879" spans="1:1" x14ac:dyDescent="0.35">
      <c r="A879" s="7"/>
    </row>
    <row r="880" spans="1:1" x14ac:dyDescent="0.35">
      <c r="A880" s="7"/>
    </row>
    <row r="881" spans="1:1" x14ac:dyDescent="0.35">
      <c r="A881" s="7"/>
    </row>
    <row r="882" spans="1:1" x14ac:dyDescent="0.35">
      <c r="A882" s="7"/>
    </row>
    <row r="883" spans="1:1" x14ac:dyDescent="0.35">
      <c r="A883" s="7"/>
    </row>
    <row r="884" spans="1:1" x14ac:dyDescent="0.35">
      <c r="A884" s="7"/>
    </row>
    <row r="885" spans="1:1" x14ac:dyDescent="0.35">
      <c r="A885" s="7"/>
    </row>
    <row r="886" spans="1:1" x14ac:dyDescent="0.35">
      <c r="A886" s="7"/>
    </row>
    <row r="887" spans="1:1" x14ac:dyDescent="0.35">
      <c r="A887" s="7"/>
    </row>
    <row r="888" spans="1:1" x14ac:dyDescent="0.35">
      <c r="A888" s="7"/>
    </row>
    <row r="889" spans="1:1" x14ac:dyDescent="0.35">
      <c r="A889" s="7"/>
    </row>
    <row r="890" spans="1:1" x14ac:dyDescent="0.35">
      <c r="A890" s="7"/>
    </row>
    <row r="891" spans="1:1" x14ac:dyDescent="0.35">
      <c r="A891" s="7"/>
    </row>
    <row r="892" spans="1:1" x14ac:dyDescent="0.35">
      <c r="A892" s="7"/>
    </row>
    <row r="893" spans="1:1" x14ac:dyDescent="0.35">
      <c r="A893" s="7"/>
    </row>
    <row r="894" spans="1:1" x14ac:dyDescent="0.35">
      <c r="A894" s="7"/>
    </row>
    <row r="895" spans="1:1" x14ac:dyDescent="0.35">
      <c r="A895" s="7"/>
    </row>
    <row r="896" spans="1:1" x14ac:dyDescent="0.35">
      <c r="A896" s="7"/>
    </row>
    <row r="897" spans="1:1" x14ac:dyDescent="0.35">
      <c r="A897" s="7"/>
    </row>
    <row r="898" spans="1:1" x14ac:dyDescent="0.35">
      <c r="A898" s="7"/>
    </row>
    <row r="899" spans="1:1" x14ac:dyDescent="0.35">
      <c r="A899" s="7"/>
    </row>
    <row r="900" spans="1:1" x14ac:dyDescent="0.35">
      <c r="A900" s="7"/>
    </row>
    <row r="901" spans="1:1" x14ac:dyDescent="0.35">
      <c r="A901" s="7"/>
    </row>
    <row r="902" spans="1:1" x14ac:dyDescent="0.35">
      <c r="A902" s="7"/>
    </row>
    <row r="903" spans="1:1" x14ac:dyDescent="0.35">
      <c r="A903" s="7"/>
    </row>
    <row r="904" spans="1:1" x14ac:dyDescent="0.35">
      <c r="A904" s="7"/>
    </row>
    <row r="905" spans="1:1" x14ac:dyDescent="0.35">
      <c r="A905" s="7"/>
    </row>
    <row r="906" spans="1:1" x14ac:dyDescent="0.35">
      <c r="A906" s="7"/>
    </row>
    <row r="907" spans="1:1" x14ac:dyDescent="0.35">
      <c r="A907" s="7"/>
    </row>
    <row r="908" spans="1:1" x14ac:dyDescent="0.35">
      <c r="A908" s="7"/>
    </row>
    <row r="909" spans="1:1" x14ac:dyDescent="0.35">
      <c r="A909" s="7"/>
    </row>
    <row r="910" spans="1:1" x14ac:dyDescent="0.35">
      <c r="A910" s="7"/>
    </row>
    <row r="911" spans="1:1" x14ac:dyDescent="0.35">
      <c r="A911" s="7"/>
    </row>
    <row r="912" spans="1:1" x14ac:dyDescent="0.35">
      <c r="A912" s="7"/>
    </row>
    <row r="913" spans="1:1" x14ac:dyDescent="0.35">
      <c r="A913" s="7"/>
    </row>
    <row r="914" spans="1:1" x14ac:dyDescent="0.35">
      <c r="A914" s="7"/>
    </row>
    <row r="915" spans="1:1" x14ac:dyDescent="0.35">
      <c r="A915" s="7"/>
    </row>
    <row r="916" spans="1:1" x14ac:dyDescent="0.35">
      <c r="A916" s="7"/>
    </row>
    <row r="917" spans="1:1" x14ac:dyDescent="0.35">
      <c r="A917" s="7"/>
    </row>
    <row r="918" spans="1:1" x14ac:dyDescent="0.35">
      <c r="A918" s="7"/>
    </row>
    <row r="919" spans="1:1" x14ac:dyDescent="0.35">
      <c r="A919" s="7"/>
    </row>
    <row r="920" spans="1:1" x14ac:dyDescent="0.35">
      <c r="A920" s="7"/>
    </row>
    <row r="921" spans="1:1" x14ac:dyDescent="0.35">
      <c r="A921" s="7"/>
    </row>
    <row r="922" spans="1:1" x14ac:dyDescent="0.35">
      <c r="A922" s="7"/>
    </row>
    <row r="923" spans="1:1" x14ac:dyDescent="0.35">
      <c r="A923" s="7"/>
    </row>
    <row r="924" spans="1:1" x14ac:dyDescent="0.35">
      <c r="A924" s="7"/>
    </row>
    <row r="925" spans="1:1" x14ac:dyDescent="0.35">
      <c r="A925" s="7"/>
    </row>
    <row r="926" spans="1:1" x14ac:dyDescent="0.35">
      <c r="A926" s="7"/>
    </row>
    <row r="927" spans="1:1" x14ac:dyDescent="0.35">
      <c r="A927" s="7"/>
    </row>
    <row r="928" spans="1:1" x14ac:dyDescent="0.35">
      <c r="A928" s="7"/>
    </row>
    <row r="929" spans="1:1" x14ac:dyDescent="0.35">
      <c r="A929" s="7"/>
    </row>
    <row r="930" spans="1:1" x14ac:dyDescent="0.35">
      <c r="A930" s="7"/>
    </row>
    <row r="931" spans="1:1" x14ac:dyDescent="0.35">
      <c r="A931" s="7"/>
    </row>
    <row r="932" spans="1:1" x14ac:dyDescent="0.35">
      <c r="A932" s="7"/>
    </row>
    <row r="933" spans="1:1" x14ac:dyDescent="0.35">
      <c r="A933" s="7"/>
    </row>
    <row r="934" spans="1:1" x14ac:dyDescent="0.35">
      <c r="A934" s="7"/>
    </row>
    <row r="935" spans="1:1" x14ac:dyDescent="0.35">
      <c r="A935" s="7"/>
    </row>
    <row r="936" spans="1:1" x14ac:dyDescent="0.35">
      <c r="A936" s="7"/>
    </row>
    <row r="937" spans="1:1" x14ac:dyDescent="0.35">
      <c r="A937" s="7"/>
    </row>
    <row r="938" spans="1:1" x14ac:dyDescent="0.35">
      <c r="A938" s="7"/>
    </row>
    <row r="939" spans="1:1" x14ac:dyDescent="0.35">
      <c r="A939" s="7"/>
    </row>
    <row r="940" spans="1:1" x14ac:dyDescent="0.35">
      <c r="A940" s="7"/>
    </row>
    <row r="941" spans="1:1" x14ac:dyDescent="0.35">
      <c r="A941" s="7"/>
    </row>
    <row r="942" spans="1:1" x14ac:dyDescent="0.35">
      <c r="A942" s="7"/>
    </row>
    <row r="943" spans="1:1" x14ac:dyDescent="0.35">
      <c r="A943" s="7"/>
    </row>
    <row r="944" spans="1:1" x14ac:dyDescent="0.35">
      <c r="A944" s="7"/>
    </row>
    <row r="945" spans="1:1" x14ac:dyDescent="0.35">
      <c r="A945" s="7"/>
    </row>
    <row r="946" spans="1:1" x14ac:dyDescent="0.35">
      <c r="A946" s="7"/>
    </row>
    <row r="947" spans="1:1" x14ac:dyDescent="0.35">
      <c r="A947" s="7"/>
    </row>
    <row r="948" spans="1:1" x14ac:dyDescent="0.35">
      <c r="A948" s="7"/>
    </row>
    <row r="949" spans="1:1" x14ac:dyDescent="0.35">
      <c r="A949" s="7"/>
    </row>
    <row r="950" spans="1:1" x14ac:dyDescent="0.35">
      <c r="A950" s="7"/>
    </row>
    <row r="951" spans="1:1" x14ac:dyDescent="0.35">
      <c r="A951" s="7"/>
    </row>
    <row r="952" spans="1:1" x14ac:dyDescent="0.35">
      <c r="A952" s="7"/>
    </row>
    <row r="953" spans="1:1" x14ac:dyDescent="0.35">
      <c r="A953" s="7"/>
    </row>
    <row r="954" spans="1:1" x14ac:dyDescent="0.35">
      <c r="A954" s="7"/>
    </row>
    <row r="955" spans="1:1" x14ac:dyDescent="0.35">
      <c r="A955" s="7"/>
    </row>
    <row r="956" spans="1:1" x14ac:dyDescent="0.35">
      <c r="A956" s="7"/>
    </row>
    <row r="957" spans="1:1" x14ac:dyDescent="0.35">
      <c r="A957" s="7"/>
    </row>
    <row r="958" spans="1:1" x14ac:dyDescent="0.35">
      <c r="A958" s="7"/>
    </row>
    <row r="959" spans="1:1" x14ac:dyDescent="0.35">
      <c r="A959" s="7"/>
    </row>
    <row r="960" spans="1:1" x14ac:dyDescent="0.35">
      <c r="A960" s="7"/>
    </row>
    <row r="961" spans="1:1" x14ac:dyDescent="0.35">
      <c r="A961" s="7"/>
    </row>
    <row r="962" spans="1:1" x14ac:dyDescent="0.35">
      <c r="A962" s="7"/>
    </row>
    <row r="963" spans="1:1" x14ac:dyDescent="0.35">
      <c r="A963" s="7"/>
    </row>
    <row r="964" spans="1:1" x14ac:dyDescent="0.35">
      <c r="A964" s="7"/>
    </row>
    <row r="965" spans="1:1" x14ac:dyDescent="0.35">
      <c r="A965" s="7"/>
    </row>
    <row r="966" spans="1:1" x14ac:dyDescent="0.35">
      <c r="A966" s="7"/>
    </row>
    <row r="967" spans="1:1" x14ac:dyDescent="0.35">
      <c r="A967" s="7"/>
    </row>
    <row r="968" spans="1:1" x14ac:dyDescent="0.35">
      <c r="A968" s="7"/>
    </row>
    <row r="969" spans="1:1" x14ac:dyDescent="0.35">
      <c r="A969" s="7"/>
    </row>
    <row r="970" spans="1:1" x14ac:dyDescent="0.35">
      <c r="A970" s="7"/>
    </row>
    <row r="971" spans="1:1" x14ac:dyDescent="0.35">
      <c r="A971" s="7"/>
    </row>
    <row r="972" spans="1:1" x14ac:dyDescent="0.35">
      <c r="A972" s="7"/>
    </row>
    <row r="973" spans="1:1" x14ac:dyDescent="0.35">
      <c r="A973" s="7"/>
    </row>
    <row r="974" spans="1:1" x14ac:dyDescent="0.35">
      <c r="A974" s="7"/>
    </row>
    <row r="975" spans="1:1" x14ac:dyDescent="0.35">
      <c r="A975" s="7"/>
    </row>
    <row r="976" spans="1:1" x14ac:dyDescent="0.35">
      <c r="A976" s="7"/>
    </row>
    <row r="977" spans="1:1" x14ac:dyDescent="0.35">
      <c r="A977" s="7"/>
    </row>
    <row r="978" spans="1:1" x14ac:dyDescent="0.35">
      <c r="A978" s="7"/>
    </row>
    <row r="979" spans="1:1" x14ac:dyDescent="0.35">
      <c r="A979" s="7"/>
    </row>
    <row r="980" spans="1:1" x14ac:dyDescent="0.35">
      <c r="A980" s="7"/>
    </row>
    <row r="981" spans="1:1" x14ac:dyDescent="0.35">
      <c r="A981" s="7"/>
    </row>
    <row r="982" spans="1:1" x14ac:dyDescent="0.35">
      <c r="A982" s="7"/>
    </row>
    <row r="983" spans="1:1" x14ac:dyDescent="0.35">
      <c r="A983" s="7"/>
    </row>
    <row r="984" spans="1:1" x14ac:dyDescent="0.35">
      <c r="A984" s="7"/>
    </row>
    <row r="985" spans="1:1" x14ac:dyDescent="0.35">
      <c r="A985" s="7"/>
    </row>
    <row r="986" spans="1:1" x14ac:dyDescent="0.35">
      <c r="A986" s="7"/>
    </row>
    <row r="987" spans="1:1" x14ac:dyDescent="0.35">
      <c r="A987" s="7"/>
    </row>
    <row r="988" spans="1:1" x14ac:dyDescent="0.35">
      <c r="A988" s="7"/>
    </row>
    <row r="989" spans="1:1" x14ac:dyDescent="0.35">
      <c r="A989" s="7"/>
    </row>
    <row r="990" spans="1:1" x14ac:dyDescent="0.35">
      <c r="A990" s="7"/>
    </row>
    <row r="991" spans="1:1" x14ac:dyDescent="0.35">
      <c r="A991" s="7"/>
    </row>
    <row r="992" spans="1:1" x14ac:dyDescent="0.35">
      <c r="A992" s="7"/>
    </row>
    <row r="993" spans="1:1" x14ac:dyDescent="0.35">
      <c r="A993" s="7"/>
    </row>
    <row r="994" spans="1:1" x14ac:dyDescent="0.35">
      <c r="A994" s="7"/>
    </row>
    <row r="995" spans="1:1" x14ac:dyDescent="0.35">
      <c r="A995" s="7"/>
    </row>
    <row r="996" spans="1:1" x14ac:dyDescent="0.35">
      <c r="A996" s="7"/>
    </row>
    <row r="997" spans="1:1" x14ac:dyDescent="0.35">
      <c r="A997" s="7"/>
    </row>
    <row r="998" spans="1:1" x14ac:dyDescent="0.35">
      <c r="A998" s="7"/>
    </row>
    <row r="999" spans="1:1" x14ac:dyDescent="0.35">
      <c r="A999" s="7"/>
    </row>
    <row r="1000" spans="1:1" x14ac:dyDescent="0.35">
      <c r="A1000" s="7"/>
    </row>
  </sheetData>
  <pageMargins left="0.7" right="0.7" top="0.75" bottom="0.75" header="0.3" footer="0.3"/>
  <pageSetup paperSize="9" orientation="portrait" horizontalDpi="300" verticalDpi="300"/>
  <tableParts count="1">
    <tablePart r:id="rId1"/>
  </tablePart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AX1000"/>
  <sheetViews>
    <sheetView workbookViewId="0"/>
  </sheetViews>
  <sheetFormatPr defaultColWidth="11.07421875" defaultRowHeight="15.5" x14ac:dyDescent="0.35"/>
  <cols>
    <col min="1" max="1" width="7.53515625" customWidth="1"/>
    <col min="2" max="2" width="37.4609375" style="10" customWidth="1"/>
    <col min="3" max="3" width="24.3046875" style="10" customWidth="1"/>
    <col min="4" max="4" width="40.23046875" bestFit="1" customWidth="1"/>
    <col min="5" max="6" width="16.69140625" customWidth="1"/>
  </cols>
  <sheetData>
    <row r="1" spans="1:50" ht="20" x14ac:dyDescent="0.4">
      <c r="A1" s="21" t="s">
        <v>48</v>
      </c>
    </row>
    <row r="2" spans="1:50" x14ac:dyDescent="0.35">
      <c r="A2" s="7" t="s">
        <v>9</v>
      </c>
    </row>
    <row r="3" spans="1:50" x14ac:dyDescent="0.35">
      <c r="A3" s="7" t="s">
        <v>134</v>
      </c>
    </row>
    <row r="4" spans="1:50" ht="37" customHeight="1" x14ac:dyDescent="0.35">
      <c r="A4" s="8" t="s">
        <v>108</v>
      </c>
      <c r="B4" s="22" t="s">
        <v>391</v>
      </c>
      <c r="C4" s="22" t="s">
        <v>392</v>
      </c>
      <c r="D4" s="5" t="s">
        <v>393</v>
      </c>
      <c r="E4" s="5" t="s">
        <v>138</v>
      </c>
      <c r="F4" s="5" t="s">
        <v>139</v>
      </c>
    </row>
    <row r="5" spans="1:50" x14ac:dyDescent="0.35">
      <c r="A5" s="7" t="s">
        <v>127</v>
      </c>
      <c r="B5" s="23">
        <v>1037</v>
      </c>
      <c r="C5" s="23">
        <v>1051</v>
      </c>
      <c r="D5" s="11">
        <v>98.7</v>
      </c>
      <c r="E5" s="11">
        <v>97.8</v>
      </c>
      <c r="F5" s="11">
        <v>99.2</v>
      </c>
      <c r="G5" s="11"/>
      <c r="H5" s="11"/>
      <c r="I5" s="11"/>
      <c r="J5" s="11"/>
      <c r="K5" s="11"/>
      <c r="L5" s="11"/>
      <c r="M5" s="11"/>
      <c r="N5" s="11"/>
      <c r="O5" s="11"/>
      <c r="P5" s="11"/>
      <c r="Q5" s="11"/>
      <c r="R5" s="11"/>
      <c r="S5" s="11"/>
      <c r="T5" s="11"/>
      <c r="U5" s="11"/>
      <c r="V5" s="11"/>
      <c r="W5" s="11"/>
      <c r="X5" s="11"/>
      <c r="Y5" s="11"/>
      <c r="Z5" s="11"/>
      <c r="AA5" s="11"/>
      <c r="AB5" s="11"/>
      <c r="AC5" s="11"/>
      <c r="AD5" s="11"/>
      <c r="AE5" s="11"/>
      <c r="AF5" s="11"/>
      <c r="AG5" s="11"/>
      <c r="AH5" s="11"/>
      <c r="AI5" s="11"/>
      <c r="AJ5" s="11"/>
      <c r="AK5" s="11"/>
      <c r="AL5" s="11"/>
      <c r="AM5" s="11"/>
      <c r="AN5" s="11"/>
      <c r="AO5" s="11"/>
      <c r="AP5" s="11"/>
      <c r="AQ5" s="11"/>
      <c r="AR5" s="11"/>
      <c r="AS5" s="11"/>
      <c r="AT5" s="11"/>
      <c r="AU5" s="11"/>
      <c r="AV5" s="11"/>
      <c r="AW5" s="11"/>
      <c r="AX5" s="11"/>
    </row>
    <row r="6" spans="1:50" x14ac:dyDescent="0.35">
      <c r="A6" s="7" t="s">
        <v>128</v>
      </c>
      <c r="B6" s="23">
        <v>1009</v>
      </c>
      <c r="C6" s="23">
        <v>1011</v>
      </c>
      <c r="D6" s="11">
        <v>99.8</v>
      </c>
      <c r="E6" s="11">
        <v>99.3</v>
      </c>
      <c r="F6" s="11">
        <v>99.9</v>
      </c>
      <c r="G6" s="11"/>
      <c r="H6" s="11"/>
      <c r="I6" s="11"/>
      <c r="J6" s="11"/>
      <c r="K6" s="11"/>
      <c r="L6" s="11"/>
      <c r="M6" s="11"/>
      <c r="N6" s="11"/>
      <c r="O6" s="11"/>
      <c r="P6" s="11"/>
      <c r="Q6" s="11"/>
      <c r="R6" s="11"/>
      <c r="S6" s="11"/>
      <c r="T6" s="11"/>
      <c r="U6" s="11"/>
      <c r="V6" s="11"/>
      <c r="W6" s="11"/>
      <c r="X6" s="11"/>
      <c r="Y6" s="11"/>
      <c r="Z6" s="11"/>
      <c r="AA6" s="11"/>
      <c r="AB6" s="11"/>
      <c r="AC6" s="11"/>
      <c r="AD6" s="11"/>
      <c r="AE6" s="11"/>
      <c r="AF6" s="11"/>
      <c r="AG6" s="11"/>
      <c r="AH6" s="11"/>
      <c r="AI6" s="11"/>
      <c r="AJ6" s="11"/>
      <c r="AK6" s="11"/>
      <c r="AL6" s="11"/>
      <c r="AM6" s="11"/>
      <c r="AN6" s="11"/>
      <c r="AO6" s="11"/>
      <c r="AP6" s="11"/>
      <c r="AQ6" s="11"/>
      <c r="AR6" s="11"/>
      <c r="AS6" s="11"/>
      <c r="AT6" s="11"/>
      <c r="AU6" s="11"/>
      <c r="AV6" s="11"/>
      <c r="AW6" s="11"/>
      <c r="AX6" s="11"/>
    </row>
    <row r="7" spans="1:50" x14ac:dyDescent="0.35">
      <c r="A7" s="7" t="s">
        <v>129</v>
      </c>
      <c r="B7" s="23">
        <v>931</v>
      </c>
      <c r="C7" s="23">
        <v>934</v>
      </c>
      <c r="D7" s="11">
        <v>99.7</v>
      </c>
      <c r="E7" s="11">
        <v>99.1</v>
      </c>
      <c r="F7" s="11">
        <v>99.9</v>
      </c>
      <c r="G7" s="11"/>
      <c r="H7" s="11"/>
      <c r="I7" s="11"/>
      <c r="J7" s="11"/>
      <c r="K7" s="11"/>
      <c r="L7" s="11"/>
      <c r="M7" s="11"/>
      <c r="N7" s="11"/>
      <c r="O7" s="11"/>
      <c r="P7" s="11"/>
      <c r="Q7" s="11"/>
      <c r="R7" s="11"/>
      <c r="S7" s="11"/>
      <c r="T7" s="11"/>
      <c r="U7" s="11"/>
      <c r="V7" s="11"/>
      <c r="W7" s="11"/>
      <c r="X7" s="11"/>
      <c r="Y7" s="11"/>
      <c r="Z7" s="11"/>
      <c r="AA7" s="11"/>
      <c r="AB7" s="11"/>
      <c r="AC7" s="11"/>
      <c r="AD7" s="11"/>
      <c r="AE7" s="11"/>
      <c r="AF7" s="11"/>
      <c r="AG7" s="11"/>
      <c r="AH7" s="11"/>
      <c r="AI7" s="11"/>
      <c r="AJ7" s="11"/>
      <c r="AK7" s="11"/>
      <c r="AL7" s="11"/>
      <c r="AM7" s="11"/>
      <c r="AN7" s="11"/>
      <c r="AO7" s="11"/>
      <c r="AP7" s="11"/>
      <c r="AQ7" s="11"/>
      <c r="AR7" s="11"/>
      <c r="AS7" s="11"/>
      <c r="AT7" s="11"/>
      <c r="AU7" s="11"/>
      <c r="AV7" s="11"/>
      <c r="AW7" s="11"/>
      <c r="AX7" s="11"/>
    </row>
    <row r="8" spans="1:50" x14ac:dyDescent="0.35">
      <c r="A8" s="7" t="s">
        <v>130</v>
      </c>
      <c r="B8" s="23">
        <v>986</v>
      </c>
      <c r="C8" s="23">
        <v>991</v>
      </c>
      <c r="D8" s="11">
        <v>99.5</v>
      </c>
      <c r="E8" s="11">
        <v>98.8</v>
      </c>
      <c r="F8" s="11">
        <v>99.8</v>
      </c>
      <c r="G8" s="11"/>
      <c r="H8" s="11"/>
      <c r="I8" s="11"/>
      <c r="J8" s="11"/>
      <c r="K8" s="11"/>
      <c r="L8" s="11"/>
      <c r="M8" s="11"/>
      <c r="N8" s="11"/>
      <c r="O8" s="11"/>
      <c r="P8" s="11"/>
      <c r="Q8" s="11"/>
      <c r="R8" s="11"/>
      <c r="S8" s="11"/>
      <c r="T8" s="11"/>
      <c r="U8" s="11"/>
      <c r="V8" s="11"/>
      <c r="W8" s="11"/>
      <c r="X8" s="11"/>
      <c r="Y8" s="11"/>
      <c r="Z8" s="11"/>
      <c r="AA8" s="11"/>
      <c r="AB8" s="11"/>
      <c r="AC8" s="11"/>
      <c r="AD8" s="11"/>
      <c r="AE8" s="11"/>
      <c r="AF8" s="11"/>
      <c r="AG8" s="11"/>
      <c r="AH8" s="11"/>
      <c r="AI8" s="11"/>
      <c r="AJ8" s="11"/>
      <c r="AK8" s="11"/>
      <c r="AL8" s="11"/>
      <c r="AM8" s="11"/>
      <c r="AN8" s="11"/>
      <c r="AO8" s="11"/>
      <c r="AP8" s="11"/>
      <c r="AQ8" s="11"/>
      <c r="AR8" s="11"/>
      <c r="AS8" s="11"/>
      <c r="AT8" s="11"/>
      <c r="AU8" s="11"/>
      <c r="AV8" s="11"/>
      <c r="AW8" s="11"/>
      <c r="AX8" s="11"/>
    </row>
    <row r="9" spans="1:50" x14ac:dyDescent="0.35">
      <c r="A9" s="7" t="s">
        <v>131</v>
      </c>
      <c r="B9" s="23">
        <v>1024</v>
      </c>
      <c r="C9" s="23">
        <v>1027</v>
      </c>
      <c r="D9" s="11">
        <v>99.7</v>
      </c>
      <c r="E9" s="11">
        <v>99.1</v>
      </c>
      <c r="F9" s="11">
        <v>99.9</v>
      </c>
      <c r="G9" s="11"/>
      <c r="H9" s="11"/>
      <c r="I9" s="11"/>
      <c r="J9" s="11"/>
      <c r="K9" s="11"/>
      <c r="L9" s="11"/>
      <c r="M9" s="11"/>
      <c r="N9" s="11"/>
      <c r="O9" s="11"/>
      <c r="P9" s="11"/>
      <c r="Q9" s="11"/>
      <c r="R9" s="11"/>
      <c r="S9" s="11"/>
      <c r="T9" s="11"/>
      <c r="U9" s="11"/>
      <c r="V9" s="11"/>
      <c r="W9" s="11"/>
      <c r="X9" s="11"/>
      <c r="Y9" s="11"/>
      <c r="Z9" s="11"/>
      <c r="AA9" s="11"/>
      <c r="AB9" s="11"/>
      <c r="AC9" s="11"/>
      <c r="AD9" s="11"/>
      <c r="AE9" s="11"/>
      <c r="AF9" s="11"/>
      <c r="AG9" s="11"/>
      <c r="AH9" s="11"/>
      <c r="AI9" s="11"/>
      <c r="AJ9" s="11"/>
      <c r="AK9" s="11"/>
      <c r="AL9" s="11"/>
      <c r="AM9" s="11"/>
      <c r="AN9" s="11"/>
      <c r="AO9" s="11"/>
      <c r="AP9" s="11"/>
      <c r="AQ9" s="11"/>
      <c r="AR9" s="11"/>
      <c r="AS9" s="11"/>
      <c r="AT9" s="11"/>
      <c r="AU9" s="11"/>
      <c r="AV9" s="11"/>
      <c r="AW9" s="11"/>
      <c r="AX9" s="11"/>
    </row>
    <row r="10" spans="1:50" x14ac:dyDescent="0.35">
      <c r="A10" s="7" t="s">
        <v>132</v>
      </c>
      <c r="B10" s="23">
        <v>1059</v>
      </c>
      <c r="C10" s="23">
        <v>1065</v>
      </c>
      <c r="D10" s="11">
        <v>99.4</v>
      </c>
      <c r="E10" s="11">
        <v>98.8</v>
      </c>
      <c r="F10" s="11">
        <v>99.7</v>
      </c>
      <c r="G10" s="11"/>
      <c r="H10" s="11"/>
      <c r="I10" s="11"/>
      <c r="J10" s="11"/>
      <c r="K10" s="11"/>
      <c r="L10" s="11"/>
      <c r="M10" s="11"/>
      <c r="N10" s="11"/>
      <c r="O10" s="11"/>
      <c r="P10" s="11"/>
      <c r="Q10" s="11"/>
      <c r="R10" s="11"/>
      <c r="S10" s="11"/>
      <c r="T10" s="11"/>
      <c r="U10" s="11"/>
      <c r="V10" s="11"/>
      <c r="W10" s="11"/>
      <c r="X10" s="11"/>
      <c r="Y10" s="11"/>
      <c r="Z10" s="11"/>
      <c r="AA10" s="11"/>
      <c r="AB10" s="11"/>
      <c r="AC10" s="11"/>
      <c r="AD10" s="11"/>
      <c r="AE10" s="11"/>
      <c r="AF10" s="11"/>
      <c r="AG10" s="11"/>
      <c r="AH10" s="11"/>
      <c r="AI10" s="11"/>
      <c r="AJ10" s="11"/>
      <c r="AK10" s="11"/>
      <c r="AL10" s="11"/>
      <c r="AM10" s="11"/>
      <c r="AN10" s="11"/>
      <c r="AO10" s="11"/>
      <c r="AP10" s="11"/>
      <c r="AQ10" s="11"/>
      <c r="AR10" s="11"/>
      <c r="AS10" s="11"/>
      <c r="AT10" s="11"/>
      <c r="AU10" s="11"/>
      <c r="AV10" s="11"/>
      <c r="AW10" s="11"/>
      <c r="AX10" s="11"/>
    </row>
    <row r="11" spans="1:50" x14ac:dyDescent="0.35">
      <c r="A11" s="7" t="s">
        <v>133</v>
      </c>
      <c r="B11" s="23">
        <v>1151</v>
      </c>
      <c r="C11" s="23">
        <v>1162</v>
      </c>
      <c r="D11" s="11">
        <v>99.1</v>
      </c>
      <c r="E11" s="11">
        <v>98.3</v>
      </c>
      <c r="F11" s="11">
        <v>99.5</v>
      </c>
      <c r="G11" s="11"/>
      <c r="H11" s="11"/>
      <c r="I11" s="11"/>
      <c r="J11" s="11"/>
      <c r="K11" s="11"/>
      <c r="L11" s="11"/>
      <c r="M11" s="11"/>
      <c r="N11" s="11"/>
      <c r="O11" s="11"/>
      <c r="P11" s="11"/>
      <c r="Q11" s="11"/>
      <c r="R11" s="11"/>
      <c r="S11" s="11"/>
      <c r="T11" s="11"/>
      <c r="U11" s="11"/>
      <c r="V11" s="11"/>
      <c r="W11" s="11"/>
      <c r="X11" s="11"/>
      <c r="Y11" s="11"/>
      <c r="Z11" s="11"/>
      <c r="AA11" s="11"/>
      <c r="AB11" s="11"/>
      <c r="AC11" s="11"/>
      <c r="AD11" s="11"/>
      <c r="AE11" s="11"/>
      <c r="AF11" s="11"/>
      <c r="AG11" s="11"/>
      <c r="AH11" s="11"/>
      <c r="AI11" s="11"/>
      <c r="AJ11" s="11"/>
      <c r="AK11" s="11"/>
      <c r="AL11" s="11"/>
      <c r="AM11" s="11"/>
      <c r="AN11" s="11"/>
      <c r="AO11" s="11"/>
      <c r="AP11" s="11"/>
      <c r="AQ11" s="11"/>
      <c r="AR11" s="11"/>
      <c r="AS11" s="11"/>
      <c r="AT11" s="11"/>
      <c r="AU11" s="11"/>
      <c r="AV11" s="11"/>
      <c r="AW11" s="11"/>
      <c r="AX11" s="11"/>
    </row>
    <row r="12" spans="1:50" x14ac:dyDescent="0.35">
      <c r="A12" s="7"/>
      <c r="D12" s="11"/>
      <c r="E12" s="11"/>
      <c r="F12" s="11"/>
      <c r="G12" s="11"/>
      <c r="H12" s="11"/>
      <c r="I12" s="11"/>
      <c r="J12" s="11"/>
      <c r="K12" s="11"/>
      <c r="L12" s="11"/>
      <c r="M12" s="11"/>
      <c r="N12" s="11"/>
      <c r="O12" s="11"/>
      <c r="P12" s="11"/>
      <c r="Q12" s="11"/>
      <c r="R12" s="11"/>
      <c r="S12" s="11"/>
      <c r="T12" s="11"/>
      <c r="U12" s="11"/>
      <c r="V12" s="11"/>
      <c r="W12" s="11"/>
      <c r="X12" s="11"/>
      <c r="Y12" s="11"/>
      <c r="Z12" s="11"/>
      <c r="AA12" s="11"/>
      <c r="AB12" s="11"/>
      <c r="AC12" s="11"/>
      <c r="AD12" s="11"/>
      <c r="AE12" s="11"/>
      <c r="AF12" s="11"/>
      <c r="AG12" s="11"/>
      <c r="AH12" s="11"/>
      <c r="AI12" s="11"/>
      <c r="AJ12" s="11"/>
      <c r="AK12" s="11"/>
      <c r="AL12" s="11"/>
      <c r="AM12" s="11"/>
      <c r="AN12" s="11"/>
      <c r="AO12" s="11"/>
      <c r="AP12" s="11"/>
      <c r="AQ12" s="11"/>
      <c r="AR12" s="11"/>
      <c r="AS12" s="11"/>
      <c r="AT12" s="11"/>
      <c r="AU12" s="11"/>
      <c r="AV12" s="11"/>
      <c r="AW12" s="11"/>
      <c r="AX12" s="11"/>
    </row>
    <row r="13" spans="1:50" x14ac:dyDescent="0.35">
      <c r="A13" s="7"/>
      <c r="D13" s="11"/>
      <c r="E13" s="11"/>
      <c r="F13" s="11"/>
      <c r="G13" s="11"/>
      <c r="H13" s="11"/>
      <c r="I13" s="11"/>
      <c r="J13" s="11"/>
      <c r="K13" s="11"/>
      <c r="L13" s="11"/>
      <c r="M13" s="11"/>
      <c r="N13" s="11"/>
      <c r="O13" s="11"/>
      <c r="P13" s="11"/>
      <c r="Q13" s="11"/>
      <c r="R13" s="11"/>
      <c r="S13" s="11"/>
      <c r="T13" s="11"/>
      <c r="U13" s="11"/>
      <c r="V13" s="11"/>
      <c r="W13" s="11"/>
      <c r="X13" s="11"/>
      <c r="Y13" s="11"/>
      <c r="Z13" s="11"/>
      <c r="AA13" s="11"/>
      <c r="AB13" s="11"/>
      <c r="AC13" s="11"/>
      <c r="AD13" s="11"/>
      <c r="AE13" s="11"/>
      <c r="AF13" s="11"/>
      <c r="AG13" s="11"/>
      <c r="AH13" s="11"/>
      <c r="AI13" s="11"/>
      <c r="AJ13" s="11"/>
      <c r="AK13" s="11"/>
      <c r="AL13" s="11"/>
      <c r="AM13" s="11"/>
      <c r="AN13" s="11"/>
      <c r="AO13" s="11"/>
      <c r="AP13" s="11"/>
      <c r="AQ13" s="11"/>
      <c r="AR13" s="11"/>
      <c r="AS13" s="11"/>
      <c r="AT13" s="11"/>
      <c r="AU13" s="11"/>
      <c r="AV13" s="11"/>
      <c r="AW13" s="11"/>
      <c r="AX13" s="11"/>
    </row>
    <row r="14" spans="1:50" x14ac:dyDescent="0.35">
      <c r="A14" s="7"/>
      <c r="D14" s="11"/>
      <c r="E14" s="11"/>
      <c r="F14" s="11"/>
      <c r="G14" s="11"/>
      <c r="H14" s="11"/>
      <c r="I14" s="11"/>
      <c r="J14" s="11"/>
      <c r="K14" s="11"/>
      <c r="L14" s="11"/>
      <c r="M14" s="11"/>
      <c r="N14" s="11"/>
      <c r="O14" s="11"/>
      <c r="P14" s="11"/>
      <c r="Q14" s="11"/>
      <c r="R14" s="11"/>
      <c r="S14" s="11"/>
      <c r="T14" s="11"/>
      <c r="U14" s="11"/>
      <c r="V14" s="11"/>
      <c r="W14" s="11"/>
      <c r="X14" s="11"/>
      <c r="Y14" s="11"/>
      <c r="Z14" s="11"/>
      <c r="AA14" s="11"/>
      <c r="AB14" s="11"/>
      <c r="AC14" s="11"/>
      <c r="AD14" s="11"/>
      <c r="AE14" s="11"/>
      <c r="AF14" s="11"/>
      <c r="AG14" s="11"/>
      <c r="AH14" s="11"/>
      <c r="AI14" s="11"/>
      <c r="AJ14" s="11"/>
      <c r="AK14" s="11"/>
      <c r="AL14" s="11"/>
      <c r="AM14" s="11"/>
      <c r="AN14" s="11"/>
      <c r="AO14" s="11"/>
      <c r="AP14" s="11"/>
      <c r="AQ14" s="11"/>
      <c r="AR14" s="11"/>
      <c r="AS14" s="11"/>
      <c r="AT14" s="11"/>
      <c r="AU14" s="11"/>
      <c r="AV14" s="11"/>
      <c r="AW14" s="11"/>
      <c r="AX14" s="11"/>
    </row>
    <row r="15" spans="1:50" x14ac:dyDescent="0.35">
      <c r="A15" s="7"/>
      <c r="D15" s="11"/>
      <c r="E15" s="11"/>
      <c r="F15" s="11"/>
      <c r="G15" s="11"/>
      <c r="H15" s="11"/>
      <c r="I15" s="11"/>
      <c r="J15" s="11"/>
      <c r="K15" s="11"/>
      <c r="L15" s="11"/>
      <c r="M15" s="11"/>
      <c r="N15" s="11"/>
      <c r="O15" s="11"/>
      <c r="P15" s="11"/>
      <c r="Q15" s="11"/>
      <c r="R15" s="11"/>
      <c r="S15" s="11"/>
      <c r="T15" s="11"/>
      <c r="U15" s="11"/>
      <c r="V15" s="11"/>
      <c r="W15" s="11"/>
      <c r="X15" s="11"/>
      <c r="Y15" s="11"/>
      <c r="Z15" s="11"/>
      <c r="AA15" s="11"/>
      <c r="AB15" s="11"/>
      <c r="AC15" s="11"/>
      <c r="AD15" s="11"/>
      <c r="AE15" s="11"/>
      <c r="AF15" s="11"/>
      <c r="AG15" s="11"/>
      <c r="AH15" s="11"/>
      <c r="AI15" s="11"/>
      <c r="AJ15" s="11"/>
      <c r="AK15" s="11"/>
      <c r="AL15" s="11"/>
      <c r="AM15" s="11"/>
      <c r="AN15" s="11"/>
      <c r="AO15" s="11"/>
      <c r="AP15" s="11"/>
      <c r="AQ15" s="11"/>
      <c r="AR15" s="11"/>
      <c r="AS15" s="11"/>
      <c r="AT15" s="11"/>
      <c r="AU15" s="11"/>
      <c r="AV15" s="11"/>
      <c r="AW15" s="11"/>
      <c r="AX15" s="11"/>
    </row>
    <row r="16" spans="1:50" x14ac:dyDescent="0.35">
      <c r="A16" s="7"/>
      <c r="D16" s="11"/>
      <c r="E16" s="11"/>
      <c r="F16" s="11"/>
      <c r="G16" s="11"/>
      <c r="H16" s="11"/>
      <c r="I16" s="11"/>
      <c r="J16" s="11"/>
      <c r="K16" s="11"/>
      <c r="L16" s="11"/>
      <c r="M16" s="11"/>
      <c r="N16" s="11"/>
      <c r="O16" s="11"/>
      <c r="P16" s="11"/>
      <c r="Q16" s="11"/>
      <c r="R16" s="11"/>
      <c r="S16" s="11"/>
      <c r="T16" s="11"/>
      <c r="U16" s="11"/>
      <c r="V16" s="11"/>
      <c r="W16" s="11"/>
      <c r="X16" s="11"/>
      <c r="Y16" s="11"/>
      <c r="Z16" s="11"/>
      <c r="AA16" s="11"/>
      <c r="AB16" s="11"/>
      <c r="AC16" s="11"/>
      <c r="AD16" s="11"/>
      <c r="AE16" s="11"/>
      <c r="AF16" s="11"/>
      <c r="AG16" s="11"/>
      <c r="AH16" s="11"/>
      <c r="AI16" s="11"/>
      <c r="AJ16" s="11"/>
      <c r="AK16" s="11"/>
      <c r="AL16" s="11"/>
      <c r="AM16" s="11"/>
      <c r="AN16" s="11"/>
      <c r="AO16" s="11"/>
      <c r="AP16" s="11"/>
      <c r="AQ16" s="11"/>
      <c r="AR16" s="11"/>
      <c r="AS16" s="11"/>
      <c r="AT16" s="11"/>
      <c r="AU16" s="11"/>
      <c r="AV16" s="11"/>
      <c r="AW16" s="11"/>
      <c r="AX16" s="11"/>
    </row>
    <row r="17" spans="1:50" x14ac:dyDescent="0.35">
      <c r="A17" s="7"/>
      <c r="D17" s="11"/>
      <c r="E17" s="11"/>
      <c r="F17" s="11"/>
      <c r="G17" s="11"/>
      <c r="H17" s="11"/>
      <c r="I17" s="11"/>
      <c r="J17" s="11"/>
      <c r="K17" s="11"/>
      <c r="L17" s="11"/>
      <c r="M17" s="11"/>
      <c r="N17" s="11"/>
      <c r="O17" s="11"/>
      <c r="P17" s="11"/>
      <c r="Q17" s="11"/>
      <c r="R17" s="11"/>
      <c r="S17" s="11"/>
      <c r="T17" s="11"/>
      <c r="U17" s="11"/>
      <c r="V17" s="11"/>
      <c r="W17" s="11"/>
      <c r="X17" s="11"/>
      <c r="Y17" s="11"/>
      <c r="Z17" s="11"/>
      <c r="AA17" s="11"/>
      <c r="AB17" s="11"/>
      <c r="AC17" s="11"/>
      <c r="AD17" s="11"/>
      <c r="AE17" s="11"/>
      <c r="AF17" s="11"/>
      <c r="AG17" s="11"/>
      <c r="AH17" s="11"/>
      <c r="AI17" s="11"/>
      <c r="AJ17" s="11"/>
      <c r="AK17" s="11"/>
      <c r="AL17" s="11"/>
      <c r="AM17" s="11"/>
      <c r="AN17" s="11"/>
      <c r="AO17" s="11"/>
      <c r="AP17" s="11"/>
      <c r="AQ17" s="11"/>
      <c r="AR17" s="11"/>
      <c r="AS17" s="11"/>
      <c r="AT17" s="11"/>
      <c r="AU17" s="11"/>
      <c r="AV17" s="11"/>
      <c r="AW17" s="11"/>
      <c r="AX17" s="11"/>
    </row>
    <row r="18" spans="1:50" x14ac:dyDescent="0.35">
      <c r="A18" s="7"/>
      <c r="D18" s="11"/>
      <c r="E18" s="11"/>
      <c r="F18" s="11"/>
      <c r="G18" s="11"/>
      <c r="H18" s="11"/>
      <c r="I18" s="11"/>
      <c r="J18" s="11"/>
      <c r="K18" s="11"/>
      <c r="L18" s="11"/>
      <c r="M18" s="11"/>
      <c r="N18" s="11"/>
      <c r="O18" s="11"/>
      <c r="P18" s="11"/>
      <c r="Q18" s="11"/>
      <c r="R18" s="11"/>
      <c r="S18" s="11"/>
      <c r="T18" s="11"/>
      <c r="U18" s="11"/>
      <c r="V18" s="11"/>
      <c r="W18" s="11"/>
      <c r="X18" s="11"/>
      <c r="Y18" s="11"/>
      <c r="Z18" s="11"/>
      <c r="AA18" s="11"/>
      <c r="AB18" s="11"/>
      <c r="AC18" s="11"/>
      <c r="AD18" s="11"/>
      <c r="AE18" s="11"/>
      <c r="AF18" s="11"/>
      <c r="AG18" s="11"/>
      <c r="AH18" s="11"/>
      <c r="AI18" s="11"/>
      <c r="AJ18" s="11"/>
      <c r="AK18" s="11"/>
      <c r="AL18" s="11"/>
      <c r="AM18" s="11"/>
      <c r="AN18" s="11"/>
      <c r="AO18" s="11"/>
      <c r="AP18" s="11"/>
      <c r="AQ18" s="11"/>
      <c r="AR18" s="11"/>
      <c r="AS18" s="11"/>
      <c r="AT18" s="11"/>
      <c r="AU18" s="11"/>
      <c r="AV18" s="11"/>
      <c r="AW18" s="11"/>
      <c r="AX18" s="11"/>
    </row>
    <row r="19" spans="1:50" x14ac:dyDescent="0.35">
      <c r="A19" s="7"/>
      <c r="D19" s="11"/>
      <c r="E19" s="11"/>
      <c r="F19" s="11"/>
      <c r="G19" s="11"/>
      <c r="H19" s="11"/>
      <c r="I19" s="11"/>
      <c r="J19" s="11"/>
      <c r="K19" s="11"/>
      <c r="L19" s="11"/>
      <c r="M19" s="11"/>
      <c r="N19" s="11"/>
      <c r="O19" s="11"/>
      <c r="P19" s="11"/>
      <c r="Q19" s="11"/>
      <c r="R19" s="11"/>
      <c r="S19" s="11"/>
      <c r="T19" s="11"/>
      <c r="U19" s="11"/>
      <c r="V19" s="11"/>
      <c r="W19" s="11"/>
      <c r="X19" s="11"/>
      <c r="Y19" s="11"/>
      <c r="Z19" s="11"/>
      <c r="AA19" s="11"/>
      <c r="AB19" s="11"/>
      <c r="AC19" s="11"/>
      <c r="AD19" s="11"/>
      <c r="AE19" s="11"/>
      <c r="AF19" s="11"/>
      <c r="AG19" s="11"/>
      <c r="AH19" s="11"/>
      <c r="AI19" s="11"/>
      <c r="AJ19" s="11"/>
      <c r="AK19" s="11"/>
      <c r="AL19" s="11"/>
      <c r="AM19" s="11"/>
      <c r="AN19" s="11"/>
      <c r="AO19" s="11"/>
      <c r="AP19" s="11"/>
      <c r="AQ19" s="11"/>
      <c r="AR19" s="11"/>
      <c r="AS19" s="11"/>
      <c r="AT19" s="11"/>
      <c r="AU19" s="11"/>
      <c r="AV19" s="11"/>
      <c r="AW19" s="11"/>
      <c r="AX19" s="11"/>
    </row>
    <row r="20" spans="1:50" x14ac:dyDescent="0.35">
      <c r="A20" s="7"/>
      <c r="D20" s="11"/>
      <c r="E20" s="11"/>
      <c r="F20" s="11"/>
      <c r="G20" s="11"/>
      <c r="H20" s="11"/>
      <c r="I20" s="11"/>
      <c r="J20" s="11"/>
      <c r="K20" s="11"/>
      <c r="L20" s="11"/>
      <c r="M20" s="11"/>
      <c r="N20" s="11"/>
      <c r="O20" s="11"/>
      <c r="P20" s="11"/>
      <c r="Q20" s="11"/>
      <c r="R20" s="11"/>
      <c r="S20" s="11"/>
      <c r="T20" s="11"/>
      <c r="U20" s="11"/>
      <c r="V20" s="11"/>
      <c r="W20" s="11"/>
      <c r="X20" s="11"/>
      <c r="Y20" s="11"/>
      <c r="Z20" s="11"/>
      <c r="AA20" s="11"/>
      <c r="AB20" s="11"/>
      <c r="AC20" s="11"/>
      <c r="AD20" s="11"/>
      <c r="AE20" s="11"/>
      <c r="AF20" s="11"/>
      <c r="AG20" s="11"/>
      <c r="AH20" s="11"/>
      <c r="AI20" s="11"/>
      <c r="AJ20" s="11"/>
      <c r="AK20" s="11"/>
      <c r="AL20" s="11"/>
      <c r="AM20" s="11"/>
      <c r="AN20" s="11"/>
      <c r="AO20" s="11"/>
      <c r="AP20" s="11"/>
      <c r="AQ20" s="11"/>
      <c r="AR20" s="11"/>
      <c r="AS20" s="11"/>
      <c r="AT20" s="11"/>
      <c r="AU20" s="11"/>
      <c r="AV20" s="11"/>
      <c r="AW20" s="11"/>
      <c r="AX20" s="11"/>
    </row>
    <row r="21" spans="1:50" x14ac:dyDescent="0.35">
      <c r="A21" s="7"/>
      <c r="D21" s="11"/>
      <c r="E21" s="11"/>
      <c r="F21" s="11"/>
      <c r="G21" s="11"/>
      <c r="H21" s="11"/>
      <c r="I21" s="11"/>
      <c r="J21" s="11"/>
      <c r="K21" s="11"/>
      <c r="L21" s="11"/>
      <c r="M21" s="11"/>
      <c r="N21" s="11"/>
      <c r="O21" s="11"/>
      <c r="P21" s="11"/>
      <c r="Q21" s="11"/>
      <c r="R21" s="11"/>
      <c r="S21" s="11"/>
      <c r="T21" s="11"/>
      <c r="U21" s="11"/>
      <c r="V21" s="11"/>
      <c r="W21" s="11"/>
      <c r="X21" s="11"/>
      <c r="Y21" s="11"/>
      <c r="Z21" s="11"/>
      <c r="AA21" s="11"/>
      <c r="AB21" s="11"/>
      <c r="AC21" s="11"/>
      <c r="AD21" s="11"/>
      <c r="AE21" s="11"/>
      <c r="AF21" s="11"/>
      <c r="AG21" s="11"/>
      <c r="AH21" s="11"/>
      <c r="AI21" s="11"/>
      <c r="AJ21" s="11"/>
      <c r="AK21" s="11"/>
      <c r="AL21" s="11"/>
      <c r="AM21" s="11"/>
      <c r="AN21" s="11"/>
      <c r="AO21" s="11"/>
      <c r="AP21" s="11"/>
      <c r="AQ21" s="11"/>
      <c r="AR21" s="11"/>
      <c r="AS21" s="11"/>
      <c r="AT21" s="11"/>
      <c r="AU21" s="11"/>
      <c r="AV21" s="11"/>
      <c r="AW21" s="11"/>
      <c r="AX21" s="11"/>
    </row>
    <row r="22" spans="1:50" x14ac:dyDescent="0.35">
      <c r="A22" s="7"/>
      <c r="D22" s="11"/>
      <c r="E22" s="11"/>
      <c r="F22" s="11"/>
      <c r="G22" s="11"/>
      <c r="H22" s="11"/>
      <c r="I22" s="11"/>
      <c r="J22" s="11"/>
      <c r="K22" s="11"/>
      <c r="L22" s="11"/>
      <c r="M22" s="11"/>
      <c r="N22" s="11"/>
      <c r="O22" s="11"/>
      <c r="P22" s="11"/>
      <c r="Q22" s="11"/>
      <c r="R22" s="11"/>
      <c r="S22" s="11"/>
      <c r="T22" s="11"/>
      <c r="U22" s="11"/>
      <c r="V22" s="11"/>
      <c r="W22" s="11"/>
      <c r="X22" s="11"/>
      <c r="Y22" s="11"/>
      <c r="Z22" s="11"/>
      <c r="AA22" s="11"/>
      <c r="AB22" s="11"/>
      <c r="AC22" s="11"/>
      <c r="AD22" s="11"/>
      <c r="AE22" s="11"/>
      <c r="AF22" s="11"/>
      <c r="AG22" s="11"/>
      <c r="AH22" s="11"/>
      <c r="AI22" s="11"/>
      <c r="AJ22" s="11"/>
      <c r="AK22" s="11"/>
      <c r="AL22" s="11"/>
      <c r="AM22" s="11"/>
      <c r="AN22" s="11"/>
      <c r="AO22" s="11"/>
      <c r="AP22" s="11"/>
      <c r="AQ22" s="11"/>
      <c r="AR22" s="11"/>
      <c r="AS22" s="11"/>
      <c r="AT22" s="11"/>
      <c r="AU22" s="11"/>
      <c r="AV22" s="11"/>
      <c r="AW22" s="11"/>
      <c r="AX22" s="11"/>
    </row>
    <row r="23" spans="1:50" x14ac:dyDescent="0.35">
      <c r="A23" s="7"/>
      <c r="D23" s="11"/>
      <c r="E23" s="11"/>
      <c r="F23" s="11"/>
      <c r="G23" s="11"/>
      <c r="H23" s="11"/>
      <c r="I23" s="11"/>
      <c r="J23" s="11"/>
      <c r="K23" s="11"/>
      <c r="L23" s="11"/>
      <c r="M23" s="11"/>
      <c r="N23" s="11"/>
      <c r="O23" s="11"/>
      <c r="P23" s="11"/>
      <c r="Q23" s="11"/>
      <c r="R23" s="11"/>
      <c r="S23" s="11"/>
      <c r="T23" s="11"/>
      <c r="U23" s="11"/>
      <c r="V23" s="11"/>
      <c r="W23" s="11"/>
      <c r="X23" s="11"/>
      <c r="Y23" s="11"/>
      <c r="Z23" s="11"/>
      <c r="AA23" s="11"/>
      <c r="AB23" s="11"/>
      <c r="AC23" s="11"/>
      <c r="AD23" s="11"/>
      <c r="AE23" s="11"/>
      <c r="AF23" s="11"/>
      <c r="AG23" s="11"/>
      <c r="AH23" s="11"/>
      <c r="AI23" s="11"/>
      <c r="AJ23" s="11"/>
      <c r="AK23" s="11"/>
      <c r="AL23" s="11"/>
      <c r="AM23" s="11"/>
      <c r="AN23" s="11"/>
      <c r="AO23" s="11"/>
      <c r="AP23" s="11"/>
      <c r="AQ23" s="11"/>
      <c r="AR23" s="11"/>
      <c r="AS23" s="11"/>
      <c r="AT23" s="11"/>
      <c r="AU23" s="11"/>
      <c r="AV23" s="11"/>
      <c r="AW23" s="11"/>
      <c r="AX23" s="11"/>
    </row>
    <row r="24" spans="1:50" x14ac:dyDescent="0.35">
      <c r="A24" s="7"/>
      <c r="D24" s="11"/>
      <c r="E24" s="11"/>
      <c r="F24" s="11"/>
      <c r="G24" s="11"/>
      <c r="H24" s="11"/>
      <c r="I24" s="11"/>
      <c r="J24" s="11"/>
      <c r="K24" s="11"/>
      <c r="L24" s="11"/>
      <c r="M24" s="11"/>
      <c r="N24" s="11"/>
      <c r="O24" s="11"/>
      <c r="P24" s="11"/>
      <c r="Q24" s="11"/>
      <c r="R24" s="11"/>
      <c r="S24" s="11"/>
      <c r="T24" s="11"/>
      <c r="U24" s="11"/>
      <c r="V24" s="11"/>
      <c r="W24" s="11"/>
      <c r="X24" s="11"/>
      <c r="Y24" s="11"/>
      <c r="Z24" s="11"/>
      <c r="AA24" s="11"/>
      <c r="AB24" s="11"/>
      <c r="AC24" s="11"/>
      <c r="AD24" s="11"/>
      <c r="AE24" s="11"/>
      <c r="AF24" s="11"/>
      <c r="AG24" s="11"/>
      <c r="AH24" s="11"/>
      <c r="AI24" s="11"/>
      <c r="AJ24" s="11"/>
      <c r="AK24" s="11"/>
      <c r="AL24" s="11"/>
      <c r="AM24" s="11"/>
      <c r="AN24" s="11"/>
      <c r="AO24" s="11"/>
      <c r="AP24" s="11"/>
      <c r="AQ24" s="11"/>
      <c r="AR24" s="11"/>
      <c r="AS24" s="11"/>
      <c r="AT24" s="11"/>
      <c r="AU24" s="11"/>
      <c r="AV24" s="11"/>
      <c r="AW24" s="11"/>
      <c r="AX24" s="11"/>
    </row>
    <row r="25" spans="1:50" x14ac:dyDescent="0.35">
      <c r="A25" s="7"/>
      <c r="D25" s="11"/>
      <c r="E25" s="11"/>
      <c r="F25" s="11"/>
      <c r="G25" s="11"/>
      <c r="H25" s="11"/>
      <c r="I25" s="11"/>
      <c r="J25" s="11"/>
      <c r="K25" s="11"/>
      <c r="L25" s="11"/>
      <c r="M25" s="11"/>
      <c r="N25" s="11"/>
      <c r="O25" s="11"/>
      <c r="P25" s="11"/>
      <c r="Q25" s="11"/>
      <c r="R25" s="11"/>
      <c r="S25" s="11"/>
      <c r="T25" s="11"/>
      <c r="U25" s="11"/>
      <c r="V25" s="11"/>
      <c r="W25" s="11"/>
      <c r="X25" s="11"/>
      <c r="Y25" s="11"/>
      <c r="Z25" s="11"/>
      <c r="AA25" s="11"/>
      <c r="AB25" s="11"/>
      <c r="AC25" s="11"/>
      <c r="AD25" s="11"/>
      <c r="AE25" s="11"/>
      <c r="AF25" s="11"/>
      <c r="AG25" s="11"/>
      <c r="AH25" s="11"/>
      <c r="AI25" s="11"/>
      <c r="AJ25" s="11"/>
      <c r="AK25" s="11"/>
      <c r="AL25" s="11"/>
      <c r="AM25" s="11"/>
      <c r="AN25" s="11"/>
      <c r="AO25" s="11"/>
      <c r="AP25" s="11"/>
      <c r="AQ25" s="11"/>
      <c r="AR25" s="11"/>
      <c r="AS25" s="11"/>
      <c r="AT25" s="11"/>
      <c r="AU25" s="11"/>
      <c r="AV25" s="11"/>
      <c r="AW25" s="11"/>
      <c r="AX25" s="11"/>
    </row>
    <row r="26" spans="1:50" x14ac:dyDescent="0.35">
      <c r="A26" s="7"/>
      <c r="D26" s="11"/>
      <c r="E26" s="11"/>
      <c r="F26" s="11"/>
      <c r="G26" s="11"/>
      <c r="H26" s="11"/>
      <c r="I26" s="11"/>
      <c r="J26" s="11"/>
      <c r="K26" s="11"/>
      <c r="L26" s="11"/>
      <c r="M26" s="11"/>
      <c r="N26" s="11"/>
      <c r="O26" s="11"/>
      <c r="P26" s="11"/>
      <c r="Q26" s="11"/>
      <c r="R26" s="11"/>
      <c r="S26" s="11"/>
      <c r="T26" s="11"/>
      <c r="U26" s="11"/>
      <c r="V26" s="11"/>
      <c r="W26" s="11"/>
      <c r="X26" s="11"/>
      <c r="Y26" s="11"/>
      <c r="Z26" s="11"/>
      <c r="AA26" s="11"/>
      <c r="AB26" s="11"/>
      <c r="AC26" s="11"/>
      <c r="AD26" s="11"/>
      <c r="AE26" s="11"/>
      <c r="AF26" s="11"/>
      <c r="AG26" s="11"/>
      <c r="AH26" s="11"/>
      <c r="AI26" s="11"/>
      <c r="AJ26" s="11"/>
      <c r="AK26" s="11"/>
      <c r="AL26" s="11"/>
      <c r="AM26" s="11"/>
      <c r="AN26" s="11"/>
      <c r="AO26" s="11"/>
      <c r="AP26" s="11"/>
      <c r="AQ26" s="11"/>
      <c r="AR26" s="11"/>
      <c r="AS26" s="11"/>
      <c r="AT26" s="11"/>
      <c r="AU26" s="11"/>
      <c r="AV26" s="11"/>
      <c r="AW26" s="11"/>
      <c r="AX26" s="11"/>
    </row>
    <row r="27" spans="1:50" x14ac:dyDescent="0.35">
      <c r="A27" s="7"/>
      <c r="D27" s="11"/>
      <c r="E27" s="11"/>
      <c r="F27" s="11"/>
      <c r="G27" s="11"/>
      <c r="H27" s="11"/>
      <c r="I27" s="11"/>
      <c r="J27" s="11"/>
      <c r="K27" s="11"/>
      <c r="L27" s="11"/>
      <c r="M27" s="11"/>
      <c r="N27" s="11"/>
      <c r="O27" s="11"/>
      <c r="P27" s="11"/>
      <c r="Q27" s="11"/>
      <c r="R27" s="11"/>
      <c r="S27" s="11"/>
      <c r="T27" s="11"/>
      <c r="U27" s="11"/>
      <c r="V27" s="11"/>
      <c r="W27" s="11"/>
      <c r="X27" s="11"/>
      <c r="Y27" s="11"/>
      <c r="Z27" s="11"/>
      <c r="AA27" s="11"/>
      <c r="AB27" s="11"/>
      <c r="AC27" s="11"/>
      <c r="AD27" s="11"/>
      <c r="AE27" s="11"/>
      <c r="AF27" s="11"/>
      <c r="AG27" s="11"/>
      <c r="AH27" s="11"/>
      <c r="AI27" s="11"/>
      <c r="AJ27" s="11"/>
      <c r="AK27" s="11"/>
      <c r="AL27" s="11"/>
      <c r="AM27" s="11"/>
      <c r="AN27" s="11"/>
      <c r="AO27" s="11"/>
      <c r="AP27" s="11"/>
      <c r="AQ27" s="11"/>
      <c r="AR27" s="11"/>
      <c r="AS27" s="11"/>
      <c r="AT27" s="11"/>
      <c r="AU27" s="11"/>
      <c r="AV27" s="11"/>
      <c r="AW27" s="11"/>
      <c r="AX27" s="11"/>
    </row>
    <row r="28" spans="1:50" x14ac:dyDescent="0.35">
      <c r="A28" s="7"/>
      <c r="D28" s="11"/>
      <c r="E28" s="11"/>
      <c r="F28" s="11"/>
      <c r="G28" s="11"/>
      <c r="H28" s="11"/>
      <c r="I28" s="11"/>
      <c r="J28" s="11"/>
      <c r="K28" s="11"/>
      <c r="L28" s="11"/>
      <c r="M28" s="11"/>
      <c r="N28" s="11"/>
      <c r="O28" s="11"/>
      <c r="P28" s="11"/>
      <c r="Q28" s="11"/>
      <c r="R28" s="11"/>
      <c r="S28" s="11"/>
      <c r="T28" s="11"/>
      <c r="U28" s="11"/>
      <c r="V28" s="11"/>
      <c r="W28" s="11"/>
      <c r="X28" s="11"/>
      <c r="Y28" s="11"/>
      <c r="Z28" s="11"/>
      <c r="AA28" s="11"/>
      <c r="AB28" s="11"/>
      <c r="AC28" s="11"/>
      <c r="AD28" s="11"/>
      <c r="AE28" s="11"/>
      <c r="AF28" s="11"/>
      <c r="AG28" s="11"/>
      <c r="AH28" s="11"/>
      <c r="AI28" s="11"/>
      <c r="AJ28" s="11"/>
      <c r="AK28" s="11"/>
      <c r="AL28" s="11"/>
      <c r="AM28" s="11"/>
      <c r="AN28" s="11"/>
      <c r="AO28" s="11"/>
      <c r="AP28" s="11"/>
      <c r="AQ28" s="11"/>
      <c r="AR28" s="11"/>
      <c r="AS28" s="11"/>
      <c r="AT28" s="11"/>
      <c r="AU28" s="11"/>
      <c r="AV28" s="11"/>
      <c r="AW28" s="11"/>
      <c r="AX28" s="11"/>
    </row>
    <row r="29" spans="1:50" x14ac:dyDescent="0.35">
      <c r="A29" s="7"/>
      <c r="D29" s="11"/>
      <c r="E29" s="11"/>
      <c r="F29" s="11"/>
      <c r="G29" s="11"/>
      <c r="H29" s="11"/>
      <c r="I29" s="11"/>
      <c r="J29" s="11"/>
      <c r="K29" s="11"/>
      <c r="L29" s="11"/>
      <c r="M29" s="11"/>
      <c r="N29" s="11"/>
      <c r="O29" s="11"/>
      <c r="P29" s="11"/>
      <c r="Q29" s="11"/>
      <c r="R29" s="11"/>
      <c r="S29" s="11"/>
      <c r="T29" s="11"/>
      <c r="U29" s="11"/>
      <c r="V29" s="11"/>
      <c r="W29" s="11"/>
      <c r="X29" s="11"/>
      <c r="Y29" s="11"/>
      <c r="Z29" s="11"/>
      <c r="AA29" s="11"/>
      <c r="AB29" s="11"/>
      <c r="AC29" s="11"/>
      <c r="AD29" s="11"/>
      <c r="AE29" s="11"/>
      <c r="AF29" s="11"/>
      <c r="AG29" s="11"/>
      <c r="AH29" s="11"/>
      <c r="AI29" s="11"/>
      <c r="AJ29" s="11"/>
      <c r="AK29" s="11"/>
      <c r="AL29" s="11"/>
      <c r="AM29" s="11"/>
      <c r="AN29" s="11"/>
      <c r="AO29" s="11"/>
      <c r="AP29" s="11"/>
      <c r="AQ29" s="11"/>
      <c r="AR29" s="11"/>
      <c r="AS29" s="11"/>
      <c r="AT29" s="11"/>
      <c r="AU29" s="11"/>
      <c r="AV29" s="11"/>
      <c r="AW29" s="11"/>
      <c r="AX29" s="11"/>
    </row>
    <row r="30" spans="1:50" x14ac:dyDescent="0.35">
      <c r="A30" s="7"/>
      <c r="D30" s="11"/>
      <c r="E30" s="11"/>
      <c r="F30" s="11"/>
      <c r="G30" s="11"/>
      <c r="H30" s="11"/>
      <c r="I30" s="11"/>
      <c r="J30" s="11"/>
      <c r="K30" s="11"/>
      <c r="L30" s="11"/>
      <c r="M30" s="11"/>
      <c r="N30" s="11"/>
      <c r="O30" s="11"/>
      <c r="P30" s="11"/>
      <c r="Q30" s="11"/>
      <c r="R30" s="11"/>
      <c r="S30" s="11"/>
      <c r="T30" s="11"/>
      <c r="U30" s="11"/>
      <c r="V30" s="11"/>
      <c r="W30" s="11"/>
      <c r="X30" s="11"/>
      <c r="Y30" s="11"/>
      <c r="Z30" s="11"/>
      <c r="AA30" s="11"/>
      <c r="AB30" s="11"/>
      <c r="AC30" s="11"/>
      <c r="AD30" s="11"/>
      <c r="AE30" s="11"/>
      <c r="AF30" s="11"/>
      <c r="AG30" s="11"/>
      <c r="AH30" s="11"/>
      <c r="AI30" s="11"/>
      <c r="AJ30" s="11"/>
      <c r="AK30" s="11"/>
      <c r="AL30" s="11"/>
      <c r="AM30" s="11"/>
      <c r="AN30" s="11"/>
      <c r="AO30" s="11"/>
      <c r="AP30" s="11"/>
      <c r="AQ30" s="11"/>
      <c r="AR30" s="11"/>
      <c r="AS30" s="11"/>
      <c r="AT30" s="11"/>
      <c r="AU30" s="11"/>
      <c r="AV30" s="11"/>
      <c r="AW30" s="11"/>
      <c r="AX30" s="11"/>
    </row>
    <row r="31" spans="1:50" x14ac:dyDescent="0.35">
      <c r="A31" s="7"/>
      <c r="D31" s="11"/>
      <c r="E31" s="11"/>
      <c r="F31" s="11"/>
      <c r="G31" s="11"/>
      <c r="H31" s="11"/>
      <c r="I31" s="11"/>
      <c r="J31" s="11"/>
      <c r="K31" s="11"/>
      <c r="L31" s="11"/>
      <c r="M31" s="11"/>
      <c r="N31" s="11"/>
      <c r="O31" s="11"/>
      <c r="P31" s="11"/>
      <c r="Q31" s="11"/>
      <c r="R31" s="11"/>
      <c r="S31" s="11"/>
      <c r="T31" s="11"/>
      <c r="U31" s="11"/>
      <c r="V31" s="11"/>
      <c r="W31" s="11"/>
      <c r="X31" s="11"/>
      <c r="Y31" s="11"/>
      <c r="Z31" s="11"/>
      <c r="AA31" s="11"/>
      <c r="AB31" s="11"/>
      <c r="AC31" s="11"/>
      <c r="AD31" s="11"/>
      <c r="AE31" s="11"/>
      <c r="AF31" s="11"/>
      <c r="AG31" s="11"/>
      <c r="AH31" s="11"/>
      <c r="AI31" s="11"/>
      <c r="AJ31" s="11"/>
      <c r="AK31" s="11"/>
      <c r="AL31" s="11"/>
      <c r="AM31" s="11"/>
      <c r="AN31" s="11"/>
      <c r="AO31" s="11"/>
      <c r="AP31" s="11"/>
      <c r="AQ31" s="11"/>
      <c r="AR31" s="11"/>
      <c r="AS31" s="11"/>
      <c r="AT31" s="11"/>
      <c r="AU31" s="11"/>
      <c r="AV31" s="11"/>
      <c r="AW31" s="11"/>
      <c r="AX31" s="11"/>
    </row>
    <row r="32" spans="1:50" x14ac:dyDescent="0.35">
      <c r="A32" s="7"/>
      <c r="D32" s="11"/>
      <c r="E32" s="11"/>
      <c r="F32" s="11"/>
      <c r="G32" s="11"/>
      <c r="H32" s="11"/>
      <c r="I32" s="11"/>
      <c r="J32" s="11"/>
      <c r="K32" s="11"/>
      <c r="L32" s="11"/>
      <c r="M32" s="11"/>
      <c r="N32" s="11"/>
      <c r="O32" s="11"/>
      <c r="P32" s="11"/>
      <c r="Q32" s="11"/>
      <c r="R32" s="11"/>
      <c r="S32" s="11"/>
      <c r="T32" s="11"/>
      <c r="U32" s="11"/>
      <c r="V32" s="11"/>
      <c r="W32" s="11"/>
      <c r="X32" s="11"/>
      <c r="Y32" s="11"/>
      <c r="Z32" s="11"/>
      <c r="AA32" s="11"/>
      <c r="AB32" s="11"/>
      <c r="AC32" s="11"/>
      <c r="AD32" s="11"/>
      <c r="AE32" s="11"/>
      <c r="AF32" s="11"/>
      <c r="AG32" s="11"/>
      <c r="AH32" s="11"/>
      <c r="AI32" s="11"/>
      <c r="AJ32" s="11"/>
      <c r="AK32" s="11"/>
      <c r="AL32" s="11"/>
      <c r="AM32" s="11"/>
      <c r="AN32" s="11"/>
      <c r="AO32" s="11"/>
      <c r="AP32" s="11"/>
      <c r="AQ32" s="11"/>
      <c r="AR32" s="11"/>
      <c r="AS32" s="11"/>
      <c r="AT32" s="11"/>
      <c r="AU32" s="11"/>
      <c r="AV32" s="11"/>
      <c r="AW32" s="11"/>
      <c r="AX32" s="11"/>
    </row>
    <row r="33" spans="1:50" x14ac:dyDescent="0.35">
      <c r="A33" s="7"/>
      <c r="D33" s="11"/>
      <c r="E33" s="11"/>
      <c r="F33" s="11"/>
      <c r="G33" s="11"/>
      <c r="H33" s="11"/>
      <c r="I33" s="11"/>
      <c r="J33" s="11"/>
      <c r="K33" s="11"/>
      <c r="L33" s="11"/>
      <c r="M33" s="11"/>
      <c r="N33" s="11"/>
      <c r="O33" s="11"/>
      <c r="P33" s="11"/>
      <c r="Q33" s="11"/>
      <c r="R33" s="11"/>
      <c r="S33" s="11"/>
      <c r="T33" s="11"/>
      <c r="U33" s="11"/>
      <c r="V33" s="11"/>
      <c r="W33" s="11"/>
      <c r="X33" s="11"/>
      <c r="Y33" s="11"/>
      <c r="Z33" s="11"/>
      <c r="AA33" s="11"/>
      <c r="AB33" s="11"/>
      <c r="AC33" s="11"/>
      <c r="AD33" s="11"/>
      <c r="AE33" s="11"/>
      <c r="AF33" s="11"/>
      <c r="AG33" s="11"/>
      <c r="AH33" s="11"/>
      <c r="AI33" s="11"/>
      <c r="AJ33" s="11"/>
      <c r="AK33" s="11"/>
      <c r="AL33" s="11"/>
      <c r="AM33" s="11"/>
      <c r="AN33" s="11"/>
      <c r="AO33" s="11"/>
      <c r="AP33" s="11"/>
      <c r="AQ33" s="11"/>
      <c r="AR33" s="11"/>
      <c r="AS33" s="11"/>
      <c r="AT33" s="11"/>
      <c r="AU33" s="11"/>
      <c r="AV33" s="11"/>
      <c r="AW33" s="11"/>
      <c r="AX33" s="11"/>
    </row>
    <row r="34" spans="1:50" x14ac:dyDescent="0.35">
      <c r="A34" s="7"/>
      <c r="D34" s="11"/>
      <c r="E34" s="11"/>
      <c r="F34" s="11"/>
      <c r="G34" s="11"/>
      <c r="H34" s="11"/>
      <c r="I34" s="11"/>
      <c r="J34" s="11"/>
      <c r="K34" s="11"/>
      <c r="L34" s="11"/>
      <c r="M34" s="11"/>
      <c r="N34" s="11"/>
      <c r="O34" s="11"/>
      <c r="P34" s="11"/>
      <c r="Q34" s="11"/>
      <c r="R34" s="11"/>
      <c r="S34" s="11"/>
      <c r="T34" s="11"/>
      <c r="U34" s="11"/>
      <c r="V34" s="11"/>
      <c r="W34" s="11"/>
      <c r="X34" s="11"/>
      <c r="Y34" s="11"/>
      <c r="Z34" s="11"/>
      <c r="AA34" s="11"/>
      <c r="AB34" s="11"/>
      <c r="AC34" s="11"/>
      <c r="AD34" s="11"/>
      <c r="AE34" s="11"/>
      <c r="AF34" s="11"/>
      <c r="AG34" s="11"/>
      <c r="AH34" s="11"/>
      <c r="AI34" s="11"/>
      <c r="AJ34" s="11"/>
      <c r="AK34" s="11"/>
      <c r="AL34" s="11"/>
      <c r="AM34" s="11"/>
      <c r="AN34" s="11"/>
      <c r="AO34" s="11"/>
      <c r="AP34" s="11"/>
      <c r="AQ34" s="11"/>
      <c r="AR34" s="11"/>
      <c r="AS34" s="11"/>
      <c r="AT34" s="11"/>
      <c r="AU34" s="11"/>
      <c r="AV34" s="11"/>
      <c r="AW34" s="11"/>
      <c r="AX34" s="11"/>
    </row>
    <row r="35" spans="1:50" x14ac:dyDescent="0.35">
      <c r="A35" s="7"/>
      <c r="D35" s="11"/>
      <c r="E35" s="11"/>
      <c r="F35" s="11"/>
      <c r="G35" s="11"/>
      <c r="H35" s="11"/>
      <c r="I35" s="11"/>
      <c r="J35" s="11"/>
      <c r="K35" s="11"/>
      <c r="L35" s="11"/>
      <c r="M35" s="11"/>
      <c r="N35" s="11"/>
      <c r="O35" s="11"/>
      <c r="P35" s="11"/>
      <c r="Q35" s="11"/>
      <c r="R35" s="11"/>
      <c r="S35" s="11"/>
      <c r="T35" s="11"/>
      <c r="U35" s="11"/>
      <c r="V35" s="11"/>
      <c r="W35" s="11"/>
      <c r="X35" s="11"/>
      <c r="Y35" s="11"/>
      <c r="Z35" s="11"/>
      <c r="AA35" s="11"/>
      <c r="AB35" s="11"/>
      <c r="AC35" s="11"/>
      <c r="AD35" s="11"/>
      <c r="AE35" s="11"/>
      <c r="AF35" s="11"/>
      <c r="AG35" s="11"/>
      <c r="AH35" s="11"/>
      <c r="AI35" s="11"/>
      <c r="AJ35" s="11"/>
      <c r="AK35" s="11"/>
      <c r="AL35" s="11"/>
      <c r="AM35" s="11"/>
      <c r="AN35" s="11"/>
      <c r="AO35" s="11"/>
      <c r="AP35" s="11"/>
      <c r="AQ35" s="11"/>
      <c r="AR35" s="11"/>
      <c r="AS35" s="11"/>
      <c r="AT35" s="11"/>
      <c r="AU35" s="11"/>
      <c r="AV35" s="11"/>
      <c r="AW35" s="11"/>
      <c r="AX35" s="11"/>
    </row>
    <row r="36" spans="1:50" x14ac:dyDescent="0.35">
      <c r="A36" s="7"/>
      <c r="D36" s="11"/>
      <c r="E36" s="11"/>
      <c r="F36" s="11"/>
      <c r="G36" s="11"/>
      <c r="H36" s="11"/>
      <c r="I36" s="11"/>
      <c r="J36" s="11"/>
      <c r="K36" s="11"/>
      <c r="L36" s="11"/>
      <c r="M36" s="11"/>
      <c r="N36" s="11"/>
      <c r="O36" s="11"/>
      <c r="P36" s="11"/>
      <c r="Q36" s="11"/>
      <c r="R36" s="11"/>
      <c r="S36" s="11"/>
      <c r="T36" s="11"/>
      <c r="U36" s="11"/>
      <c r="V36" s="11"/>
      <c r="W36" s="11"/>
      <c r="X36" s="11"/>
      <c r="Y36" s="11"/>
      <c r="Z36" s="11"/>
      <c r="AA36" s="11"/>
      <c r="AB36" s="11"/>
      <c r="AC36" s="11"/>
      <c r="AD36" s="11"/>
      <c r="AE36" s="11"/>
      <c r="AF36" s="11"/>
      <c r="AG36" s="11"/>
      <c r="AH36" s="11"/>
      <c r="AI36" s="11"/>
      <c r="AJ36" s="11"/>
      <c r="AK36" s="11"/>
      <c r="AL36" s="11"/>
      <c r="AM36" s="11"/>
      <c r="AN36" s="11"/>
      <c r="AO36" s="11"/>
      <c r="AP36" s="11"/>
      <c r="AQ36" s="11"/>
      <c r="AR36" s="11"/>
      <c r="AS36" s="11"/>
      <c r="AT36" s="11"/>
      <c r="AU36" s="11"/>
      <c r="AV36" s="11"/>
      <c r="AW36" s="11"/>
      <c r="AX36" s="11"/>
    </row>
    <row r="37" spans="1:50" x14ac:dyDescent="0.35">
      <c r="A37" s="7"/>
      <c r="D37" s="11"/>
      <c r="E37" s="11"/>
      <c r="F37" s="11"/>
      <c r="G37" s="11"/>
      <c r="H37" s="11"/>
      <c r="I37" s="11"/>
      <c r="J37" s="11"/>
      <c r="K37" s="11"/>
      <c r="L37" s="11"/>
      <c r="M37" s="11"/>
      <c r="N37" s="11"/>
      <c r="O37" s="11"/>
      <c r="P37" s="11"/>
      <c r="Q37" s="11"/>
      <c r="R37" s="11"/>
      <c r="S37" s="11"/>
      <c r="T37" s="11"/>
      <c r="U37" s="11"/>
      <c r="V37" s="11"/>
      <c r="W37" s="11"/>
      <c r="X37" s="11"/>
      <c r="Y37" s="11"/>
      <c r="Z37" s="11"/>
      <c r="AA37" s="11"/>
      <c r="AB37" s="11"/>
      <c r="AC37" s="11"/>
      <c r="AD37" s="11"/>
      <c r="AE37" s="11"/>
      <c r="AF37" s="11"/>
      <c r="AG37" s="11"/>
      <c r="AH37" s="11"/>
      <c r="AI37" s="11"/>
      <c r="AJ37" s="11"/>
      <c r="AK37" s="11"/>
      <c r="AL37" s="11"/>
      <c r="AM37" s="11"/>
      <c r="AN37" s="11"/>
      <c r="AO37" s="11"/>
      <c r="AP37" s="11"/>
      <c r="AQ37" s="11"/>
      <c r="AR37" s="11"/>
      <c r="AS37" s="11"/>
      <c r="AT37" s="11"/>
      <c r="AU37" s="11"/>
      <c r="AV37" s="11"/>
      <c r="AW37" s="11"/>
      <c r="AX37" s="11"/>
    </row>
    <row r="38" spans="1:50" x14ac:dyDescent="0.35">
      <c r="A38" s="7"/>
      <c r="D38" s="11"/>
      <c r="E38" s="11"/>
      <c r="F38" s="11"/>
      <c r="G38" s="11"/>
      <c r="H38" s="11"/>
      <c r="I38" s="11"/>
      <c r="J38" s="11"/>
      <c r="K38" s="11"/>
      <c r="L38" s="11"/>
      <c r="M38" s="11"/>
      <c r="N38" s="11"/>
      <c r="O38" s="11"/>
      <c r="P38" s="11"/>
      <c r="Q38" s="11"/>
      <c r="R38" s="11"/>
      <c r="S38" s="11"/>
      <c r="T38" s="11"/>
      <c r="U38" s="11"/>
      <c r="V38" s="11"/>
      <c r="W38" s="11"/>
      <c r="X38" s="11"/>
      <c r="Y38" s="11"/>
      <c r="Z38" s="11"/>
      <c r="AA38" s="11"/>
      <c r="AB38" s="11"/>
      <c r="AC38" s="11"/>
      <c r="AD38" s="11"/>
      <c r="AE38" s="11"/>
      <c r="AF38" s="11"/>
      <c r="AG38" s="11"/>
      <c r="AH38" s="11"/>
      <c r="AI38" s="11"/>
      <c r="AJ38" s="11"/>
      <c r="AK38" s="11"/>
      <c r="AL38" s="11"/>
      <c r="AM38" s="11"/>
      <c r="AN38" s="11"/>
      <c r="AO38" s="11"/>
      <c r="AP38" s="11"/>
      <c r="AQ38" s="11"/>
      <c r="AR38" s="11"/>
      <c r="AS38" s="11"/>
      <c r="AT38" s="11"/>
      <c r="AU38" s="11"/>
      <c r="AV38" s="11"/>
      <c r="AW38" s="11"/>
      <c r="AX38" s="11"/>
    </row>
    <row r="39" spans="1:50" x14ac:dyDescent="0.35">
      <c r="A39" s="7"/>
      <c r="D39" s="11"/>
      <c r="E39" s="11"/>
      <c r="F39" s="11"/>
      <c r="G39" s="11"/>
      <c r="H39" s="11"/>
      <c r="I39" s="11"/>
      <c r="J39" s="11"/>
      <c r="K39" s="11"/>
      <c r="L39" s="11"/>
      <c r="M39" s="11"/>
      <c r="N39" s="11"/>
      <c r="O39" s="11"/>
      <c r="P39" s="11"/>
      <c r="Q39" s="11"/>
      <c r="R39" s="11"/>
      <c r="S39" s="11"/>
      <c r="T39" s="11"/>
      <c r="U39" s="11"/>
      <c r="V39" s="11"/>
      <c r="W39" s="11"/>
      <c r="X39" s="11"/>
      <c r="Y39" s="11"/>
      <c r="Z39" s="11"/>
      <c r="AA39" s="11"/>
      <c r="AB39" s="11"/>
      <c r="AC39" s="11"/>
      <c r="AD39" s="11"/>
      <c r="AE39" s="11"/>
      <c r="AF39" s="11"/>
      <c r="AG39" s="11"/>
      <c r="AH39" s="11"/>
      <c r="AI39" s="11"/>
      <c r="AJ39" s="11"/>
      <c r="AK39" s="11"/>
      <c r="AL39" s="11"/>
      <c r="AM39" s="11"/>
      <c r="AN39" s="11"/>
      <c r="AO39" s="11"/>
      <c r="AP39" s="11"/>
      <c r="AQ39" s="11"/>
      <c r="AR39" s="11"/>
      <c r="AS39" s="11"/>
      <c r="AT39" s="11"/>
      <c r="AU39" s="11"/>
      <c r="AV39" s="11"/>
      <c r="AW39" s="11"/>
      <c r="AX39" s="11"/>
    </row>
    <row r="40" spans="1:50" x14ac:dyDescent="0.35">
      <c r="A40" s="7"/>
      <c r="D40" s="11"/>
      <c r="E40" s="11"/>
      <c r="F40" s="11"/>
      <c r="G40" s="11"/>
      <c r="H40" s="11"/>
      <c r="I40" s="11"/>
      <c r="J40" s="11"/>
      <c r="K40" s="11"/>
      <c r="L40" s="11"/>
      <c r="M40" s="11"/>
      <c r="N40" s="11"/>
      <c r="O40" s="11"/>
      <c r="P40" s="11"/>
      <c r="Q40" s="11"/>
      <c r="R40" s="11"/>
      <c r="S40" s="11"/>
      <c r="T40" s="11"/>
      <c r="U40" s="11"/>
      <c r="V40" s="11"/>
      <c r="W40" s="11"/>
      <c r="X40" s="11"/>
      <c r="Y40" s="11"/>
      <c r="Z40" s="11"/>
      <c r="AA40" s="11"/>
      <c r="AB40" s="11"/>
      <c r="AC40" s="11"/>
      <c r="AD40" s="11"/>
      <c r="AE40" s="11"/>
      <c r="AF40" s="11"/>
      <c r="AG40" s="11"/>
      <c r="AH40" s="11"/>
      <c r="AI40" s="11"/>
      <c r="AJ40" s="11"/>
      <c r="AK40" s="11"/>
      <c r="AL40" s="11"/>
      <c r="AM40" s="11"/>
      <c r="AN40" s="11"/>
      <c r="AO40" s="11"/>
      <c r="AP40" s="11"/>
      <c r="AQ40" s="11"/>
      <c r="AR40" s="11"/>
      <c r="AS40" s="11"/>
      <c r="AT40" s="11"/>
      <c r="AU40" s="11"/>
      <c r="AV40" s="11"/>
      <c r="AW40" s="11"/>
      <c r="AX40" s="11"/>
    </row>
    <row r="41" spans="1:50" x14ac:dyDescent="0.35">
      <c r="A41" s="7"/>
      <c r="D41" s="11"/>
      <c r="E41" s="11"/>
      <c r="F41" s="11"/>
      <c r="G41" s="11"/>
      <c r="H41" s="11"/>
      <c r="I41" s="11"/>
      <c r="J41" s="11"/>
      <c r="K41" s="11"/>
      <c r="L41" s="11"/>
      <c r="M41" s="11"/>
      <c r="N41" s="11"/>
      <c r="O41" s="11"/>
      <c r="P41" s="11"/>
      <c r="Q41" s="11"/>
      <c r="R41" s="11"/>
      <c r="S41" s="11"/>
      <c r="T41" s="11"/>
      <c r="U41" s="11"/>
      <c r="V41" s="11"/>
      <c r="W41" s="11"/>
      <c r="X41" s="11"/>
      <c r="Y41" s="11"/>
      <c r="Z41" s="11"/>
      <c r="AA41" s="11"/>
      <c r="AB41" s="11"/>
      <c r="AC41" s="11"/>
      <c r="AD41" s="11"/>
      <c r="AE41" s="11"/>
      <c r="AF41" s="11"/>
      <c r="AG41" s="11"/>
      <c r="AH41" s="11"/>
      <c r="AI41" s="11"/>
      <c r="AJ41" s="11"/>
      <c r="AK41" s="11"/>
      <c r="AL41" s="11"/>
      <c r="AM41" s="11"/>
      <c r="AN41" s="11"/>
      <c r="AO41" s="11"/>
      <c r="AP41" s="11"/>
      <c r="AQ41" s="11"/>
      <c r="AR41" s="11"/>
      <c r="AS41" s="11"/>
      <c r="AT41" s="11"/>
      <c r="AU41" s="11"/>
      <c r="AV41" s="11"/>
      <c r="AW41" s="11"/>
      <c r="AX41" s="11"/>
    </row>
    <row r="42" spans="1:50" x14ac:dyDescent="0.35">
      <c r="A42" s="7"/>
      <c r="D42" s="11"/>
      <c r="E42" s="11"/>
      <c r="F42" s="11"/>
      <c r="G42" s="11"/>
      <c r="H42" s="11"/>
      <c r="I42" s="11"/>
      <c r="J42" s="11"/>
      <c r="K42" s="11"/>
      <c r="L42" s="11"/>
      <c r="M42" s="11"/>
      <c r="N42" s="11"/>
      <c r="O42" s="11"/>
      <c r="P42" s="11"/>
      <c r="Q42" s="11"/>
      <c r="R42" s="11"/>
      <c r="S42" s="11"/>
      <c r="T42" s="11"/>
      <c r="U42" s="11"/>
      <c r="V42" s="11"/>
      <c r="W42" s="11"/>
      <c r="X42" s="11"/>
      <c r="Y42" s="11"/>
      <c r="Z42" s="11"/>
      <c r="AA42" s="11"/>
      <c r="AB42" s="11"/>
      <c r="AC42" s="11"/>
      <c r="AD42" s="11"/>
      <c r="AE42" s="11"/>
      <c r="AF42" s="11"/>
      <c r="AG42" s="11"/>
      <c r="AH42" s="11"/>
      <c r="AI42" s="11"/>
      <c r="AJ42" s="11"/>
      <c r="AK42" s="11"/>
      <c r="AL42" s="11"/>
      <c r="AM42" s="11"/>
      <c r="AN42" s="11"/>
      <c r="AO42" s="11"/>
      <c r="AP42" s="11"/>
      <c r="AQ42" s="11"/>
      <c r="AR42" s="11"/>
      <c r="AS42" s="11"/>
      <c r="AT42" s="11"/>
      <c r="AU42" s="11"/>
      <c r="AV42" s="11"/>
      <c r="AW42" s="11"/>
      <c r="AX42" s="11"/>
    </row>
    <row r="43" spans="1:50" x14ac:dyDescent="0.35">
      <c r="A43" s="7"/>
      <c r="D43" s="11"/>
      <c r="E43" s="11"/>
      <c r="F43" s="11"/>
      <c r="G43" s="11"/>
      <c r="H43" s="11"/>
      <c r="I43" s="11"/>
      <c r="J43" s="11"/>
      <c r="K43" s="11"/>
      <c r="L43" s="11"/>
      <c r="M43" s="11"/>
      <c r="N43" s="11"/>
      <c r="O43" s="11"/>
      <c r="P43" s="11"/>
      <c r="Q43" s="11"/>
      <c r="R43" s="11"/>
      <c r="S43" s="11"/>
      <c r="T43" s="11"/>
      <c r="U43" s="11"/>
      <c r="V43" s="11"/>
      <c r="W43" s="11"/>
      <c r="X43" s="11"/>
      <c r="Y43" s="11"/>
      <c r="Z43" s="11"/>
      <c r="AA43" s="11"/>
      <c r="AB43" s="11"/>
      <c r="AC43" s="11"/>
      <c r="AD43" s="11"/>
      <c r="AE43" s="11"/>
      <c r="AF43" s="11"/>
      <c r="AG43" s="11"/>
      <c r="AH43" s="11"/>
      <c r="AI43" s="11"/>
      <c r="AJ43" s="11"/>
      <c r="AK43" s="11"/>
      <c r="AL43" s="11"/>
      <c r="AM43" s="11"/>
      <c r="AN43" s="11"/>
      <c r="AO43" s="11"/>
      <c r="AP43" s="11"/>
      <c r="AQ43" s="11"/>
      <c r="AR43" s="11"/>
      <c r="AS43" s="11"/>
      <c r="AT43" s="11"/>
      <c r="AU43" s="11"/>
      <c r="AV43" s="11"/>
      <c r="AW43" s="11"/>
      <c r="AX43" s="11"/>
    </row>
    <row r="44" spans="1:50" x14ac:dyDescent="0.35">
      <c r="A44" s="7"/>
      <c r="D44" s="11"/>
      <c r="E44" s="11"/>
      <c r="F44" s="11"/>
      <c r="G44" s="11"/>
      <c r="H44" s="11"/>
      <c r="I44" s="11"/>
      <c r="J44" s="11"/>
      <c r="K44" s="11"/>
      <c r="L44" s="11"/>
      <c r="M44" s="11"/>
      <c r="N44" s="11"/>
      <c r="O44" s="11"/>
      <c r="P44" s="11"/>
      <c r="Q44" s="11"/>
      <c r="R44" s="11"/>
      <c r="S44" s="11"/>
      <c r="T44" s="11"/>
      <c r="U44" s="11"/>
      <c r="V44" s="11"/>
      <c r="W44" s="11"/>
      <c r="X44" s="11"/>
      <c r="Y44" s="11"/>
      <c r="Z44" s="11"/>
      <c r="AA44" s="11"/>
      <c r="AB44" s="11"/>
      <c r="AC44" s="11"/>
      <c r="AD44" s="11"/>
      <c r="AE44" s="11"/>
      <c r="AF44" s="11"/>
      <c r="AG44" s="11"/>
      <c r="AH44" s="11"/>
      <c r="AI44" s="11"/>
      <c r="AJ44" s="11"/>
      <c r="AK44" s="11"/>
      <c r="AL44" s="11"/>
      <c r="AM44" s="11"/>
      <c r="AN44" s="11"/>
      <c r="AO44" s="11"/>
      <c r="AP44" s="11"/>
      <c r="AQ44" s="11"/>
      <c r="AR44" s="11"/>
      <c r="AS44" s="11"/>
      <c r="AT44" s="11"/>
      <c r="AU44" s="11"/>
      <c r="AV44" s="11"/>
      <c r="AW44" s="11"/>
      <c r="AX44" s="11"/>
    </row>
    <row r="45" spans="1:50" x14ac:dyDescent="0.35">
      <c r="A45" s="7"/>
      <c r="D45" s="11"/>
      <c r="E45" s="11"/>
      <c r="F45" s="11"/>
      <c r="G45" s="11"/>
      <c r="H45" s="11"/>
      <c r="I45" s="11"/>
      <c r="J45" s="11"/>
      <c r="K45" s="11"/>
      <c r="L45" s="11"/>
      <c r="M45" s="11"/>
      <c r="N45" s="11"/>
      <c r="O45" s="11"/>
      <c r="P45" s="11"/>
      <c r="Q45" s="11"/>
      <c r="R45" s="11"/>
      <c r="S45" s="11"/>
      <c r="T45" s="11"/>
      <c r="U45" s="11"/>
      <c r="V45" s="11"/>
      <c r="W45" s="11"/>
      <c r="X45" s="11"/>
      <c r="Y45" s="11"/>
      <c r="Z45" s="11"/>
      <c r="AA45" s="11"/>
      <c r="AB45" s="11"/>
      <c r="AC45" s="11"/>
      <c r="AD45" s="11"/>
      <c r="AE45" s="11"/>
      <c r="AF45" s="11"/>
      <c r="AG45" s="11"/>
      <c r="AH45" s="11"/>
      <c r="AI45" s="11"/>
      <c r="AJ45" s="11"/>
      <c r="AK45" s="11"/>
      <c r="AL45" s="11"/>
      <c r="AM45" s="11"/>
      <c r="AN45" s="11"/>
      <c r="AO45" s="11"/>
      <c r="AP45" s="11"/>
      <c r="AQ45" s="11"/>
      <c r="AR45" s="11"/>
      <c r="AS45" s="11"/>
      <c r="AT45" s="11"/>
      <c r="AU45" s="11"/>
      <c r="AV45" s="11"/>
      <c r="AW45" s="11"/>
      <c r="AX45" s="11"/>
    </row>
    <row r="46" spans="1:50" x14ac:dyDescent="0.35">
      <c r="A46" s="7"/>
      <c r="D46" s="11"/>
      <c r="E46" s="11"/>
      <c r="F46" s="11"/>
      <c r="G46" s="11"/>
      <c r="H46" s="11"/>
      <c r="I46" s="11"/>
      <c r="J46" s="11"/>
      <c r="K46" s="11"/>
      <c r="L46" s="11"/>
      <c r="M46" s="11"/>
      <c r="N46" s="11"/>
      <c r="O46" s="11"/>
      <c r="P46" s="11"/>
      <c r="Q46" s="11"/>
      <c r="R46" s="11"/>
      <c r="S46" s="11"/>
      <c r="T46" s="11"/>
      <c r="U46" s="11"/>
      <c r="V46" s="11"/>
      <c r="W46" s="11"/>
      <c r="X46" s="11"/>
      <c r="Y46" s="11"/>
      <c r="Z46" s="11"/>
      <c r="AA46" s="11"/>
      <c r="AB46" s="11"/>
      <c r="AC46" s="11"/>
      <c r="AD46" s="11"/>
      <c r="AE46" s="11"/>
      <c r="AF46" s="11"/>
      <c r="AG46" s="11"/>
      <c r="AH46" s="11"/>
      <c r="AI46" s="11"/>
      <c r="AJ46" s="11"/>
      <c r="AK46" s="11"/>
      <c r="AL46" s="11"/>
      <c r="AM46" s="11"/>
      <c r="AN46" s="11"/>
      <c r="AO46" s="11"/>
      <c r="AP46" s="11"/>
      <c r="AQ46" s="11"/>
      <c r="AR46" s="11"/>
      <c r="AS46" s="11"/>
      <c r="AT46" s="11"/>
      <c r="AU46" s="11"/>
      <c r="AV46" s="11"/>
      <c r="AW46" s="11"/>
      <c r="AX46" s="11"/>
    </row>
    <row r="47" spans="1:50" x14ac:dyDescent="0.35">
      <c r="A47" s="7"/>
      <c r="D47" s="11"/>
      <c r="E47" s="11"/>
      <c r="F47" s="11"/>
      <c r="G47" s="11"/>
      <c r="H47" s="11"/>
      <c r="I47" s="11"/>
      <c r="J47" s="11"/>
      <c r="K47" s="11"/>
      <c r="L47" s="11"/>
      <c r="M47" s="11"/>
      <c r="N47" s="11"/>
      <c r="O47" s="11"/>
      <c r="P47" s="11"/>
      <c r="Q47" s="11"/>
      <c r="R47" s="11"/>
      <c r="S47" s="11"/>
      <c r="T47" s="11"/>
      <c r="U47" s="11"/>
      <c r="V47" s="11"/>
      <c r="W47" s="11"/>
      <c r="X47" s="11"/>
      <c r="Y47" s="11"/>
      <c r="Z47" s="11"/>
      <c r="AA47" s="11"/>
      <c r="AB47" s="11"/>
      <c r="AC47" s="11"/>
      <c r="AD47" s="11"/>
      <c r="AE47" s="11"/>
      <c r="AF47" s="11"/>
      <c r="AG47" s="11"/>
      <c r="AH47" s="11"/>
      <c r="AI47" s="11"/>
      <c r="AJ47" s="11"/>
      <c r="AK47" s="11"/>
      <c r="AL47" s="11"/>
      <c r="AM47" s="11"/>
      <c r="AN47" s="11"/>
      <c r="AO47" s="11"/>
      <c r="AP47" s="11"/>
      <c r="AQ47" s="11"/>
      <c r="AR47" s="11"/>
      <c r="AS47" s="11"/>
      <c r="AT47" s="11"/>
      <c r="AU47" s="11"/>
      <c r="AV47" s="11"/>
      <c r="AW47" s="11"/>
      <c r="AX47" s="11"/>
    </row>
    <row r="48" spans="1:50" x14ac:dyDescent="0.35">
      <c r="A48" s="7"/>
      <c r="D48" s="11"/>
      <c r="E48" s="11"/>
      <c r="F48" s="11"/>
      <c r="G48" s="11"/>
      <c r="H48" s="11"/>
      <c r="I48" s="11"/>
      <c r="J48" s="11"/>
      <c r="K48" s="11"/>
      <c r="L48" s="11"/>
      <c r="M48" s="11"/>
      <c r="N48" s="11"/>
      <c r="O48" s="11"/>
      <c r="P48" s="11"/>
      <c r="Q48" s="11"/>
      <c r="R48" s="11"/>
      <c r="S48" s="11"/>
      <c r="T48" s="11"/>
      <c r="U48" s="11"/>
      <c r="V48" s="11"/>
      <c r="W48" s="11"/>
      <c r="X48" s="11"/>
      <c r="Y48" s="11"/>
      <c r="Z48" s="11"/>
      <c r="AA48" s="11"/>
      <c r="AB48" s="11"/>
      <c r="AC48" s="11"/>
      <c r="AD48" s="11"/>
      <c r="AE48" s="11"/>
      <c r="AF48" s="11"/>
      <c r="AG48" s="11"/>
      <c r="AH48" s="11"/>
      <c r="AI48" s="11"/>
      <c r="AJ48" s="11"/>
      <c r="AK48" s="11"/>
      <c r="AL48" s="11"/>
      <c r="AM48" s="11"/>
      <c r="AN48" s="11"/>
      <c r="AO48" s="11"/>
      <c r="AP48" s="11"/>
      <c r="AQ48" s="11"/>
      <c r="AR48" s="11"/>
      <c r="AS48" s="11"/>
      <c r="AT48" s="11"/>
      <c r="AU48" s="11"/>
      <c r="AV48" s="11"/>
      <c r="AW48" s="11"/>
      <c r="AX48" s="11"/>
    </row>
    <row r="49" spans="1:50" x14ac:dyDescent="0.35">
      <c r="A49" s="7"/>
      <c r="D49" s="11"/>
      <c r="E49" s="11"/>
      <c r="F49" s="11"/>
      <c r="G49" s="11"/>
      <c r="H49" s="11"/>
      <c r="I49" s="11"/>
      <c r="J49" s="11"/>
      <c r="K49" s="11"/>
      <c r="L49" s="11"/>
      <c r="M49" s="11"/>
      <c r="N49" s="11"/>
      <c r="O49" s="11"/>
      <c r="P49" s="11"/>
      <c r="Q49" s="11"/>
      <c r="R49" s="11"/>
      <c r="S49" s="11"/>
      <c r="T49" s="11"/>
      <c r="U49" s="11"/>
      <c r="V49" s="11"/>
      <c r="W49" s="11"/>
      <c r="X49" s="11"/>
      <c r="Y49" s="11"/>
      <c r="Z49" s="11"/>
      <c r="AA49" s="11"/>
      <c r="AB49" s="11"/>
      <c r="AC49" s="11"/>
      <c r="AD49" s="11"/>
      <c r="AE49" s="11"/>
      <c r="AF49" s="11"/>
      <c r="AG49" s="11"/>
      <c r="AH49" s="11"/>
      <c r="AI49" s="11"/>
      <c r="AJ49" s="11"/>
      <c r="AK49" s="11"/>
      <c r="AL49" s="11"/>
      <c r="AM49" s="11"/>
      <c r="AN49" s="11"/>
      <c r="AO49" s="11"/>
      <c r="AP49" s="11"/>
      <c r="AQ49" s="11"/>
      <c r="AR49" s="11"/>
      <c r="AS49" s="11"/>
      <c r="AT49" s="11"/>
      <c r="AU49" s="11"/>
      <c r="AV49" s="11"/>
      <c r="AW49" s="11"/>
      <c r="AX49" s="11"/>
    </row>
    <row r="50" spans="1:50" x14ac:dyDescent="0.35">
      <c r="A50" s="7"/>
      <c r="D50" s="11"/>
      <c r="E50" s="11"/>
      <c r="F50" s="11"/>
      <c r="G50" s="11"/>
      <c r="H50" s="11"/>
      <c r="I50" s="11"/>
      <c r="J50" s="11"/>
      <c r="K50" s="11"/>
      <c r="L50" s="11"/>
      <c r="M50" s="11"/>
      <c r="N50" s="11"/>
      <c r="O50" s="11"/>
      <c r="P50" s="11"/>
      <c r="Q50" s="11"/>
      <c r="R50" s="11"/>
      <c r="S50" s="11"/>
      <c r="T50" s="11"/>
      <c r="U50" s="11"/>
      <c r="V50" s="11"/>
      <c r="W50" s="11"/>
      <c r="X50" s="11"/>
      <c r="Y50" s="11"/>
      <c r="Z50" s="11"/>
      <c r="AA50" s="11"/>
      <c r="AB50" s="11"/>
      <c r="AC50" s="11"/>
      <c r="AD50" s="11"/>
      <c r="AE50" s="11"/>
      <c r="AF50" s="11"/>
      <c r="AG50" s="11"/>
      <c r="AH50" s="11"/>
      <c r="AI50" s="11"/>
      <c r="AJ50" s="11"/>
      <c r="AK50" s="11"/>
      <c r="AL50" s="11"/>
      <c r="AM50" s="11"/>
      <c r="AN50" s="11"/>
      <c r="AO50" s="11"/>
      <c r="AP50" s="11"/>
      <c r="AQ50" s="11"/>
      <c r="AR50" s="11"/>
      <c r="AS50" s="11"/>
      <c r="AT50" s="11"/>
      <c r="AU50" s="11"/>
      <c r="AV50" s="11"/>
      <c r="AW50" s="11"/>
      <c r="AX50" s="11"/>
    </row>
    <row r="51" spans="1:50" x14ac:dyDescent="0.35">
      <c r="A51" s="7"/>
      <c r="D51" s="11"/>
      <c r="E51" s="11"/>
      <c r="F51" s="11"/>
      <c r="G51" s="11"/>
      <c r="H51" s="11"/>
      <c r="I51" s="11"/>
      <c r="J51" s="11"/>
      <c r="K51" s="11"/>
      <c r="L51" s="11"/>
      <c r="M51" s="11"/>
      <c r="N51" s="11"/>
      <c r="O51" s="11"/>
      <c r="P51" s="11"/>
      <c r="Q51" s="11"/>
      <c r="R51" s="11"/>
      <c r="S51" s="11"/>
      <c r="T51" s="11"/>
      <c r="U51" s="11"/>
      <c r="V51" s="11"/>
      <c r="W51" s="11"/>
      <c r="X51" s="11"/>
      <c r="Y51" s="11"/>
      <c r="Z51" s="11"/>
      <c r="AA51" s="11"/>
      <c r="AB51" s="11"/>
      <c r="AC51" s="11"/>
      <c r="AD51" s="11"/>
      <c r="AE51" s="11"/>
      <c r="AF51" s="11"/>
      <c r="AG51" s="11"/>
      <c r="AH51" s="11"/>
      <c r="AI51" s="11"/>
      <c r="AJ51" s="11"/>
      <c r="AK51" s="11"/>
      <c r="AL51" s="11"/>
      <c r="AM51" s="11"/>
      <c r="AN51" s="11"/>
      <c r="AO51" s="11"/>
      <c r="AP51" s="11"/>
      <c r="AQ51" s="11"/>
      <c r="AR51" s="11"/>
      <c r="AS51" s="11"/>
      <c r="AT51" s="11"/>
      <c r="AU51" s="11"/>
      <c r="AV51" s="11"/>
      <c r="AW51" s="11"/>
      <c r="AX51" s="11"/>
    </row>
    <row r="52" spans="1:50" x14ac:dyDescent="0.35">
      <c r="A52" s="7"/>
      <c r="D52" s="11"/>
      <c r="E52" s="11"/>
      <c r="F52" s="11"/>
      <c r="G52" s="11"/>
      <c r="H52" s="11"/>
      <c r="I52" s="11"/>
      <c r="J52" s="11"/>
      <c r="K52" s="11"/>
      <c r="L52" s="11"/>
      <c r="M52" s="11"/>
      <c r="N52" s="11"/>
      <c r="O52" s="11"/>
      <c r="P52" s="11"/>
      <c r="Q52" s="11"/>
      <c r="R52" s="11"/>
      <c r="S52" s="11"/>
      <c r="T52" s="11"/>
      <c r="U52" s="11"/>
      <c r="V52" s="11"/>
      <c r="W52" s="11"/>
      <c r="X52" s="11"/>
      <c r="Y52" s="11"/>
      <c r="Z52" s="11"/>
      <c r="AA52" s="11"/>
      <c r="AB52" s="11"/>
      <c r="AC52" s="11"/>
      <c r="AD52" s="11"/>
      <c r="AE52" s="11"/>
      <c r="AF52" s="11"/>
      <c r="AG52" s="11"/>
      <c r="AH52" s="11"/>
      <c r="AI52" s="11"/>
      <c r="AJ52" s="11"/>
      <c r="AK52" s="11"/>
      <c r="AL52" s="11"/>
      <c r="AM52" s="11"/>
      <c r="AN52" s="11"/>
      <c r="AO52" s="11"/>
      <c r="AP52" s="11"/>
      <c r="AQ52" s="11"/>
      <c r="AR52" s="11"/>
      <c r="AS52" s="11"/>
      <c r="AT52" s="11"/>
      <c r="AU52" s="11"/>
      <c r="AV52" s="11"/>
      <c r="AW52" s="11"/>
      <c r="AX52" s="11"/>
    </row>
    <row r="53" spans="1:50" x14ac:dyDescent="0.35">
      <c r="A53" s="7"/>
      <c r="D53" s="11"/>
      <c r="E53" s="11"/>
      <c r="F53" s="11"/>
      <c r="G53" s="11"/>
      <c r="H53" s="11"/>
      <c r="I53" s="11"/>
      <c r="J53" s="11"/>
      <c r="K53" s="11"/>
      <c r="L53" s="11"/>
      <c r="M53" s="11"/>
      <c r="N53" s="11"/>
      <c r="O53" s="11"/>
      <c r="P53" s="11"/>
      <c r="Q53" s="11"/>
      <c r="R53" s="11"/>
      <c r="S53" s="11"/>
      <c r="T53" s="11"/>
      <c r="U53" s="11"/>
      <c r="V53" s="11"/>
      <c r="W53" s="11"/>
      <c r="X53" s="11"/>
      <c r="Y53" s="11"/>
      <c r="Z53" s="11"/>
      <c r="AA53" s="11"/>
      <c r="AB53" s="11"/>
      <c r="AC53" s="11"/>
      <c r="AD53" s="11"/>
      <c r="AE53" s="11"/>
      <c r="AF53" s="11"/>
      <c r="AG53" s="11"/>
      <c r="AH53" s="11"/>
      <c r="AI53" s="11"/>
      <c r="AJ53" s="11"/>
      <c r="AK53" s="11"/>
      <c r="AL53" s="11"/>
      <c r="AM53" s="11"/>
      <c r="AN53" s="11"/>
      <c r="AO53" s="11"/>
      <c r="AP53" s="11"/>
      <c r="AQ53" s="11"/>
      <c r="AR53" s="11"/>
      <c r="AS53" s="11"/>
      <c r="AT53" s="11"/>
      <c r="AU53" s="11"/>
      <c r="AV53" s="11"/>
      <c r="AW53" s="11"/>
      <c r="AX53" s="11"/>
    </row>
    <row r="54" spans="1:50" x14ac:dyDescent="0.35">
      <c r="A54" s="7"/>
      <c r="D54" s="11"/>
      <c r="E54" s="11"/>
      <c r="F54" s="11"/>
      <c r="G54" s="11"/>
      <c r="H54" s="11"/>
      <c r="I54" s="11"/>
      <c r="J54" s="11"/>
      <c r="K54" s="11"/>
      <c r="L54" s="11"/>
      <c r="M54" s="11"/>
      <c r="N54" s="11"/>
      <c r="O54" s="11"/>
      <c r="P54" s="11"/>
      <c r="Q54" s="11"/>
      <c r="R54" s="11"/>
      <c r="S54" s="11"/>
      <c r="T54" s="11"/>
      <c r="U54" s="11"/>
      <c r="V54" s="11"/>
      <c r="W54" s="11"/>
      <c r="X54" s="11"/>
      <c r="Y54" s="11"/>
      <c r="Z54" s="11"/>
      <c r="AA54" s="11"/>
      <c r="AB54" s="11"/>
      <c r="AC54" s="11"/>
      <c r="AD54" s="11"/>
      <c r="AE54" s="11"/>
      <c r="AF54" s="11"/>
      <c r="AG54" s="11"/>
      <c r="AH54" s="11"/>
      <c r="AI54" s="11"/>
      <c r="AJ54" s="11"/>
      <c r="AK54" s="11"/>
      <c r="AL54" s="11"/>
      <c r="AM54" s="11"/>
      <c r="AN54" s="11"/>
      <c r="AO54" s="11"/>
      <c r="AP54" s="11"/>
      <c r="AQ54" s="11"/>
      <c r="AR54" s="11"/>
      <c r="AS54" s="11"/>
      <c r="AT54" s="11"/>
      <c r="AU54" s="11"/>
      <c r="AV54" s="11"/>
      <c r="AW54" s="11"/>
      <c r="AX54" s="11"/>
    </row>
    <row r="55" spans="1:50" x14ac:dyDescent="0.35">
      <c r="A55" s="7"/>
      <c r="D55" s="11"/>
      <c r="E55" s="11"/>
      <c r="F55" s="11"/>
      <c r="G55" s="11"/>
      <c r="H55" s="11"/>
      <c r="I55" s="11"/>
      <c r="J55" s="11"/>
      <c r="K55" s="11"/>
      <c r="L55" s="11"/>
      <c r="M55" s="11"/>
      <c r="N55" s="11"/>
      <c r="O55" s="11"/>
      <c r="P55" s="11"/>
      <c r="Q55" s="11"/>
      <c r="R55" s="11"/>
      <c r="S55" s="11"/>
      <c r="T55" s="11"/>
      <c r="U55" s="11"/>
      <c r="V55" s="11"/>
      <c r="W55" s="11"/>
      <c r="X55" s="11"/>
      <c r="Y55" s="11"/>
      <c r="Z55" s="11"/>
      <c r="AA55" s="11"/>
      <c r="AB55" s="11"/>
      <c r="AC55" s="11"/>
      <c r="AD55" s="11"/>
      <c r="AE55" s="11"/>
      <c r="AF55" s="11"/>
      <c r="AG55" s="11"/>
      <c r="AH55" s="11"/>
      <c r="AI55" s="11"/>
      <c r="AJ55" s="11"/>
      <c r="AK55" s="11"/>
      <c r="AL55" s="11"/>
      <c r="AM55" s="11"/>
      <c r="AN55" s="11"/>
      <c r="AO55" s="11"/>
      <c r="AP55" s="11"/>
      <c r="AQ55" s="11"/>
      <c r="AR55" s="11"/>
      <c r="AS55" s="11"/>
      <c r="AT55" s="11"/>
      <c r="AU55" s="11"/>
      <c r="AV55" s="11"/>
      <c r="AW55" s="11"/>
      <c r="AX55" s="11"/>
    </row>
    <row r="56" spans="1:50" x14ac:dyDescent="0.35">
      <c r="A56" s="7"/>
      <c r="D56" s="11"/>
      <c r="E56" s="11"/>
      <c r="F56" s="11"/>
      <c r="G56" s="11"/>
      <c r="H56" s="11"/>
      <c r="I56" s="11"/>
      <c r="J56" s="11"/>
      <c r="K56" s="11"/>
      <c r="L56" s="11"/>
      <c r="M56" s="11"/>
      <c r="N56" s="11"/>
      <c r="O56" s="11"/>
      <c r="P56" s="11"/>
      <c r="Q56" s="11"/>
      <c r="R56" s="11"/>
      <c r="S56" s="11"/>
      <c r="T56" s="11"/>
      <c r="U56" s="11"/>
      <c r="V56" s="11"/>
      <c r="W56" s="11"/>
      <c r="X56" s="11"/>
      <c r="Y56" s="11"/>
      <c r="Z56" s="11"/>
      <c r="AA56" s="11"/>
      <c r="AB56" s="11"/>
      <c r="AC56" s="11"/>
      <c r="AD56" s="11"/>
      <c r="AE56" s="11"/>
      <c r="AF56" s="11"/>
      <c r="AG56" s="11"/>
      <c r="AH56" s="11"/>
      <c r="AI56" s="11"/>
      <c r="AJ56" s="11"/>
      <c r="AK56" s="11"/>
      <c r="AL56" s="11"/>
      <c r="AM56" s="11"/>
      <c r="AN56" s="11"/>
      <c r="AO56" s="11"/>
      <c r="AP56" s="11"/>
      <c r="AQ56" s="11"/>
      <c r="AR56" s="11"/>
      <c r="AS56" s="11"/>
      <c r="AT56" s="11"/>
      <c r="AU56" s="11"/>
      <c r="AV56" s="11"/>
      <c r="AW56" s="11"/>
      <c r="AX56" s="11"/>
    </row>
    <row r="57" spans="1:50" x14ac:dyDescent="0.35">
      <c r="A57" s="7"/>
      <c r="D57" s="11"/>
      <c r="E57" s="11"/>
      <c r="F57" s="11"/>
      <c r="G57" s="11"/>
      <c r="H57" s="11"/>
      <c r="I57" s="11"/>
      <c r="J57" s="11"/>
      <c r="K57" s="11"/>
      <c r="L57" s="11"/>
      <c r="M57" s="11"/>
      <c r="N57" s="11"/>
      <c r="O57" s="11"/>
      <c r="P57" s="11"/>
      <c r="Q57" s="11"/>
      <c r="R57" s="11"/>
      <c r="S57" s="11"/>
      <c r="T57" s="11"/>
      <c r="U57" s="11"/>
      <c r="V57" s="11"/>
      <c r="W57" s="11"/>
      <c r="X57" s="11"/>
      <c r="Y57" s="11"/>
      <c r="Z57" s="11"/>
      <c r="AA57" s="11"/>
      <c r="AB57" s="11"/>
      <c r="AC57" s="11"/>
      <c r="AD57" s="11"/>
      <c r="AE57" s="11"/>
      <c r="AF57" s="11"/>
      <c r="AG57" s="11"/>
      <c r="AH57" s="11"/>
      <c r="AI57" s="11"/>
      <c r="AJ57" s="11"/>
      <c r="AK57" s="11"/>
      <c r="AL57" s="11"/>
      <c r="AM57" s="11"/>
      <c r="AN57" s="11"/>
      <c r="AO57" s="11"/>
      <c r="AP57" s="11"/>
      <c r="AQ57" s="11"/>
      <c r="AR57" s="11"/>
      <c r="AS57" s="11"/>
      <c r="AT57" s="11"/>
      <c r="AU57" s="11"/>
      <c r="AV57" s="11"/>
      <c r="AW57" s="11"/>
      <c r="AX57" s="11"/>
    </row>
    <row r="58" spans="1:50" x14ac:dyDescent="0.35">
      <c r="A58" s="7"/>
      <c r="D58" s="11"/>
      <c r="E58" s="11"/>
      <c r="F58" s="11"/>
      <c r="G58" s="11"/>
      <c r="H58" s="11"/>
      <c r="I58" s="11"/>
      <c r="J58" s="11"/>
      <c r="K58" s="11"/>
      <c r="L58" s="11"/>
      <c r="M58" s="11"/>
      <c r="N58" s="11"/>
      <c r="O58" s="11"/>
      <c r="P58" s="11"/>
      <c r="Q58" s="11"/>
      <c r="R58" s="11"/>
      <c r="S58" s="11"/>
      <c r="T58" s="11"/>
      <c r="U58" s="11"/>
      <c r="V58" s="11"/>
      <c r="W58" s="11"/>
      <c r="X58" s="11"/>
      <c r="Y58" s="11"/>
      <c r="Z58" s="11"/>
      <c r="AA58" s="11"/>
      <c r="AB58" s="11"/>
      <c r="AC58" s="11"/>
      <c r="AD58" s="11"/>
      <c r="AE58" s="11"/>
      <c r="AF58" s="11"/>
      <c r="AG58" s="11"/>
      <c r="AH58" s="11"/>
      <c r="AI58" s="11"/>
      <c r="AJ58" s="11"/>
      <c r="AK58" s="11"/>
      <c r="AL58" s="11"/>
      <c r="AM58" s="11"/>
      <c r="AN58" s="11"/>
      <c r="AO58" s="11"/>
      <c r="AP58" s="11"/>
      <c r="AQ58" s="11"/>
      <c r="AR58" s="11"/>
      <c r="AS58" s="11"/>
      <c r="AT58" s="11"/>
      <c r="AU58" s="11"/>
      <c r="AV58" s="11"/>
      <c r="AW58" s="11"/>
      <c r="AX58" s="11"/>
    </row>
    <row r="59" spans="1:50" x14ac:dyDescent="0.35">
      <c r="A59" s="7"/>
      <c r="D59" s="11"/>
      <c r="E59" s="11"/>
      <c r="F59" s="11"/>
      <c r="G59" s="11"/>
      <c r="H59" s="11"/>
      <c r="I59" s="11"/>
      <c r="J59" s="11"/>
      <c r="K59" s="11"/>
      <c r="L59" s="11"/>
      <c r="M59" s="11"/>
      <c r="N59" s="11"/>
      <c r="O59" s="11"/>
      <c r="P59" s="11"/>
      <c r="Q59" s="11"/>
      <c r="R59" s="11"/>
      <c r="S59" s="11"/>
      <c r="T59" s="11"/>
      <c r="U59" s="11"/>
      <c r="V59" s="11"/>
      <c r="W59" s="11"/>
      <c r="X59" s="11"/>
      <c r="Y59" s="11"/>
      <c r="Z59" s="11"/>
      <c r="AA59" s="11"/>
      <c r="AB59" s="11"/>
      <c r="AC59" s="11"/>
      <c r="AD59" s="11"/>
      <c r="AE59" s="11"/>
      <c r="AF59" s="11"/>
      <c r="AG59" s="11"/>
      <c r="AH59" s="11"/>
      <c r="AI59" s="11"/>
      <c r="AJ59" s="11"/>
      <c r="AK59" s="11"/>
      <c r="AL59" s="11"/>
      <c r="AM59" s="11"/>
      <c r="AN59" s="11"/>
      <c r="AO59" s="11"/>
      <c r="AP59" s="11"/>
      <c r="AQ59" s="11"/>
      <c r="AR59" s="11"/>
      <c r="AS59" s="11"/>
      <c r="AT59" s="11"/>
      <c r="AU59" s="11"/>
      <c r="AV59" s="11"/>
      <c r="AW59" s="11"/>
      <c r="AX59" s="11"/>
    </row>
    <row r="60" spans="1:50" x14ac:dyDescent="0.35">
      <c r="A60" s="7"/>
      <c r="D60" s="11"/>
      <c r="E60" s="11"/>
      <c r="F60" s="11"/>
      <c r="G60" s="11"/>
      <c r="H60" s="11"/>
      <c r="I60" s="11"/>
      <c r="J60" s="11"/>
      <c r="K60" s="11"/>
      <c r="L60" s="11"/>
      <c r="M60" s="11"/>
      <c r="N60" s="11"/>
      <c r="O60" s="11"/>
      <c r="P60" s="11"/>
      <c r="Q60" s="11"/>
      <c r="R60" s="11"/>
      <c r="S60" s="11"/>
      <c r="T60" s="11"/>
      <c r="U60" s="11"/>
      <c r="V60" s="11"/>
      <c r="W60" s="11"/>
      <c r="X60" s="11"/>
      <c r="Y60" s="11"/>
      <c r="Z60" s="11"/>
      <c r="AA60" s="11"/>
      <c r="AB60" s="11"/>
      <c r="AC60" s="11"/>
      <c r="AD60" s="11"/>
      <c r="AE60" s="11"/>
      <c r="AF60" s="11"/>
      <c r="AG60" s="11"/>
      <c r="AH60" s="11"/>
      <c r="AI60" s="11"/>
      <c r="AJ60" s="11"/>
      <c r="AK60" s="11"/>
      <c r="AL60" s="11"/>
      <c r="AM60" s="11"/>
      <c r="AN60" s="11"/>
      <c r="AO60" s="11"/>
      <c r="AP60" s="11"/>
      <c r="AQ60" s="11"/>
      <c r="AR60" s="11"/>
      <c r="AS60" s="11"/>
      <c r="AT60" s="11"/>
      <c r="AU60" s="11"/>
      <c r="AV60" s="11"/>
      <c r="AW60" s="11"/>
      <c r="AX60" s="11"/>
    </row>
    <row r="61" spans="1:50" x14ac:dyDescent="0.35">
      <c r="A61" s="7"/>
      <c r="D61" s="11"/>
      <c r="E61" s="11"/>
      <c r="F61" s="11"/>
      <c r="G61" s="11"/>
      <c r="H61" s="11"/>
      <c r="I61" s="11"/>
      <c r="J61" s="11"/>
      <c r="K61" s="11"/>
      <c r="L61" s="11"/>
      <c r="M61" s="11"/>
      <c r="N61" s="11"/>
      <c r="O61" s="11"/>
      <c r="P61" s="11"/>
      <c r="Q61" s="11"/>
      <c r="R61" s="11"/>
      <c r="S61" s="11"/>
      <c r="T61" s="11"/>
      <c r="U61" s="11"/>
      <c r="V61" s="11"/>
      <c r="W61" s="11"/>
      <c r="X61" s="11"/>
      <c r="Y61" s="11"/>
      <c r="Z61" s="11"/>
      <c r="AA61" s="11"/>
      <c r="AB61" s="11"/>
      <c r="AC61" s="11"/>
      <c r="AD61" s="11"/>
      <c r="AE61" s="11"/>
      <c r="AF61" s="11"/>
      <c r="AG61" s="11"/>
      <c r="AH61" s="11"/>
      <c r="AI61" s="11"/>
      <c r="AJ61" s="11"/>
      <c r="AK61" s="11"/>
      <c r="AL61" s="11"/>
      <c r="AM61" s="11"/>
      <c r="AN61" s="11"/>
      <c r="AO61" s="11"/>
      <c r="AP61" s="11"/>
      <c r="AQ61" s="11"/>
      <c r="AR61" s="11"/>
      <c r="AS61" s="11"/>
      <c r="AT61" s="11"/>
      <c r="AU61" s="11"/>
      <c r="AV61" s="11"/>
      <c r="AW61" s="11"/>
      <c r="AX61" s="11"/>
    </row>
    <row r="62" spans="1:50" x14ac:dyDescent="0.35">
      <c r="A62" s="7"/>
      <c r="D62" s="11"/>
      <c r="E62" s="11"/>
      <c r="F62" s="11"/>
      <c r="G62" s="11"/>
      <c r="H62" s="11"/>
      <c r="I62" s="11"/>
      <c r="J62" s="11"/>
      <c r="K62" s="11"/>
      <c r="L62" s="11"/>
      <c r="M62" s="11"/>
      <c r="N62" s="11"/>
      <c r="O62" s="11"/>
      <c r="P62" s="11"/>
      <c r="Q62" s="11"/>
      <c r="R62" s="11"/>
      <c r="S62" s="11"/>
      <c r="T62" s="11"/>
      <c r="U62" s="11"/>
      <c r="V62" s="11"/>
      <c r="W62" s="11"/>
      <c r="X62" s="11"/>
      <c r="Y62" s="11"/>
      <c r="Z62" s="11"/>
      <c r="AA62" s="11"/>
      <c r="AB62" s="11"/>
      <c r="AC62" s="11"/>
      <c r="AD62" s="11"/>
      <c r="AE62" s="11"/>
      <c r="AF62" s="11"/>
      <c r="AG62" s="11"/>
      <c r="AH62" s="11"/>
      <c r="AI62" s="11"/>
      <c r="AJ62" s="11"/>
      <c r="AK62" s="11"/>
      <c r="AL62" s="11"/>
      <c r="AM62" s="11"/>
      <c r="AN62" s="11"/>
      <c r="AO62" s="11"/>
      <c r="AP62" s="11"/>
      <c r="AQ62" s="11"/>
      <c r="AR62" s="11"/>
      <c r="AS62" s="11"/>
      <c r="AT62" s="11"/>
      <c r="AU62" s="11"/>
      <c r="AV62" s="11"/>
      <c r="AW62" s="11"/>
      <c r="AX62" s="11"/>
    </row>
    <row r="63" spans="1:50" x14ac:dyDescent="0.35">
      <c r="A63" s="7"/>
      <c r="D63" s="11"/>
      <c r="E63" s="11"/>
      <c r="F63" s="11"/>
      <c r="G63" s="11"/>
      <c r="H63" s="11"/>
      <c r="I63" s="11"/>
      <c r="J63" s="11"/>
      <c r="K63" s="11"/>
      <c r="L63" s="11"/>
      <c r="M63" s="11"/>
      <c r="N63" s="11"/>
      <c r="O63" s="11"/>
      <c r="P63" s="11"/>
      <c r="Q63" s="11"/>
      <c r="R63" s="11"/>
      <c r="S63" s="11"/>
      <c r="T63" s="11"/>
      <c r="U63" s="11"/>
      <c r="V63" s="11"/>
      <c r="W63" s="11"/>
      <c r="X63" s="11"/>
      <c r="Y63" s="11"/>
      <c r="Z63" s="11"/>
      <c r="AA63" s="11"/>
      <c r="AB63" s="11"/>
      <c r="AC63" s="11"/>
      <c r="AD63" s="11"/>
      <c r="AE63" s="11"/>
      <c r="AF63" s="11"/>
      <c r="AG63" s="11"/>
      <c r="AH63" s="11"/>
      <c r="AI63" s="11"/>
      <c r="AJ63" s="11"/>
      <c r="AK63" s="11"/>
      <c r="AL63" s="11"/>
      <c r="AM63" s="11"/>
      <c r="AN63" s="11"/>
      <c r="AO63" s="11"/>
      <c r="AP63" s="11"/>
      <c r="AQ63" s="11"/>
      <c r="AR63" s="11"/>
      <c r="AS63" s="11"/>
      <c r="AT63" s="11"/>
      <c r="AU63" s="11"/>
      <c r="AV63" s="11"/>
      <c r="AW63" s="11"/>
      <c r="AX63" s="11"/>
    </row>
    <row r="64" spans="1:50" x14ac:dyDescent="0.35">
      <c r="A64" s="7"/>
      <c r="D64" s="11"/>
      <c r="E64" s="11"/>
      <c r="F64" s="11"/>
      <c r="G64" s="11"/>
      <c r="H64" s="11"/>
      <c r="I64" s="11"/>
      <c r="J64" s="11"/>
      <c r="K64" s="11"/>
      <c r="L64" s="11"/>
      <c r="M64" s="11"/>
      <c r="N64" s="11"/>
      <c r="O64" s="11"/>
      <c r="P64" s="11"/>
      <c r="Q64" s="11"/>
      <c r="R64" s="11"/>
      <c r="S64" s="11"/>
      <c r="T64" s="11"/>
      <c r="U64" s="11"/>
      <c r="V64" s="11"/>
      <c r="W64" s="11"/>
      <c r="X64" s="11"/>
      <c r="Y64" s="11"/>
      <c r="Z64" s="11"/>
      <c r="AA64" s="11"/>
      <c r="AB64" s="11"/>
      <c r="AC64" s="11"/>
      <c r="AD64" s="11"/>
      <c r="AE64" s="11"/>
      <c r="AF64" s="11"/>
      <c r="AG64" s="11"/>
      <c r="AH64" s="11"/>
      <c r="AI64" s="11"/>
      <c r="AJ64" s="11"/>
      <c r="AK64" s="11"/>
      <c r="AL64" s="11"/>
      <c r="AM64" s="11"/>
      <c r="AN64" s="11"/>
      <c r="AO64" s="11"/>
      <c r="AP64" s="11"/>
      <c r="AQ64" s="11"/>
      <c r="AR64" s="11"/>
      <c r="AS64" s="11"/>
      <c r="AT64" s="11"/>
      <c r="AU64" s="11"/>
      <c r="AV64" s="11"/>
      <c r="AW64" s="11"/>
      <c r="AX64" s="11"/>
    </row>
    <row r="65" spans="1:50" x14ac:dyDescent="0.35">
      <c r="A65" s="7"/>
      <c r="D65" s="11"/>
      <c r="E65" s="11"/>
      <c r="F65" s="11"/>
      <c r="G65" s="11"/>
      <c r="H65" s="11"/>
      <c r="I65" s="11"/>
      <c r="J65" s="11"/>
      <c r="K65" s="11"/>
      <c r="L65" s="11"/>
      <c r="M65" s="11"/>
      <c r="N65" s="11"/>
      <c r="O65" s="11"/>
      <c r="P65" s="11"/>
      <c r="Q65" s="11"/>
      <c r="R65" s="11"/>
      <c r="S65" s="11"/>
      <c r="T65" s="11"/>
      <c r="U65" s="11"/>
      <c r="V65" s="11"/>
      <c r="W65" s="11"/>
      <c r="X65" s="11"/>
      <c r="Y65" s="11"/>
      <c r="Z65" s="11"/>
      <c r="AA65" s="11"/>
      <c r="AB65" s="11"/>
      <c r="AC65" s="11"/>
      <c r="AD65" s="11"/>
      <c r="AE65" s="11"/>
      <c r="AF65" s="11"/>
      <c r="AG65" s="11"/>
      <c r="AH65" s="11"/>
      <c r="AI65" s="11"/>
      <c r="AJ65" s="11"/>
      <c r="AK65" s="11"/>
      <c r="AL65" s="11"/>
      <c r="AM65" s="11"/>
      <c r="AN65" s="11"/>
      <c r="AO65" s="11"/>
      <c r="AP65" s="11"/>
      <c r="AQ65" s="11"/>
      <c r="AR65" s="11"/>
      <c r="AS65" s="11"/>
      <c r="AT65" s="11"/>
      <c r="AU65" s="11"/>
      <c r="AV65" s="11"/>
      <c r="AW65" s="11"/>
      <c r="AX65" s="11"/>
    </row>
    <row r="66" spans="1:50" x14ac:dyDescent="0.35">
      <c r="A66" s="7"/>
      <c r="D66" s="11"/>
      <c r="E66" s="11"/>
      <c r="F66" s="11"/>
      <c r="G66" s="11"/>
      <c r="H66" s="11"/>
      <c r="I66" s="11"/>
      <c r="J66" s="11"/>
      <c r="K66" s="11"/>
      <c r="L66" s="11"/>
      <c r="M66" s="11"/>
      <c r="N66" s="11"/>
      <c r="O66" s="11"/>
      <c r="P66" s="11"/>
      <c r="Q66" s="11"/>
      <c r="R66" s="11"/>
      <c r="S66" s="11"/>
      <c r="T66" s="11"/>
      <c r="U66" s="11"/>
      <c r="V66" s="11"/>
      <c r="W66" s="11"/>
      <c r="X66" s="11"/>
      <c r="Y66" s="11"/>
      <c r="Z66" s="11"/>
      <c r="AA66" s="11"/>
      <c r="AB66" s="11"/>
      <c r="AC66" s="11"/>
      <c r="AD66" s="11"/>
      <c r="AE66" s="11"/>
      <c r="AF66" s="11"/>
      <c r="AG66" s="11"/>
      <c r="AH66" s="11"/>
      <c r="AI66" s="11"/>
      <c r="AJ66" s="11"/>
      <c r="AK66" s="11"/>
      <c r="AL66" s="11"/>
      <c r="AM66" s="11"/>
      <c r="AN66" s="11"/>
      <c r="AO66" s="11"/>
      <c r="AP66" s="11"/>
      <c r="AQ66" s="11"/>
      <c r="AR66" s="11"/>
      <c r="AS66" s="11"/>
      <c r="AT66" s="11"/>
      <c r="AU66" s="11"/>
      <c r="AV66" s="11"/>
      <c r="AW66" s="11"/>
      <c r="AX66" s="11"/>
    </row>
    <row r="67" spans="1:50" x14ac:dyDescent="0.35">
      <c r="A67" s="7"/>
      <c r="D67" s="11"/>
      <c r="E67" s="11"/>
      <c r="F67" s="11"/>
      <c r="G67" s="11"/>
      <c r="H67" s="11"/>
      <c r="I67" s="11"/>
      <c r="J67" s="11"/>
      <c r="K67" s="11"/>
      <c r="L67" s="11"/>
      <c r="M67" s="11"/>
      <c r="N67" s="11"/>
      <c r="O67" s="11"/>
      <c r="P67" s="11"/>
      <c r="Q67" s="11"/>
      <c r="R67" s="11"/>
      <c r="S67" s="11"/>
      <c r="T67" s="11"/>
      <c r="U67" s="11"/>
      <c r="V67" s="11"/>
      <c r="W67" s="11"/>
      <c r="X67" s="11"/>
      <c r="Y67" s="11"/>
      <c r="Z67" s="11"/>
      <c r="AA67" s="11"/>
      <c r="AB67" s="11"/>
      <c r="AC67" s="11"/>
      <c r="AD67" s="11"/>
      <c r="AE67" s="11"/>
      <c r="AF67" s="11"/>
      <c r="AG67" s="11"/>
      <c r="AH67" s="11"/>
      <c r="AI67" s="11"/>
      <c r="AJ67" s="11"/>
      <c r="AK67" s="11"/>
      <c r="AL67" s="11"/>
      <c r="AM67" s="11"/>
      <c r="AN67" s="11"/>
      <c r="AO67" s="11"/>
      <c r="AP67" s="11"/>
      <c r="AQ67" s="11"/>
      <c r="AR67" s="11"/>
      <c r="AS67" s="11"/>
      <c r="AT67" s="11"/>
      <c r="AU67" s="11"/>
      <c r="AV67" s="11"/>
      <c r="AW67" s="11"/>
      <c r="AX67" s="11"/>
    </row>
    <row r="68" spans="1:50" x14ac:dyDescent="0.35">
      <c r="A68" s="7"/>
      <c r="D68" s="11"/>
      <c r="E68" s="11"/>
      <c r="F68" s="11"/>
      <c r="G68" s="11"/>
      <c r="H68" s="11"/>
      <c r="I68" s="11"/>
      <c r="J68" s="11"/>
      <c r="K68" s="11"/>
      <c r="L68" s="11"/>
      <c r="M68" s="11"/>
      <c r="N68" s="11"/>
      <c r="O68" s="11"/>
      <c r="P68" s="11"/>
      <c r="Q68" s="11"/>
      <c r="R68" s="11"/>
      <c r="S68" s="11"/>
      <c r="T68" s="11"/>
      <c r="U68" s="11"/>
      <c r="V68" s="11"/>
      <c r="W68" s="11"/>
      <c r="X68" s="11"/>
      <c r="Y68" s="11"/>
      <c r="Z68" s="11"/>
      <c r="AA68" s="11"/>
      <c r="AB68" s="11"/>
      <c r="AC68" s="11"/>
      <c r="AD68" s="11"/>
      <c r="AE68" s="11"/>
      <c r="AF68" s="11"/>
      <c r="AG68" s="11"/>
      <c r="AH68" s="11"/>
      <c r="AI68" s="11"/>
      <c r="AJ68" s="11"/>
      <c r="AK68" s="11"/>
      <c r="AL68" s="11"/>
      <c r="AM68" s="11"/>
      <c r="AN68" s="11"/>
      <c r="AO68" s="11"/>
      <c r="AP68" s="11"/>
      <c r="AQ68" s="11"/>
      <c r="AR68" s="11"/>
      <c r="AS68" s="11"/>
      <c r="AT68" s="11"/>
      <c r="AU68" s="11"/>
      <c r="AV68" s="11"/>
      <c r="AW68" s="11"/>
      <c r="AX68" s="11"/>
    </row>
    <row r="69" spans="1:50" x14ac:dyDescent="0.35">
      <c r="A69" s="7"/>
      <c r="D69" s="11"/>
      <c r="E69" s="11"/>
      <c r="F69" s="11"/>
      <c r="G69" s="11"/>
      <c r="H69" s="11"/>
      <c r="I69" s="11"/>
      <c r="J69" s="11"/>
      <c r="K69" s="11"/>
      <c r="L69" s="11"/>
      <c r="M69" s="11"/>
      <c r="N69" s="11"/>
      <c r="O69" s="11"/>
      <c r="P69" s="11"/>
      <c r="Q69" s="11"/>
      <c r="R69" s="11"/>
      <c r="S69" s="11"/>
      <c r="T69" s="11"/>
      <c r="U69" s="11"/>
      <c r="V69" s="11"/>
      <c r="W69" s="11"/>
      <c r="X69" s="11"/>
      <c r="Y69" s="11"/>
      <c r="Z69" s="11"/>
      <c r="AA69" s="11"/>
      <c r="AB69" s="11"/>
      <c r="AC69" s="11"/>
      <c r="AD69" s="11"/>
      <c r="AE69" s="11"/>
      <c r="AF69" s="11"/>
      <c r="AG69" s="11"/>
      <c r="AH69" s="11"/>
      <c r="AI69" s="11"/>
      <c r="AJ69" s="11"/>
      <c r="AK69" s="11"/>
      <c r="AL69" s="11"/>
      <c r="AM69" s="11"/>
      <c r="AN69" s="11"/>
      <c r="AO69" s="11"/>
      <c r="AP69" s="11"/>
      <c r="AQ69" s="11"/>
      <c r="AR69" s="11"/>
      <c r="AS69" s="11"/>
      <c r="AT69" s="11"/>
      <c r="AU69" s="11"/>
      <c r="AV69" s="11"/>
      <c r="AW69" s="11"/>
      <c r="AX69" s="11"/>
    </row>
    <row r="70" spans="1:50" x14ac:dyDescent="0.35">
      <c r="A70" s="7"/>
      <c r="D70" s="11"/>
      <c r="E70" s="11"/>
      <c r="F70" s="11"/>
      <c r="G70" s="11"/>
      <c r="H70" s="11"/>
      <c r="I70" s="11"/>
      <c r="J70" s="11"/>
      <c r="K70" s="11"/>
      <c r="L70" s="11"/>
      <c r="M70" s="11"/>
      <c r="N70" s="11"/>
      <c r="O70" s="11"/>
      <c r="P70" s="11"/>
      <c r="Q70" s="11"/>
      <c r="R70" s="11"/>
      <c r="S70" s="11"/>
      <c r="T70" s="11"/>
      <c r="U70" s="11"/>
      <c r="V70" s="11"/>
      <c r="W70" s="11"/>
      <c r="X70" s="11"/>
      <c r="Y70" s="11"/>
      <c r="Z70" s="11"/>
      <c r="AA70" s="11"/>
      <c r="AB70" s="11"/>
      <c r="AC70" s="11"/>
      <c r="AD70" s="11"/>
      <c r="AE70" s="11"/>
      <c r="AF70" s="11"/>
      <c r="AG70" s="11"/>
      <c r="AH70" s="11"/>
      <c r="AI70" s="11"/>
      <c r="AJ70" s="11"/>
      <c r="AK70" s="11"/>
      <c r="AL70" s="11"/>
      <c r="AM70" s="11"/>
      <c r="AN70" s="11"/>
      <c r="AO70" s="11"/>
      <c r="AP70" s="11"/>
      <c r="AQ70" s="11"/>
      <c r="AR70" s="11"/>
      <c r="AS70" s="11"/>
      <c r="AT70" s="11"/>
      <c r="AU70" s="11"/>
      <c r="AV70" s="11"/>
      <c r="AW70" s="11"/>
      <c r="AX70" s="11"/>
    </row>
    <row r="71" spans="1:50" x14ac:dyDescent="0.35">
      <c r="A71" s="7"/>
      <c r="D71" s="11"/>
      <c r="E71" s="11"/>
      <c r="F71" s="11"/>
      <c r="G71" s="11"/>
      <c r="H71" s="11"/>
      <c r="I71" s="11"/>
      <c r="J71" s="11"/>
      <c r="K71" s="11"/>
      <c r="L71" s="11"/>
      <c r="M71" s="11"/>
      <c r="N71" s="11"/>
      <c r="O71" s="11"/>
      <c r="P71" s="11"/>
      <c r="Q71" s="11"/>
      <c r="R71" s="11"/>
      <c r="S71" s="11"/>
      <c r="T71" s="11"/>
      <c r="U71" s="11"/>
      <c r="V71" s="11"/>
      <c r="W71" s="11"/>
      <c r="X71" s="11"/>
      <c r="Y71" s="11"/>
      <c r="Z71" s="11"/>
      <c r="AA71" s="11"/>
      <c r="AB71" s="11"/>
      <c r="AC71" s="11"/>
      <c r="AD71" s="11"/>
      <c r="AE71" s="11"/>
      <c r="AF71" s="11"/>
      <c r="AG71" s="11"/>
      <c r="AH71" s="11"/>
      <c r="AI71" s="11"/>
      <c r="AJ71" s="11"/>
      <c r="AK71" s="11"/>
      <c r="AL71" s="11"/>
      <c r="AM71" s="11"/>
      <c r="AN71" s="11"/>
      <c r="AO71" s="11"/>
      <c r="AP71" s="11"/>
      <c r="AQ71" s="11"/>
      <c r="AR71" s="11"/>
      <c r="AS71" s="11"/>
      <c r="AT71" s="11"/>
      <c r="AU71" s="11"/>
      <c r="AV71" s="11"/>
      <c r="AW71" s="11"/>
      <c r="AX71" s="11"/>
    </row>
    <row r="72" spans="1:50" x14ac:dyDescent="0.35">
      <c r="A72" s="7"/>
      <c r="D72" s="11"/>
      <c r="E72" s="11"/>
      <c r="F72" s="11"/>
      <c r="G72" s="11"/>
      <c r="H72" s="11"/>
      <c r="I72" s="11"/>
      <c r="J72" s="11"/>
      <c r="K72" s="11"/>
      <c r="L72" s="11"/>
      <c r="M72" s="11"/>
      <c r="N72" s="11"/>
      <c r="O72" s="11"/>
      <c r="P72" s="11"/>
      <c r="Q72" s="11"/>
      <c r="R72" s="11"/>
      <c r="S72" s="11"/>
      <c r="T72" s="11"/>
      <c r="U72" s="11"/>
      <c r="V72" s="11"/>
      <c r="W72" s="11"/>
      <c r="X72" s="11"/>
      <c r="Y72" s="11"/>
      <c r="Z72" s="11"/>
      <c r="AA72" s="11"/>
      <c r="AB72" s="11"/>
      <c r="AC72" s="11"/>
      <c r="AD72" s="11"/>
      <c r="AE72" s="11"/>
      <c r="AF72" s="11"/>
      <c r="AG72" s="11"/>
      <c r="AH72" s="11"/>
      <c r="AI72" s="11"/>
      <c r="AJ72" s="11"/>
      <c r="AK72" s="11"/>
      <c r="AL72" s="11"/>
      <c r="AM72" s="11"/>
      <c r="AN72" s="11"/>
      <c r="AO72" s="11"/>
      <c r="AP72" s="11"/>
      <c r="AQ72" s="11"/>
      <c r="AR72" s="11"/>
      <c r="AS72" s="11"/>
      <c r="AT72" s="11"/>
      <c r="AU72" s="11"/>
      <c r="AV72" s="11"/>
      <c r="AW72" s="11"/>
      <c r="AX72" s="11"/>
    </row>
    <row r="73" spans="1:50" x14ac:dyDescent="0.35">
      <c r="A73" s="7"/>
      <c r="D73" s="11"/>
      <c r="E73" s="11"/>
      <c r="F73" s="11"/>
      <c r="G73" s="11"/>
      <c r="H73" s="11"/>
      <c r="I73" s="11"/>
      <c r="J73" s="11"/>
      <c r="K73" s="11"/>
      <c r="L73" s="11"/>
      <c r="M73" s="11"/>
      <c r="N73" s="11"/>
      <c r="O73" s="11"/>
      <c r="P73" s="11"/>
      <c r="Q73" s="11"/>
      <c r="R73" s="11"/>
      <c r="S73" s="11"/>
      <c r="T73" s="11"/>
      <c r="U73" s="11"/>
      <c r="V73" s="11"/>
      <c r="W73" s="11"/>
      <c r="X73" s="11"/>
      <c r="Y73" s="11"/>
      <c r="Z73" s="11"/>
      <c r="AA73" s="11"/>
      <c r="AB73" s="11"/>
      <c r="AC73" s="11"/>
      <c r="AD73" s="11"/>
      <c r="AE73" s="11"/>
      <c r="AF73" s="11"/>
      <c r="AG73" s="11"/>
      <c r="AH73" s="11"/>
      <c r="AI73" s="11"/>
      <c r="AJ73" s="11"/>
      <c r="AK73" s="11"/>
      <c r="AL73" s="11"/>
      <c r="AM73" s="11"/>
      <c r="AN73" s="11"/>
      <c r="AO73" s="11"/>
      <c r="AP73" s="11"/>
      <c r="AQ73" s="11"/>
      <c r="AR73" s="11"/>
      <c r="AS73" s="11"/>
      <c r="AT73" s="11"/>
      <c r="AU73" s="11"/>
      <c r="AV73" s="11"/>
      <c r="AW73" s="11"/>
      <c r="AX73" s="11"/>
    </row>
    <row r="74" spans="1:50" x14ac:dyDescent="0.35">
      <c r="A74" s="7"/>
      <c r="D74" s="11"/>
      <c r="E74" s="11"/>
      <c r="F74" s="11"/>
      <c r="G74" s="11"/>
      <c r="H74" s="11"/>
      <c r="I74" s="11"/>
      <c r="J74" s="11"/>
      <c r="K74" s="11"/>
      <c r="L74" s="11"/>
      <c r="M74" s="11"/>
      <c r="N74" s="11"/>
      <c r="O74" s="11"/>
      <c r="P74" s="11"/>
      <c r="Q74" s="11"/>
      <c r="R74" s="11"/>
      <c r="S74" s="11"/>
      <c r="T74" s="11"/>
      <c r="U74" s="11"/>
      <c r="V74" s="11"/>
      <c r="W74" s="11"/>
      <c r="X74" s="11"/>
      <c r="Y74" s="11"/>
      <c r="Z74" s="11"/>
      <c r="AA74" s="11"/>
      <c r="AB74" s="11"/>
      <c r="AC74" s="11"/>
      <c r="AD74" s="11"/>
      <c r="AE74" s="11"/>
      <c r="AF74" s="11"/>
      <c r="AG74" s="11"/>
      <c r="AH74" s="11"/>
      <c r="AI74" s="11"/>
      <c r="AJ74" s="11"/>
      <c r="AK74" s="11"/>
      <c r="AL74" s="11"/>
      <c r="AM74" s="11"/>
      <c r="AN74" s="11"/>
      <c r="AO74" s="11"/>
      <c r="AP74" s="11"/>
      <c r="AQ74" s="11"/>
      <c r="AR74" s="11"/>
      <c r="AS74" s="11"/>
      <c r="AT74" s="11"/>
      <c r="AU74" s="11"/>
      <c r="AV74" s="11"/>
      <c r="AW74" s="11"/>
      <c r="AX74" s="11"/>
    </row>
    <row r="75" spans="1:50" x14ac:dyDescent="0.35">
      <c r="A75" s="7"/>
      <c r="D75" s="11"/>
      <c r="E75" s="11"/>
      <c r="F75" s="11"/>
      <c r="G75" s="11"/>
      <c r="H75" s="11"/>
      <c r="I75" s="11"/>
      <c r="J75" s="11"/>
      <c r="K75" s="11"/>
      <c r="L75" s="11"/>
      <c r="M75" s="11"/>
      <c r="N75" s="11"/>
      <c r="O75" s="11"/>
      <c r="P75" s="11"/>
      <c r="Q75" s="11"/>
      <c r="R75" s="11"/>
      <c r="S75" s="11"/>
      <c r="T75" s="11"/>
      <c r="U75" s="11"/>
      <c r="V75" s="11"/>
      <c r="W75" s="11"/>
      <c r="X75" s="11"/>
      <c r="Y75" s="11"/>
      <c r="Z75" s="11"/>
      <c r="AA75" s="11"/>
      <c r="AB75" s="11"/>
      <c r="AC75" s="11"/>
      <c r="AD75" s="11"/>
      <c r="AE75" s="11"/>
      <c r="AF75" s="11"/>
      <c r="AG75" s="11"/>
      <c r="AH75" s="11"/>
      <c r="AI75" s="11"/>
      <c r="AJ75" s="11"/>
      <c r="AK75" s="11"/>
      <c r="AL75" s="11"/>
      <c r="AM75" s="11"/>
      <c r="AN75" s="11"/>
      <c r="AO75" s="11"/>
      <c r="AP75" s="11"/>
      <c r="AQ75" s="11"/>
      <c r="AR75" s="11"/>
      <c r="AS75" s="11"/>
      <c r="AT75" s="11"/>
      <c r="AU75" s="11"/>
      <c r="AV75" s="11"/>
      <c r="AW75" s="11"/>
      <c r="AX75" s="11"/>
    </row>
    <row r="76" spans="1:50" x14ac:dyDescent="0.35">
      <c r="A76" s="7"/>
      <c r="D76" s="11"/>
      <c r="E76" s="11"/>
      <c r="F76" s="11"/>
      <c r="G76" s="11"/>
      <c r="H76" s="11"/>
      <c r="I76" s="11"/>
      <c r="J76" s="11"/>
      <c r="K76" s="11"/>
      <c r="L76" s="11"/>
      <c r="M76" s="11"/>
      <c r="N76" s="11"/>
      <c r="O76" s="11"/>
      <c r="P76" s="11"/>
      <c r="Q76" s="11"/>
      <c r="R76" s="11"/>
      <c r="S76" s="11"/>
      <c r="T76" s="11"/>
      <c r="U76" s="11"/>
      <c r="V76" s="11"/>
      <c r="W76" s="11"/>
      <c r="X76" s="11"/>
      <c r="Y76" s="11"/>
      <c r="Z76" s="11"/>
      <c r="AA76" s="11"/>
      <c r="AB76" s="11"/>
      <c r="AC76" s="11"/>
      <c r="AD76" s="11"/>
      <c r="AE76" s="11"/>
      <c r="AF76" s="11"/>
      <c r="AG76" s="11"/>
      <c r="AH76" s="11"/>
      <c r="AI76" s="11"/>
      <c r="AJ76" s="11"/>
      <c r="AK76" s="11"/>
      <c r="AL76" s="11"/>
      <c r="AM76" s="11"/>
      <c r="AN76" s="11"/>
      <c r="AO76" s="11"/>
      <c r="AP76" s="11"/>
      <c r="AQ76" s="11"/>
      <c r="AR76" s="11"/>
      <c r="AS76" s="11"/>
      <c r="AT76" s="11"/>
      <c r="AU76" s="11"/>
      <c r="AV76" s="11"/>
      <c r="AW76" s="11"/>
      <c r="AX76" s="11"/>
    </row>
    <row r="77" spans="1:50" x14ac:dyDescent="0.35">
      <c r="A77" s="7"/>
      <c r="D77" s="11"/>
      <c r="E77" s="11"/>
      <c r="F77" s="11"/>
      <c r="G77" s="11"/>
      <c r="H77" s="11"/>
      <c r="I77" s="11"/>
      <c r="J77" s="11"/>
      <c r="K77" s="11"/>
      <c r="L77" s="11"/>
      <c r="M77" s="11"/>
      <c r="N77" s="11"/>
      <c r="O77" s="11"/>
      <c r="P77" s="11"/>
      <c r="Q77" s="11"/>
      <c r="R77" s="11"/>
      <c r="S77" s="11"/>
      <c r="T77" s="11"/>
      <c r="U77" s="11"/>
      <c r="V77" s="11"/>
      <c r="W77" s="11"/>
      <c r="X77" s="11"/>
      <c r="Y77" s="11"/>
      <c r="Z77" s="11"/>
      <c r="AA77" s="11"/>
      <c r="AB77" s="11"/>
      <c r="AC77" s="11"/>
      <c r="AD77" s="11"/>
      <c r="AE77" s="11"/>
      <c r="AF77" s="11"/>
      <c r="AG77" s="11"/>
      <c r="AH77" s="11"/>
      <c r="AI77" s="11"/>
      <c r="AJ77" s="11"/>
      <c r="AK77" s="11"/>
      <c r="AL77" s="11"/>
      <c r="AM77" s="11"/>
      <c r="AN77" s="11"/>
      <c r="AO77" s="11"/>
      <c r="AP77" s="11"/>
      <c r="AQ77" s="11"/>
      <c r="AR77" s="11"/>
      <c r="AS77" s="11"/>
      <c r="AT77" s="11"/>
      <c r="AU77" s="11"/>
      <c r="AV77" s="11"/>
      <c r="AW77" s="11"/>
      <c r="AX77" s="11"/>
    </row>
    <row r="78" spans="1:50" x14ac:dyDescent="0.35">
      <c r="A78" s="7"/>
      <c r="D78" s="11"/>
      <c r="E78" s="11"/>
      <c r="F78" s="11"/>
      <c r="G78" s="11"/>
      <c r="H78" s="11"/>
      <c r="I78" s="11"/>
      <c r="J78" s="11"/>
      <c r="K78" s="11"/>
      <c r="L78" s="11"/>
      <c r="M78" s="11"/>
      <c r="N78" s="11"/>
      <c r="O78" s="11"/>
      <c r="P78" s="11"/>
      <c r="Q78" s="11"/>
      <c r="R78" s="11"/>
      <c r="S78" s="11"/>
      <c r="T78" s="11"/>
      <c r="U78" s="11"/>
      <c r="V78" s="11"/>
      <c r="W78" s="11"/>
      <c r="X78" s="11"/>
      <c r="Y78" s="11"/>
      <c r="Z78" s="11"/>
      <c r="AA78" s="11"/>
      <c r="AB78" s="11"/>
      <c r="AC78" s="11"/>
      <c r="AD78" s="11"/>
      <c r="AE78" s="11"/>
      <c r="AF78" s="11"/>
      <c r="AG78" s="11"/>
      <c r="AH78" s="11"/>
      <c r="AI78" s="11"/>
      <c r="AJ78" s="11"/>
      <c r="AK78" s="11"/>
      <c r="AL78" s="11"/>
      <c r="AM78" s="11"/>
      <c r="AN78" s="11"/>
      <c r="AO78" s="11"/>
      <c r="AP78" s="11"/>
      <c r="AQ78" s="11"/>
      <c r="AR78" s="11"/>
      <c r="AS78" s="11"/>
      <c r="AT78" s="11"/>
      <c r="AU78" s="11"/>
      <c r="AV78" s="11"/>
      <c r="AW78" s="11"/>
      <c r="AX78" s="11"/>
    </row>
    <row r="79" spans="1:50" x14ac:dyDescent="0.35">
      <c r="A79" s="7"/>
      <c r="D79" s="11"/>
      <c r="E79" s="11"/>
      <c r="F79" s="11"/>
      <c r="G79" s="11"/>
      <c r="H79" s="11"/>
      <c r="I79" s="11"/>
      <c r="J79" s="11"/>
      <c r="K79" s="11"/>
      <c r="L79" s="11"/>
      <c r="M79" s="11"/>
      <c r="N79" s="11"/>
      <c r="O79" s="11"/>
      <c r="P79" s="11"/>
      <c r="Q79" s="11"/>
      <c r="R79" s="11"/>
      <c r="S79" s="11"/>
      <c r="T79" s="11"/>
      <c r="U79" s="11"/>
      <c r="V79" s="11"/>
      <c r="W79" s="11"/>
      <c r="X79" s="11"/>
      <c r="Y79" s="11"/>
      <c r="Z79" s="11"/>
      <c r="AA79" s="11"/>
      <c r="AB79" s="11"/>
      <c r="AC79" s="11"/>
      <c r="AD79" s="11"/>
      <c r="AE79" s="11"/>
      <c r="AF79" s="11"/>
      <c r="AG79" s="11"/>
      <c r="AH79" s="11"/>
      <c r="AI79" s="11"/>
      <c r="AJ79" s="11"/>
      <c r="AK79" s="11"/>
      <c r="AL79" s="11"/>
      <c r="AM79" s="11"/>
      <c r="AN79" s="11"/>
      <c r="AO79" s="11"/>
      <c r="AP79" s="11"/>
      <c r="AQ79" s="11"/>
      <c r="AR79" s="11"/>
      <c r="AS79" s="11"/>
      <c r="AT79" s="11"/>
      <c r="AU79" s="11"/>
      <c r="AV79" s="11"/>
      <c r="AW79" s="11"/>
      <c r="AX79" s="11"/>
    </row>
    <row r="80" spans="1:50" x14ac:dyDescent="0.35">
      <c r="A80" s="7"/>
      <c r="D80" s="11"/>
      <c r="E80" s="11"/>
      <c r="F80" s="11"/>
      <c r="G80" s="11"/>
      <c r="H80" s="11"/>
      <c r="I80" s="11"/>
      <c r="J80" s="11"/>
      <c r="K80" s="11"/>
      <c r="L80" s="11"/>
      <c r="M80" s="11"/>
      <c r="N80" s="11"/>
      <c r="O80" s="11"/>
      <c r="P80" s="11"/>
      <c r="Q80" s="11"/>
      <c r="R80" s="11"/>
      <c r="S80" s="11"/>
      <c r="T80" s="11"/>
      <c r="U80" s="11"/>
      <c r="V80" s="11"/>
      <c r="W80" s="11"/>
      <c r="X80" s="11"/>
      <c r="Y80" s="11"/>
      <c r="Z80" s="11"/>
      <c r="AA80" s="11"/>
      <c r="AB80" s="11"/>
      <c r="AC80" s="11"/>
      <c r="AD80" s="11"/>
      <c r="AE80" s="11"/>
      <c r="AF80" s="11"/>
      <c r="AG80" s="11"/>
      <c r="AH80" s="11"/>
      <c r="AI80" s="11"/>
      <c r="AJ80" s="11"/>
      <c r="AK80" s="11"/>
      <c r="AL80" s="11"/>
      <c r="AM80" s="11"/>
      <c r="AN80" s="11"/>
      <c r="AO80" s="11"/>
      <c r="AP80" s="11"/>
      <c r="AQ80" s="11"/>
      <c r="AR80" s="11"/>
      <c r="AS80" s="11"/>
      <c r="AT80" s="11"/>
      <c r="AU80" s="11"/>
      <c r="AV80" s="11"/>
      <c r="AW80" s="11"/>
      <c r="AX80" s="11"/>
    </row>
    <row r="81" spans="1:50" x14ac:dyDescent="0.35">
      <c r="A81" s="7"/>
      <c r="D81" s="11"/>
      <c r="E81" s="11"/>
      <c r="F81" s="11"/>
      <c r="G81" s="11"/>
      <c r="H81" s="11"/>
      <c r="I81" s="11"/>
      <c r="J81" s="11"/>
      <c r="K81" s="11"/>
      <c r="L81" s="11"/>
      <c r="M81" s="11"/>
      <c r="N81" s="11"/>
      <c r="O81" s="11"/>
      <c r="P81" s="11"/>
      <c r="Q81" s="11"/>
      <c r="R81" s="11"/>
      <c r="S81" s="11"/>
      <c r="T81" s="11"/>
      <c r="U81" s="11"/>
      <c r="V81" s="11"/>
      <c r="W81" s="11"/>
      <c r="X81" s="11"/>
      <c r="Y81" s="11"/>
      <c r="Z81" s="11"/>
      <c r="AA81" s="11"/>
      <c r="AB81" s="11"/>
      <c r="AC81" s="11"/>
      <c r="AD81" s="11"/>
      <c r="AE81" s="11"/>
      <c r="AF81" s="11"/>
      <c r="AG81" s="11"/>
      <c r="AH81" s="11"/>
      <c r="AI81" s="11"/>
      <c r="AJ81" s="11"/>
      <c r="AK81" s="11"/>
      <c r="AL81" s="11"/>
      <c r="AM81" s="11"/>
      <c r="AN81" s="11"/>
      <c r="AO81" s="11"/>
      <c r="AP81" s="11"/>
      <c r="AQ81" s="11"/>
      <c r="AR81" s="11"/>
      <c r="AS81" s="11"/>
      <c r="AT81" s="11"/>
      <c r="AU81" s="11"/>
      <c r="AV81" s="11"/>
      <c r="AW81" s="11"/>
      <c r="AX81" s="11"/>
    </row>
    <row r="82" spans="1:50" x14ac:dyDescent="0.35">
      <c r="A82" s="7"/>
      <c r="D82" s="11"/>
      <c r="E82" s="11"/>
      <c r="F82" s="11"/>
      <c r="G82" s="11"/>
      <c r="H82" s="11"/>
      <c r="I82" s="11"/>
      <c r="J82" s="11"/>
      <c r="K82" s="11"/>
      <c r="L82" s="11"/>
      <c r="M82" s="11"/>
      <c r="N82" s="11"/>
      <c r="O82" s="11"/>
      <c r="P82" s="11"/>
      <c r="Q82" s="11"/>
      <c r="R82" s="11"/>
      <c r="S82" s="11"/>
      <c r="T82" s="11"/>
      <c r="U82" s="11"/>
      <c r="V82" s="11"/>
      <c r="W82" s="11"/>
      <c r="X82" s="11"/>
      <c r="Y82" s="11"/>
      <c r="Z82" s="11"/>
      <c r="AA82" s="11"/>
      <c r="AB82" s="11"/>
      <c r="AC82" s="11"/>
      <c r="AD82" s="11"/>
      <c r="AE82" s="11"/>
      <c r="AF82" s="11"/>
      <c r="AG82" s="11"/>
      <c r="AH82" s="11"/>
      <c r="AI82" s="11"/>
      <c r="AJ82" s="11"/>
      <c r="AK82" s="11"/>
      <c r="AL82" s="11"/>
      <c r="AM82" s="11"/>
      <c r="AN82" s="11"/>
      <c r="AO82" s="11"/>
      <c r="AP82" s="11"/>
      <c r="AQ82" s="11"/>
      <c r="AR82" s="11"/>
      <c r="AS82" s="11"/>
      <c r="AT82" s="11"/>
      <c r="AU82" s="11"/>
      <c r="AV82" s="11"/>
      <c r="AW82" s="11"/>
      <c r="AX82" s="11"/>
    </row>
    <row r="83" spans="1:50" x14ac:dyDescent="0.35">
      <c r="A83" s="7"/>
      <c r="D83" s="11"/>
      <c r="E83" s="11"/>
      <c r="F83" s="11"/>
      <c r="G83" s="11"/>
      <c r="H83" s="11"/>
      <c r="I83" s="11"/>
      <c r="J83" s="11"/>
      <c r="K83" s="11"/>
      <c r="L83" s="11"/>
      <c r="M83" s="11"/>
      <c r="N83" s="11"/>
      <c r="O83" s="11"/>
      <c r="P83" s="11"/>
      <c r="Q83" s="11"/>
      <c r="R83" s="11"/>
      <c r="S83" s="11"/>
      <c r="T83" s="11"/>
      <c r="U83" s="11"/>
      <c r="V83" s="11"/>
      <c r="W83" s="11"/>
      <c r="X83" s="11"/>
      <c r="Y83" s="11"/>
      <c r="Z83" s="11"/>
      <c r="AA83" s="11"/>
      <c r="AB83" s="11"/>
      <c r="AC83" s="11"/>
      <c r="AD83" s="11"/>
      <c r="AE83" s="11"/>
      <c r="AF83" s="11"/>
      <c r="AG83" s="11"/>
      <c r="AH83" s="11"/>
      <c r="AI83" s="11"/>
      <c r="AJ83" s="11"/>
      <c r="AK83" s="11"/>
      <c r="AL83" s="11"/>
      <c r="AM83" s="11"/>
      <c r="AN83" s="11"/>
      <c r="AO83" s="11"/>
      <c r="AP83" s="11"/>
      <c r="AQ83" s="11"/>
      <c r="AR83" s="11"/>
      <c r="AS83" s="11"/>
      <c r="AT83" s="11"/>
      <c r="AU83" s="11"/>
      <c r="AV83" s="11"/>
      <c r="AW83" s="11"/>
      <c r="AX83" s="11"/>
    </row>
    <row r="84" spans="1:50" x14ac:dyDescent="0.35">
      <c r="A84" s="7"/>
      <c r="D84" s="11"/>
      <c r="E84" s="11"/>
      <c r="F84" s="11"/>
      <c r="G84" s="11"/>
      <c r="H84" s="11"/>
      <c r="I84" s="11"/>
      <c r="J84" s="11"/>
      <c r="K84" s="11"/>
      <c r="L84" s="11"/>
      <c r="M84" s="11"/>
      <c r="N84" s="11"/>
      <c r="O84" s="11"/>
      <c r="P84" s="11"/>
      <c r="Q84" s="11"/>
      <c r="R84" s="11"/>
      <c r="S84" s="11"/>
      <c r="T84" s="11"/>
      <c r="U84" s="11"/>
      <c r="V84" s="11"/>
      <c r="W84" s="11"/>
      <c r="X84" s="11"/>
      <c r="Y84" s="11"/>
      <c r="Z84" s="11"/>
      <c r="AA84" s="11"/>
      <c r="AB84" s="11"/>
      <c r="AC84" s="11"/>
      <c r="AD84" s="11"/>
      <c r="AE84" s="11"/>
      <c r="AF84" s="11"/>
      <c r="AG84" s="11"/>
      <c r="AH84" s="11"/>
      <c r="AI84" s="11"/>
      <c r="AJ84" s="11"/>
      <c r="AK84" s="11"/>
      <c r="AL84" s="11"/>
      <c r="AM84" s="11"/>
      <c r="AN84" s="11"/>
      <c r="AO84" s="11"/>
      <c r="AP84" s="11"/>
      <c r="AQ84" s="11"/>
      <c r="AR84" s="11"/>
      <c r="AS84" s="11"/>
      <c r="AT84" s="11"/>
      <c r="AU84" s="11"/>
      <c r="AV84" s="11"/>
      <c r="AW84" s="11"/>
      <c r="AX84" s="11"/>
    </row>
    <row r="85" spans="1:50" x14ac:dyDescent="0.35">
      <c r="A85" s="7"/>
      <c r="D85" s="11"/>
      <c r="E85" s="11"/>
      <c r="F85" s="11"/>
      <c r="G85" s="11"/>
      <c r="H85" s="11"/>
      <c r="I85" s="11"/>
      <c r="J85" s="11"/>
      <c r="K85" s="11"/>
      <c r="L85" s="11"/>
      <c r="M85" s="11"/>
      <c r="N85" s="11"/>
      <c r="O85" s="11"/>
      <c r="P85" s="11"/>
      <c r="Q85" s="11"/>
      <c r="R85" s="11"/>
      <c r="S85" s="11"/>
      <c r="T85" s="11"/>
      <c r="U85" s="11"/>
      <c r="V85" s="11"/>
      <c r="W85" s="11"/>
      <c r="X85" s="11"/>
      <c r="Y85" s="11"/>
      <c r="Z85" s="11"/>
      <c r="AA85" s="11"/>
      <c r="AB85" s="11"/>
      <c r="AC85" s="11"/>
      <c r="AD85" s="11"/>
      <c r="AE85" s="11"/>
      <c r="AF85" s="11"/>
      <c r="AG85" s="11"/>
      <c r="AH85" s="11"/>
      <c r="AI85" s="11"/>
      <c r="AJ85" s="11"/>
      <c r="AK85" s="11"/>
      <c r="AL85" s="11"/>
      <c r="AM85" s="11"/>
      <c r="AN85" s="11"/>
      <c r="AO85" s="11"/>
      <c r="AP85" s="11"/>
      <c r="AQ85" s="11"/>
      <c r="AR85" s="11"/>
      <c r="AS85" s="11"/>
      <c r="AT85" s="11"/>
      <c r="AU85" s="11"/>
      <c r="AV85" s="11"/>
      <c r="AW85" s="11"/>
      <c r="AX85" s="11"/>
    </row>
    <row r="86" spans="1:50" x14ac:dyDescent="0.35">
      <c r="A86" s="7"/>
      <c r="D86" s="11"/>
      <c r="E86" s="11"/>
      <c r="F86" s="11"/>
      <c r="G86" s="11"/>
      <c r="H86" s="11"/>
      <c r="I86" s="11"/>
      <c r="J86" s="11"/>
      <c r="K86" s="11"/>
      <c r="L86" s="11"/>
      <c r="M86" s="11"/>
      <c r="N86" s="11"/>
      <c r="O86" s="11"/>
      <c r="P86" s="11"/>
      <c r="Q86" s="11"/>
      <c r="R86" s="11"/>
      <c r="S86" s="11"/>
      <c r="T86" s="11"/>
      <c r="U86" s="11"/>
      <c r="V86" s="11"/>
      <c r="W86" s="11"/>
      <c r="X86" s="11"/>
      <c r="Y86" s="11"/>
      <c r="Z86" s="11"/>
      <c r="AA86" s="11"/>
      <c r="AB86" s="11"/>
      <c r="AC86" s="11"/>
      <c r="AD86" s="11"/>
      <c r="AE86" s="11"/>
      <c r="AF86" s="11"/>
      <c r="AG86" s="11"/>
      <c r="AH86" s="11"/>
      <c r="AI86" s="11"/>
      <c r="AJ86" s="11"/>
      <c r="AK86" s="11"/>
      <c r="AL86" s="11"/>
      <c r="AM86" s="11"/>
      <c r="AN86" s="11"/>
      <c r="AO86" s="11"/>
      <c r="AP86" s="11"/>
      <c r="AQ86" s="11"/>
      <c r="AR86" s="11"/>
      <c r="AS86" s="11"/>
      <c r="AT86" s="11"/>
      <c r="AU86" s="11"/>
      <c r="AV86" s="11"/>
      <c r="AW86" s="11"/>
      <c r="AX86" s="11"/>
    </row>
    <row r="87" spans="1:50" x14ac:dyDescent="0.35">
      <c r="A87" s="7"/>
      <c r="D87" s="11"/>
      <c r="E87" s="11"/>
      <c r="F87" s="11"/>
      <c r="G87" s="11"/>
      <c r="H87" s="11"/>
      <c r="I87" s="11"/>
      <c r="J87" s="11"/>
      <c r="K87" s="11"/>
      <c r="L87" s="11"/>
      <c r="M87" s="11"/>
      <c r="N87" s="11"/>
      <c r="O87" s="11"/>
      <c r="P87" s="11"/>
      <c r="Q87" s="11"/>
      <c r="R87" s="11"/>
      <c r="S87" s="11"/>
      <c r="T87" s="11"/>
      <c r="U87" s="11"/>
      <c r="V87" s="11"/>
      <c r="W87" s="11"/>
      <c r="X87" s="11"/>
      <c r="Y87" s="11"/>
      <c r="Z87" s="11"/>
      <c r="AA87" s="11"/>
      <c r="AB87" s="11"/>
      <c r="AC87" s="11"/>
      <c r="AD87" s="11"/>
      <c r="AE87" s="11"/>
      <c r="AF87" s="11"/>
      <c r="AG87" s="11"/>
      <c r="AH87" s="11"/>
      <c r="AI87" s="11"/>
      <c r="AJ87" s="11"/>
      <c r="AK87" s="11"/>
      <c r="AL87" s="11"/>
      <c r="AM87" s="11"/>
      <c r="AN87" s="11"/>
      <c r="AO87" s="11"/>
      <c r="AP87" s="11"/>
      <c r="AQ87" s="11"/>
      <c r="AR87" s="11"/>
      <c r="AS87" s="11"/>
      <c r="AT87" s="11"/>
      <c r="AU87" s="11"/>
      <c r="AV87" s="11"/>
      <c r="AW87" s="11"/>
      <c r="AX87" s="11"/>
    </row>
    <row r="88" spans="1:50" x14ac:dyDescent="0.35">
      <c r="A88" s="7"/>
      <c r="D88" s="11"/>
      <c r="E88" s="11"/>
      <c r="F88" s="11"/>
      <c r="G88" s="11"/>
      <c r="H88" s="11"/>
      <c r="I88" s="11"/>
      <c r="J88" s="11"/>
      <c r="K88" s="11"/>
      <c r="L88" s="11"/>
      <c r="M88" s="11"/>
      <c r="N88" s="11"/>
      <c r="O88" s="11"/>
      <c r="P88" s="11"/>
      <c r="Q88" s="11"/>
      <c r="R88" s="11"/>
      <c r="S88" s="11"/>
      <c r="T88" s="11"/>
      <c r="U88" s="11"/>
      <c r="V88" s="11"/>
      <c r="W88" s="11"/>
      <c r="X88" s="11"/>
      <c r="Y88" s="11"/>
      <c r="Z88" s="11"/>
      <c r="AA88" s="11"/>
      <c r="AB88" s="11"/>
      <c r="AC88" s="11"/>
      <c r="AD88" s="11"/>
      <c r="AE88" s="11"/>
      <c r="AF88" s="11"/>
      <c r="AG88" s="11"/>
      <c r="AH88" s="11"/>
      <c r="AI88" s="11"/>
      <c r="AJ88" s="11"/>
      <c r="AK88" s="11"/>
      <c r="AL88" s="11"/>
      <c r="AM88" s="11"/>
      <c r="AN88" s="11"/>
      <c r="AO88" s="11"/>
      <c r="AP88" s="11"/>
      <c r="AQ88" s="11"/>
      <c r="AR88" s="11"/>
      <c r="AS88" s="11"/>
      <c r="AT88" s="11"/>
      <c r="AU88" s="11"/>
      <c r="AV88" s="11"/>
      <c r="AW88" s="11"/>
      <c r="AX88" s="11"/>
    </row>
    <row r="89" spans="1:50" x14ac:dyDescent="0.35">
      <c r="A89" s="7"/>
      <c r="D89" s="11"/>
      <c r="E89" s="11"/>
      <c r="F89" s="11"/>
      <c r="G89" s="11"/>
      <c r="H89" s="11"/>
      <c r="I89" s="11"/>
      <c r="J89" s="11"/>
      <c r="K89" s="11"/>
      <c r="L89" s="11"/>
      <c r="M89" s="11"/>
      <c r="N89" s="11"/>
      <c r="O89" s="11"/>
      <c r="P89" s="11"/>
      <c r="Q89" s="11"/>
      <c r="R89" s="11"/>
      <c r="S89" s="11"/>
      <c r="T89" s="11"/>
      <c r="U89" s="11"/>
      <c r="V89" s="11"/>
      <c r="W89" s="11"/>
      <c r="X89" s="11"/>
      <c r="Y89" s="11"/>
      <c r="Z89" s="11"/>
      <c r="AA89" s="11"/>
      <c r="AB89" s="11"/>
      <c r="AC89" s="11"/>
      <c r="AD89" s="11"/>
      <c r="AE89" s="11"/>
      <c r="AF89" s="11"/>
      <c r="AG89" s="11"/>
      <c r="AH89" s="11"/>
      <c r="AI89" s="11"/>
      <c r="AJ89" s="11"/>
      <c r="AK89" s="11"/>
      <c r="AL89" s="11"/>
      <c r="AM89" s="11"/>
      <c r="AN89" s="11"/>
      <c r="AO89" s="11"/>
      <c r="AP89" s="11"/>
      <c r="AQ89" s="11"/>
      <c r="AR89" s="11"/>
      <c r="AS89" s="11"/>
      <c r="AT89" s="11"/>
      <c r="AU89" s="11"/>
      <c r="AV89" s="11"/>
      <c r="AW89" s="11"/>
      <c r="AX89" s="11"/>
    </row>
    <row r="90" spans="1:50" x14ac:dyDescent="0.35">
      <c r="A90" s="7"/>
      <c r="D90" s="11"/>
      <c r="E90" s="11"/>
      <c r="F90" s="11"/>
      <c r="G90" s="11"/>
      <c r="H90" s="11"/>
      <c r="I90" s="11"/>
      <c r="J90" s="11"/>
      <c r="K90" s="11"/>
      <c r="L90" s="11"/>
      <c r="M90" s="11"/>
      <c r="N90" s="11"/>
      <c r="O90" s="11"/>
      <c r="P90" s="11"/>
      <c r="Q90" s="11"/>
      <c r="R90" s="11"/>
      <c r="S90" s="11"/>
      <c r="T90" s="11"/>
      <c r="U90" s="11"/>
      <c r="V90" s="11"/>
      <c r="W90" s="11"/>
      <c r="X90" s="11"/>
      <c r="Y90" s="11"/>
      <c r="Z90" s="11"/>
      <c r="AA90" s="11"/>
      <c r="AB90" s="11"/>
      <c r="AC90" s="11"/>
      <c r="AD90" s="11"/>
      <c r="AE90" s="11"/>
      <c r="AF90" s="11"/>
      <c r="AG90" s="11"/>
      <c r="AH90" s="11"/>
      <c r="AI90" s="11"/>
      <c r="AJ90" s="11"/>
      <c r="AK90" s="11"/>
      <c r="AL90" s="11"/>
      <c r="AM90" s="11"/>
      <c r="AN90" s="11"/>
      <c r="AO90" s="11"/>
      <c r="AP90" s="11"/>
      <c r="AQ90" s="11"/>
      <c r="AR90" s="11"/>
      <c r="AS90" s="11"/>
      <c r="AT90" s="11"/>
      <c r="AU90" s="11"/>
      <c r="AV90" s="11"/>
      <c r="AW90" s="11"/>
      <c r="AX90" s="11"/>
    </row>
    <row r="91" spans="1:50" x14ac:dyDescent="0.35">
      <c r="A91" s="7"/>
      <c r="D91" s="11"/>
      <c r="E91" s="11"/>
      <c r="F91" s="11"/>
      <c r="G91" s="11"/>
      <c r="H91" s="11"/>
      <c r="I91" s="11"/>
      <c r="J91" s="11"/>
      <c r="K91" s="11"/>
      <c r="L91" s="11"/>
      <c r="M91" s="11"/>
      <c r="N91" s="11"/>
      <c r="O91" s="11"/>
      <c r="P91" s="11"/>
      <c r="Q91" s="11"/>
      <c r="R91" s="11"/>
      <c r="S91" s="11"/>
      <c r="T91" s="11"/>
      <c r="U91" s="11"/>
      <c r="V91" s="11"/>
      <c r="W91" s="11"/>
      <c r="X91" s="11"/>
      <c r="Y91" s="11"/>
      <c r="Z91" s="11"/>
      <c r="AA91" s="11"/>
      <c r="AB91" s="11"/>
      <c r="AC91" s="11"/>
      <c r="AD91" s="11"/>
      <c r="AE91" s="11"/>
      <c r="AF91" s="11"/>
      <c r="AG91" s="11"/>
      <c r="AH91" s="11"/>
      <c r="AI91" s="11"/>
      <c r="AJ91" s="11"/>
      <c r="AK91" s="11"/>
      <c r="AL91" s="11"/>
      <c r="AM91" s="11"/>
      <c r="AN91" s="11"/>
      <c r="AO91" s="11"/>
      <c r="AP91" s="11"/>
      <c r="AQ91" s="11"/>
      <c r="AR91" s="11"/>
      <c r="AS91" s="11"/>
      <c r="AT91" s="11"/>
      <c r="AU91" s="11"/>
      <c r="AV91" s="11"/>
      <c r="AW91" s="11"/>
      <c r="AX91" s="11"/>
    </row>
    <row r="92" spans="1:50" x14ac:dyDescent="0.35">
      <c r="A92" s="7"/>
      <c r="D92" s="11"/>
      <c r="E92" s="11"/>
      <c r="F92" s="11"/>
      <c r="G92" s="11"/>
      <c r="H92" s="11"/>
      <c r="I92" s="11"/>
      <c r="J92" s="11"/>
      <c r="K92" s="11"/>
      <c r="L92" s="11"/>
      <c r="M92" s="11"/>
      <c r="N92" s="11"/>
      <c r="O92" s="11"/>
      <c r="P92" s="11"/>
      <c r="Q92" s="11"/>
      <c r="R92" s="11"/>
      <c r="S92" s="11"/>
      <c r="T92" s="11"/>
      <c r="U92" s="11"/>
      <c r="V92" s="11"/>
      <c r="W92" s="11"/>
      <c r="X92" s="11"/>
      <c r="Y92" s="11"/>
      <c r="Z92" s="11"/>
      <c r="AA92" s="11"/>
      <c r="AB92" s="11"/>
      <c r="AC92" s="11"/>
      <c r="AD92" s="11"/>
      <c r="AE92" s="11"/>
      <c r="AF92" s="11"/>
      <c r="AG92" s="11"/>
      <c r="AH92" s="11"/>
      <c r="AI92" s="11"/>
      <c r="AJ92" s="11"/>
      <c r="AK92" s="11"/>
      <c r="AL92" s="11"/>
      <c r="AM92" s="11"/>
      <c r="AN92" s="11"/>
      <c r="AO92" s="11"/>
      <c r="AP92" s="11"/>
      <c r="AQ92" s="11"/>
      <c r="AR92" s="11"/>
      <c r="AS92" s="11"/>
      <c r="AT92" s="11"/>
      <c r="AU92" s="11"/>
      <c r="AV92" s="11"/>
      <c r="AW92" s="11"/>
      <c r="AX92" s="11"/>
    </row>
    <row r="93" spans="1:50" x14ac:dyDescent="0.35">
      <c r="A93" s="7"/>
      <c r="D93" s="11"/>
      <c r="E93" s="11"/>
      <c r="F93" s="11"/>
      <c r="G93" s="11"/>
      <c r="H93" s="11"/>
      <c r="I93" s="11"/>
      <c r="J93" s="11"/>
      <c r="K93" s="11"/>
      <c r="L93" s="11"/>
      <c r="M93" s="11"/>
      <c r="N93" s="11"/>
      <c r="O93" s="11"/>
      <c r="P93" s="11"/>
      <c r="Q93" s="11"/>
      <c r="R93" s="11"/>
      <c r="S93" s="11"/>
      <c r="T93" s="11"/>
      <c r="U93" s="11"/>
      <c r="V93" s="11"/>
      <c r="W93" s="11"/>
      <c r="X93" s="11"/>
      <c r="Y93" s="11"/>
      <c r="Z93" s="11"/>
      <c r="AA93" s="11"/>
      <c r="AB93" s="11"/>
      <c r="AC93" s="11"/>
      <c r="AD93" s="11"/>
      <c r="AE93" s="11"/>
      <c r="AF93" s="11"/>
      <c r="AG93" s="11"/>
      <c r="AH93" s="11"/>
      <c r="AI93" s="11"/>
      <c r="AJ93" s="11"/>
      <c r="AK93" s="11"/>
      <c r="AL93" s="11"/>
      <c r="AM93" s="11"/>
      <c r="AN93" s="11"/>
      <c r="AO93" s="11"/>
      <c r="AP93" s="11"/>
      <c r="AQ93" s="11"/>
      <c r="AR93" s="11"/>
      <c r="AS93" s="11"/>
      <c r="AT93" s="11"/>
      <c r="AU93" s="11"/>
      <c r="AV93" s="11"/>
      <c r="AW93" s="11"/>
      <c r="AX93" s="11"/>
    </row>
    <row r="94" spans="1:50" x14ac:dyDescent="0.35">
      <c r="A94" s="7"/>
      <c r="D94" s="11"/>
      <c r="E94" s="11"/>
      <c r="F94" s="11"/>
      <c r="G94" s="11"/>
      <c r="H94" s="11"/>
      <c r="I94" s="11"/>
      <c r="J94" s="11"/>
      <c r="K94" s="11"/>
      <c r="L94" s="11"/>
      <c r="M94" s="11"/>
      <c r="N94" s="11"/>
      <c r="O94" s="11"/>
      <c r="P94" s="11"/>
      <c r="Q94" s="11"/>
      <c r="R94" s="11"/>
      <c r="S94" s="11"/>
      <c r="T94" s="11"/>
      <c r="U94" s="11"/>
      <c r="V94" s="11"/>
      <c r="W94" s="11"/>
      <c r="X94" s="11"/>
      <c r="Y94" s="11"/>
      <c r="Z94" s="11"/>
      <c r="AA94" s="11"/>
      <c r="AB94" s="11"/>
      <c r="AC94" s="11"/>
      <c r="AD94" s="11"/>
      <c r="AE94" s="11"/>
      <c r="AF94" s="11"/>
      <c r="AG94" s="11"/>
      <c r="AH94" s="11"/>
      <c r="AI94" s="11"/>
      <c r="AJ94" s="11"/>
      <c r="AK94" s="11"/>
      <c r="AL94" s="11"/>
      <c r="AM94" s="11"/>
      <c r="AN94" s="11"/>
      <c r="AO94" s="11"/>
      <c r="AP94" s="11"/>
      <c r="AQ94" s="11"/>
      <c r="AR94" s="11"/>
      <c r="AS94" s="11"/>
      <c r="AT94" s="11"/>
      <c r="AU94" s="11"/>
      <c r="AV94" s="11"/>
      <c r="AW94" s="11"/>
      <c r="AX94" s="11"/>
    </row>
    <row r="95" spans="1:50" x14ac:dyDescent="0.35">
      <c r="A95" s="7"/>
      <c r="D95" s="11"/>
      <c r="E95" s="11"/>
      <c r="F95" s="11"/>
      <c r="G95" s="11"/>
      <c r="H95" s="11"/>
      <c r="I95" s="11"/>
      <c r="J95" s="11"/>
      <c r="K95" s="11"/>
      <c r="L95" s="11"/>
      <c r="M95" s="11"/>
      <c r="N95" s="11"/>
      <c r="O95" s="11"/>
      <c r="P95" s="11"/>
      <c r="Q95" s="11"/>
      <c r="R95" s="11"/>
      <c r="S95" s="11"/>
      <c r="T95" s="11"/>
      <c r="U95" s="11"/>
      <c r="V95" s="11"/>
      <c r="W95" s="11"/>
      <c r="X95" s="11"/>
      <c r="Y95" s="11"/>
      <c r="Z95" s="11"/>
      <c r="AA95" s="11"/>
      <c r="AB95" s="11"/>
      <c r="AC95" s="11"/>
      <c r="AD95" s="11"/>
      <c r="AE95" s="11"/>
      <c r="AF95" s="11"/>
      <c r="AG95" s="11"/>
      <c r="AH95" s="11"/>
      <c r="AI95" s="11"/>
      <c r="AJ95" s="11"/>
      <c r="AK95" s="11"/>
      <c r="AL95" s="11"/>
      <c r="AM95" s="11"/>
      <c r="AN95" s="11"/>
      <c r="AO95" s="11"/>
      <c r="AP95" s="11"/>
      <c r="AQ95" s="11"/>
      <c r="AR95" s="11"/>
      <c r="AS95" s="11"/>
      <c r="AT95" s="11"/>
      <c r="AU95" s="11"/>
      <c r="AV95" s="11"/>
      <c r="AW95" s="11"/>
      <c r="AX95" s="11"/>
    </row>
    <row r="96" spans="1:50" x14ac:dyDescent="0.35">
      <c r="A96" s="7"/>
      <c r="D96" s="11"/>
      <c r="E96" s="11"/>
      <c r="F96" s="11"/>
      <c r="G96" s="11"/>
      <c r="H96" s="11"/>
      <c r="I96" s="11"/>
      <c r="J96" s="11"/>
      <c r="K96" s="11"/>
      <c r="L96" s="11"/>
      <c r="M96" s="11"/>
      <c r="N96" s="11"/>
      <c r="O96" s="11"/>
      <c r="P96" s="11"/>
      <c r="Q96" s="11"/>
      <c r="R96" s="11"/>
      <c r="S96" s="11"/>
      <c r="T96" s="11"/>
      <c r="U96" s="11"/>
      <c r="V96" s="11"/>
      <c r="W96" s="11"/>
      <c r="X96" s="11"/>
      <c r="Y96" s="11"/>
      <c r="Z96" s="11"/>
      <c r="AA96" s="11"/>
      <c r="AB96" s="11"/>
      <c r="AC96" s="11"/>
      <c r="AD96" s="11"/>
      <c r="AE96" s="11"/>
      <c r="AF96" s="11"/>
      <c r="AG96" s="11"/>
      <c r="AH96" s="11"/>
      <c r="AI96" s="11"/>
      <c r="AJ96" s="11"/>
      <c r="AK96" s="11"/>
      <c r="AL96" s="11"/>
      <c r="AM96" s="11"/>
      <c r="AN96" s="11"/>
      <c r="AO96" s="11"/>
      <c r="AP96" s="11"/>
      <c r="AQ96" s="11"/>
      <c r="AR96" s="11"/>
      <c r="AS96" s="11"/>
      <c r="AT96" s="11"/>
      <c r="AU96" s="11"/>
      <c r="AV96" s="11"/>
      <c r="AW96" s="11"/>
      <c r="AX96" s="11"/>
    </row>
    <row r="97" spans="1:50" x14ac:dyDescent="0.35">
      <c r="A97" s="7"/>
      <c r="D97" s="11"/>
      <c r="E97" s="11"/>
      <c r="F97" s="11"/>
      <c r="G97" s="11"/>
      <c r="H97" s="11"/>
      <c r="I97" s="11"/>
      <c r="J97" s="11"/>
      <c r="K97" s="11"/>
      <c r="L97" s="11"/>
      <c r="M97" s="11"/>
      <c r="N97" s="11"/>
      <c r="O97" s="11"/>
      <c r="P97" s="11"/>
      <c r="Q97" s="11"/>
      <c r="R97" s="11"/>
      <c r="S97" s="11"/>
      <c r="T97" s="11"/>
      <c r="U97" s="11"/>
      <c r="V97" s="11"/>
      <c r="W97" s="11"/>
      <c r="X97" s="11"/>
      <c r="Y97" s="11"/>
      <c r="Z97" s="11"/>
      <c r="AA97" s="11"/>
      <c r="AB97" s="11"/>
      <c r="AC97" s="11"/>
      <c r="AD97" s="11"/>
      <c r="AE97" s="11"/>
      <c r="AF97" s="11"/>
      <c r="AG97" s="11"/>
      <c r="AH97" s="11"/>
      <c r="AI97" s="11"/>
      <c r="AJ97" s="11"/>
      <c r="AK97" s="11"/>
      <c r="AL97" s="11"/>
      <c r="AM97" s="11"/>
      <c r="AN97" s="11"/>
      <c r="AO97" s="11"/>
      <c r="AP97" s="11"/>
      <c r="AQ97" s="11"/>
      <c r="AR97" s="11"/>
      <c r="AS97" s="11"/>
      <c r="AT97" s="11"/>
      <c r="AU97" s="11"/>
      <c r="AV97" s="11"/>
      <c r="AW97" s="11"/>
      <c r="AX97" s="11"/>
    </row>
    <row r="98" spans="1:50" x14ac:dyDescent="0.35">
      <c r="A98" s="7"/>
      <c r="D98" s="11"/>
      <c r="E98" s="11"/>
      <c r="F98" s="11"/>
      <c r="G98" s="11"/>
      <c r="H98" s="11"/>
      <c r="I98" s="11"/>
      <c r="J98" s="11"/>
      <c r="K98" s="11"/>
      <c r="L98" s="11"/>
      <c r="M98" s="11"/>
      <c r="N98" s="11"/>
      <c r="O98" s="11"/>
      <c r="P98" s="11"/>
      <c r="Q98" s="11"/>
      <c r="R98" s="11"/>
      <c r="S98" s="11"/>
      <c r="T98" s="11"/>
      <c r="U98" s="11"/>
      <c r="V98" s="11"/>
      <c r="W98" s="11"/>
      <c r="X98" s="11"/>
      <c r="Y98" s="11"/>
      <c r="Z98" s="11"/>
      <c r="AA98" s="11"/>
      <c r="AB98" s="11"/>
      <c r="AC98" s="11"/>
      <c r="AD98" s="11"/>
      <c r="AE98" s="11"/>
      <c r="AF98" s="11"/>
      <c r="AG98" s="11"/>
      <c r="AH98" s="11"/>
      <c r="AI98" s="11"/>
      <c r="AJ98" s="11"/>
      <c r="AK98" s="11"/>
      <c r="AL98" s="11"/>
      <c r="AM98" s="11"/>
      <c r="AN98" s="11"/>
      <c r="AO98" s="11"/>
      <c r="AP98" s="11"/>
      <c r="AQ98" s="11"/>
      <c r="AR98" s="11"/>
      <c r="AS98" s="11"/>
      <c r="AT98" s="11"/>
      <c r="AU98" s="11"/>
      <c r="AV98" s="11"/>
      <c r="AW98" s="11"/>
      <c r="AX98" s="11"/>
    </row>
    <row r="99" spans="1:50" x14ac:dyDescent="0.35">
      <c r="A99" s="7"/>
      <c r="D99" s="11"/>
      <c r="E99" s="11"/>
      <c r="F99" s="11"/>
      <c r="G99" s="11"/>
      <c r="H99" s="11"/>
      <c r="I99" s="11"/>
      <c r="J99" s="11"/>
      <c r="K99" s="11"/>
      <c r="L99" s="11"/>
      <c r="M99" s="11"/>
      <c r="N99" s="11"/>
      <c r="O99" s="11"/>
      <c r="P99" s="11"/>
      <c r="Q99" s="11"/>
      <c r="R99" s="11"/>
      <c r="S99" s="11"/>
      <c r="T99" s="11"/>
      <c r="U99" s="11"/>
      <c r="V99" s="11"/>
      <c r="W99" s="11"/>
      <c r="X99" s="11"/>
      <c r="Y99" s="11"/>
      <c r="Z99" s="11"/>
      <c r="AA99" s="11"/>
      <c r="AB99" s="11"/>
      <c r="AC99" s="11"/>
      <c r="AD99" s="11"/>
      <c r="AE99" s="11"/>
      <c r="AF99" s="11"/>
      <c r="AG99" s="11"/>
      <c r="AH99" s="11"/>
      <c r="AI99" s="11"/>
      <c r="AJ99" s="11"/>
      <c r="AK99" s="11"/>
      <c r="AL99" s="11"/>
      <c r="AM99" s="11"/>
      <c r="AN99" s="11"/>
      <c r="AO99" s="11"/>
      <c r="AP99" s="11"/>
      <c r="AQ99" s="11"/>
      <c r="AR99" s="11"/>
      <c r="AS99" s="11"/>
      <c r="AT99" s="11"/>
      <c r="AU99" s="11"/>
      <c r="AV99" s="11"/>
      <c r="AW99" s="11"/>
      <c r="AX99" s="11"/>
    </row>
    <row r="100" spans="1:50" x14ac:dyDescent="0.35">
      <c r="A100" s="7"/>
      <c r="D100" s="11"/>
      <c r="E100" s="11"/>
      <c r="F100" s="11"/>
      <c r="G100" s="11"/>
      <c r="H100" s="11"/>
      <c r="I100" s="11"/>
      <c r="J100" s="11"/>
      <c r="K100" s="11"/>
      <c r="L100" s="11"/>
      <c r="M100" s="11"/>
      <c r="N100" s="11"/>
      <c r="O100" s="11"/>
      <c r="P100" s="11"/>
      <c r="Q100" s="11"/>
      <c r="R100" s="11"/>
      <c r="S100" s="11"/>
      <c r="T100" s="11"/>
      <c r="U100" s="11"/>
      <c r="V100" s="11"/>
      <c r="W100" s="11"/>
      <c r="X100" s="11"/>
      <c r="Y100" s="11"/>
      <c r="Z100" s="11"/>
      <c r="AA100" s="11"/>
      <c r="AB100" s="11"/>
      <c r="AC100" s="11"/>
      <c r="AD100" s="11"/>
      <c r="AE100" s="11"/>
      <c r="AF100" s="11"/>
      <c r="AG100" s="11"/>
      <c r="AH100" s="11"/>
      <c r="AI100" s="11"/>
      <c r="AJ100" s="11"/>
      <c r="AK100" s="11"/>
      <c r="AL100" s="11"/>
      <c r="AM100" s="11"/>
      <c r="AN100" s="11"/>
      <c r="AO100" s="11"/>
      <c r="AP100" s="11"/>
      <c r="AQ100" s="11"/>
      <c r="AR100" s="11"/>
      <c r="AS100" s="11"/>
      <c r="AT100" s="11"/>
      <c r="AU100" s="11"/>
      <c r="AV100" s="11"/>
      <c r="AW100" s="11"/>
      <c r="AX100" s="11"/>
    </row>
    <row r="101" spans="1:50" x14ac:dyDescent="0.35">
      <c r="A101" s="7"/>
    </row>
    <row r="102" spans="1:50" x14ac:dyDescent="0.35">
      <c r="A102" s="7"/>
    </row>
    <row r="103" spans="1:50" x14ac:dyDescent="0.35">
      <c r="A103" s="7"/>
    </row>
    <row r="104" spans="1:50" x14ac:dyDescent="0.35">
      <c r="A104" s="7"/>
    </row>
    <row r="105" spans="1:50" x14ac:dyDescent="0.35">
      <c r="A105" s="7"/>
    </row>
    <row r="106" spans="1:50" x14ac:dyDescent="0.35">
      <c r="A106" s="7"/>
    </row>
    <row r="107" spans="1:50" x14ac:dyDescent="0.35">
      <c r="A107" s="7"/>
    </row>
    <row r="108" spans="1:50" x14ac:dyDescent="0.35">
      <c r="A108" s="7"/>
    </row>
    <row r="109" spans="1:50" x14ac:dyDescent="0.35">
      <c r="A109" s="7"/>
    </row>
    <row r="110" spans="1:50" x14ac:dyDescent="0.35">
      <c r="A110" s="7"/>
    </row>
    <row r="111" spans="1:50" x14ac:dyDescent="0.35">
      <c r="A111" s="7"/>
    </row>
    <row r="112" spans="1:50" x14ac:dyDescent="0.35">
      <c r="A112" s="7"/>
    </row>
    <row r="113" spans="1:1" x14ac:dyDescent="0.35">
      <c r="A113" s="7"/>
    </row>
    <row r="114" spans="1:1" x14ac:dyDescent="0.35">
      <c r="A114" s="7"/>
    </row>
    <row r="115" spans="1:1" x14ac:dyDescent="0.35">
      <c r="A115" s="7"/>
    </row>
    <row r="116" spans="1:1" x14ac:dyDescent="0.35">
      <c r="A116" s="7"/>
    </row>
    <row r="117" spans="1:1" x14ac:dyDescent="0.35">
      <c r="A117" s="7"/>
    </row>
    <row r="118" spans="1:1" x14ac:dyDescent="0.35">
      <c r="A118" s="7"/>
    </row>
    <row r="119" spans="1:1" x14ac:dyDescent="0.35">
      <c r="A119" s="7"/>
    </row>
    <row r="120" spans="1:1" x14ac:dyDescent="0.35">
      <c r="A120" s="7"/>
    </row>
    <row r="121" spans="1:1" x14ac:dyDescent="0.35">
      <c r="A121" s="7"/>
    </row>
    <row r="122" spans="1:1" x14ac:dyDescent="0.35">
      <c r="A122" s="7"/>
    </row>
    <row r="123" spans="1:1" x14ac:dyDescent="0.35">
      <c r="A123" s="7"/>
    </row>
    <row r="124" spans="1:1" x14ac:dyDescent="0.35">
      <c r="A124" s="7"/>
    </row>
    <row r="125" spans="1:1" x14ac:dyDescent="0.35">
      <c r="A125" s="7"/>
    </row>
    <row r="126" spans="1:1" x14ac:dyDescent="0.35">
      <c r="A126" s="7"/>
    </row>
    <row r="127" spans="1:1" x14ac:dyDescent="0.35">
      <c r="A127" s="7"/>
    </row>
    <row r="128" spans="1:1" x14ac:dyDescent="0.35">
      <c r="A128" s="7"/>
    </row>
    <row r="129" spans="1:1" x14ac:dyDescent="0.35">
      <c r="A129" s="7"/>
    </row>
    <row r="130" spans="1:1" x14ac:dyDescent="0.35">
      <c r="A130" s="7"/>
    </row>
    <row r="131" spans="1:1" x14ac:dyDescent="0.35">
      <c r="A131" s="7"/>
    </row>
    <row r="132" spans="1:1" x14ac:dyDescent="0.35">
      <c r="A132" s="7"/>
    </row>
    <row r="133" spans="1:1" x14ac:dyDescent="0.35">
      <c r="A133" s="7"/>
    </row>
    <row r="134" spans="1:1" x14ac:dyDescent="0.35">
      <c r="A134" s="7"/>
    </row>
    <row r="135" spans="1:1" x14ac:dyDescent="0.35">
      <c r="A135" s="7"/>
    </row>
    <row r="136" spans="1:1" x14ac:dyDescent="0.35">
      <c r="A136" s="7"/>
    </row>
    <row r="137" spans="1:1" x14ac:dyDescent="0.35">
      <c r="A137" s="7"/>
    </row>
    <row r="138" spans="1:1" x14ac:dyDescent="0.35">
      <c r="A138" s="7"/>
    </row>
    <row r="139" spans="1:1" x14ac:dyDescent="0.35">
      <c r="A139" s="7"/>
    </row>
    <row r="140" spans="1:1" x14ac:dyDescent="0.35">
      <c r="A140" s="7"/>
    </row>
    <row r="141" spans="1:1" x14ac:dyDescent="0.35">
      <c r="A141" s="7"/>
    </row>
    <row r="142" spans="1:1" x14ac:dyDescent="0.35">
      <c r="A142" s="7"/>
    </row>
    <row r="143" spans="1:1" x14ac:dyDescent="0.35">
      <c r="A143" s="7"/>
    </row>
    <row r="144" spans="1:1" x14ac:dyDescent="0.35">
      <c r="A144" s="7"/>
    </row>
    <row r="145" spans="1:1" x14ac:dyDescent="0.35">
      <c r="A145" s="7"/>
    </row>
    <row r="146" spans="1:1" x14ac:dyDescent="0.35">
      <c r="A146" s="7"/>
    </row>
    <row r="147" spans="1:1" x14ac:dyDescent="0.35">
      <c r="A147" s="7"/>
    </row>
    <row r="148" spans="1:1" x14ac:dyDescent="0.35">
      <c r="A148" s="7"/>
    </row>
    <row r="149" spans="1:1" x14ac:dyDescent="0.35">
      <c r="A149" s="7"/>
    </row>
    <row r="150" spans="1:1" x14ac:dyDescent="0.35">
      <c r="A150" s="7"/>
    </row>
    <row r="151" spans="1:1" x14ac:dyDescent="0.35">
      <c r="A151" s="7"/>
    </row>
    <row r="152" spans="1:1" x14ac:dyDescent="0.35">
      <c r="A152" s="7"/>
    </row>
    <row r="153" spans="1:1" x14ac:dyDescent="0.35">
      <c r="A153" s="7"/>
    </row>
    <row r="154" spans="1:1" x14ac:dyDescent="0.35">
      <c r="A154" s="7"/>
    </row>
    <row r="155" spans="1:1" x14ac:dyDescent="0.35">
      <c r="A155" s="7"/>
    </row>
    <row r="156" spans="1:1" x14ac:dyDescent="0.35">
      <c r="A156" s="7"/>
    </row>
    <row r="157" spans="1:1" x14ac:dyDescent="0.35">
      <c r="A157" s="7"/>
    </row>
    <row r="158" spans="1:1" x14ac:dyDescent="0.35">
      <c r="A158" s="7"/>
    </row>
    <row r="159" spans="1:1" x14ac:dyDescent="0.35">
      <c r="A159" s="7"/>
    </row>
    <row r="160" spans="1:1" x14ac:dyDescent="0.35">
      <c r="A160" s="7"/>
    </row>
    <row r="161" spans="1:1" x14ac:dyDescent="0.35">
      <c r="A161" s="7"/>
    </row>
    <row r="162" spans="1:1" x14ac:dyDescent="0.35">
      <c r="A162" s="7"/>
    </row>
    <row r="163" spans="1:1" x14ac:dyDescent="0.35">
      <c r="A163" s="7"/>
    </row>
    <row r="164" spans="1:1" x14ac:dyDescent="0.35">
      <c r="A164" s="7"/>
    </row>
    <row r="165" spans="1:1" x14ac:dyDescent="0.35">
      <c r="A165" s="7"/>
    </row>
    <row r="166" spans="1:1" x14ac:dyDescent="0.35">
      <c r="A166" s="7"/>
    </row>
    <row r="167" spans="1:1" x14ac:dyDescent="0.35">
      <c r="A167" s="7"/>
    </row>
    <row r="168" spans="1:1" x14ac:dyDescent="0.35">
      <c r="A168" s="7"/>
    </row>
    <row r="169" spans="1:1" x14ac:dyDescent="0.35">
      <c r="A169" s="7"/>
    </row>
    <row r="170" spans="1:1" x14ac:dyDescent="0.35">
      <c r="A170" s="7"/>
    </row>
    <row r="171" spans="1:1" x14ac:dyDescent="0.35">
      <c r="A171" s="7"/>
    </row>
    <row r="172" spans="1:1" x14ac:dyDescent="0.35">
      <c r="A172" s="7"/>
    </row>
    <row r="173" spans="1:1" x14ac:dyDescent="0.35">
      <c r="A173" s="7"/>
    </row>
    <row r="174" spans="1:1" x14ac:dyDescent="0.35">
      <c r="A174" s="7"/>
    </row>
    <row r="175" spans="1:1" x14ac:dyDescent="0.35">
      <c r="A175" s="7"/>
    </row>
    <row r="176" spans="1:1" x14ac:dyDescent="0.35">
      <c r="A176" s="7"/>
    </row>
    <row r="177" spans="1:1" x14ac:dyDescent="0.35">
      <c r="A177" s="7"/>
    </row>
    <row r="178" spans="1:1" x14ac:dyDescent="0.35">
      <c r="A178" s="7"/>
    </row>
    <row r="179" spans="1:1" x14ac:dyDescent="0.35">
      <c r="A179" s="7"/>
    </row>
    <row r="180" spans="1:1" x14ac:dyDescent="0.35">
      <c r="A180" s="7"/>
    </row>
    <row r="181" spans="1:1" x14ac:dyDescent="0.35">
      <c r="A181" s="7"/>
    </row>
    <row r="182" spans="1:1" x14ac:dyDescent="0.35">
      <c r="A182" s="7"/>
    </row>
    <row r="183" spans="1:1" x14ac:dyDescent="0.35">
      <c r="A183" s="7"/>
    </row>
    <row r="184" spans="1:1" x14ac:dyDescent="0.35">
      <c r="A184" s="7"/>
    </row>
    <row r="185" spans="1:1" x14ac:dyDescent="0.35">
      <c r="A185" s="7"/>
    </row>
    <row r="186" spans="1:1" x14ac:dyDescent="0.35">
      <c r="A186" s="7"/>
    </row>
    <row r="187" spans="1:1" x14ac:dyDescent="0.35">
      <c r="A187" s="7"/>
    </row>
    <row r="188" spans="1:1" x14ac:dyDescent="0.35">
      <c r="A188" s="7"/>
    </row>
    <row r="189" spans="1:1" x14ac:dyDescent="0.35">
      <c r="A189" s="7"/>
    </row>
    <row r="190" spans="1:1" x14ac:dyDescent="0.35">
      <c r="A190" s="7"/>
    </row>
    <row r="191" spans="1:1" x14ac:dyDescent="0.35">
      <c r="A191" s="7"/>
    </row>
    <row r="192" spans="1:1" x14ac:dyDescent="0.35">
      <c r="A192" s="7"/>
    </row>
    <row r="193" spans="1:1" x14ac:dyDescent="0.35">
      <c r="A193" s="7"/>
    </row>
    <row r="194" spans="1:1" x14ac:dyDescent="0.35">
      <c r="A194" s="7"/>
    </row>
    <row r="195" spans="1:1" x14ac:dyDescent="0.35">
      <c r="A195" s="7"/>
    </row>
    <row r="196" spans="1:1" x14ac:dyDescent="0.35">
      <c r="A196" s="7"/>
    </row>
    <row r="197" spans="1:1" x14ac:dyDescent="0.35">
      <c r="A197" s="7"/>
    </row>
    <row r="198" spans="1:1" x14ac:dyDescent="0.35">
      <c r="A198" s="7"/>
    </row>
    <row r="199" spans="1:1" x14ac:dyDescent="0.35">
      <c r="A199" s="7"/>
    </row>
    <row r="200" spans="1:1" x14ac:dyDescent="0.35">
      <c r="A200" s="7"/>
    </row>
    <row r="201" spans="1:1" x14ac:dyDescent="0.35">
      <c r="A201" s="7"/>
    </row>
    <row r="202" spans="1:1" x14ac:dyDescent="0.35">
      <c r="A202" s="7"/>
    </row>
    <row r="203" spans="1:1" x14ac:dyDescent="0.35">
      <c r="A203" s="7"/>
    </row>
    <row r="204" spans="1:1" x14ac:dyDescent="0.35">
      <c r="A204" s="7"/>
    </row>
    <row r="205" spans="1:1" x14ac:dyDescent="0.35">
      <c r="A205" s="7"/>
    </row>
    <row r="206" spans="1:1" x14ac:dyDescent="0.35">
      <c r="A206" s="7"/>
    </row>
    <row r="207" spans="1:1" x14ac:dyDescent="0.35">
      <c r="A207" s="7"/>
    </row>
    <row r="208" spans="1:1" x14ac:dyDescent="0.35">
      <c r="A208" s="7"/>
    </row>
    <row r="209" spans="1:1" x14ac:dyDescent="0.35">
      <c r="A209" s="7"/>
    </row>
    <row r="210" spans="1:1" x14ac:dyDescent="0.35">
      <c r="A210" s="7"/>
    </row>
    <row r="211" spans="1:1" x14ac:dyDescent="0.35">
      <c r="A211" s="7"/>
    </row>
    <row r="212" spans="1:1" x14ac:dyDescent="0.35">
      <c r="A212" s="7"/>
    </row>
    <row r="213" spans="1:1" x14ac:dyDescent="0.35">
      <c r="A213" s="7"/>
    </row>
    <row r="214" spans="1:1" x14ac:dyDescent="0.35">
      <c r="A214" s="7"/>
    </row>
    <row r="215" spans="1:1" x14ac:dyDescent="0.35">
      <c r="A215" s="7"/>
    </row>
    <row r="216" spans="1:1" x14ac:dyDescent="0.35">
      <c r="A216" s="7"/>
    </row>
    <row r="217" spans="1:1" x14ac:dyDescent="0.35">
      <c r="A217" s="7"/>
    </row>
    <row r="218" spans="1:1" x14ac:dyDescent="0.35">
      <c r="A218" s="7"/>
    </row>
    <row r="219" spans="1:1" x14ac:dyDescent="0.35">
      <c r="A219" s="7"/>
    </row>
    <row r="220" spans="1:1" x14ac:dyDescent="0.35">
      <c r="A220" s="7"/>
    </row>
    <row r="221" spans="1:1" x14ac:dyDescent="0.35">
      <c r="A221" s="7"/>
    </row>
    <row r="222" spans="1:1" x14ac:dyDescent="0.35">
      <c r="A222" s="7"/>
    </row>
    <row r="223" spans="1:1" x14ac:dyDescent="0.35">
      <c r="A223" s="7"/>
    </row>
    <row r="224" spans="1:1" x14ac:dyDescent="0.35">
      <c r="A224" s="7"/>
    </row>
    <row r="225" spans="1:1" x14ac:dyDescent="0.35">
      <c r="A225" s="7"/>
    </row>
    <row r="226" spans="1:1" x14ac:dyDescent="0.35">
      <c r="A226" s="7"/>
    </row>
    <row r="227" spans="1:1" x14ac:dyDescent="0.35">
      <c r="A227" s="7"/>
    </row>
    <row r="228" spans="1:1" x14ac:dyDescent="0.35">
      <c r="A228" s="7"/>
    </row>
    <row r="229" spans="1:1" x14ac:dyDescent="0.35">
      <c r="A229" s="7"/>
    </row>
    <row r="230" spans="1:1" x14ac:dyDescent="0.35">
      <c r="A230" s="7"/>
    </row>
    <row r="231" spans="1:1" x14ac:dyDescent="0.35">
      <c r="A231" s="7"/>
    </row>
    <row r="232" spans="1:1" x14ac:dyDescent="0.35">
      <c r="A232" s="7"/>
    </row>
    <row r="233" spans="1:1" x14ac:dyDescent="0.35">
      <c r="A233" s="7"/>
    </row>
    <row r="234" spans="1:1" x14ac:dyDescent="0.35">
      <c r="A234" s="7"/>
    </row>
    <row r="235" spans="1:1" x14ac:dyDescent="0.35">
      <c r="A235" s="7"/>
    </row>
    <row r="236" spans="1:1" x14ac:dyDescent="0.35">
      <c r="A236" s="7"/>
    </row>
    <row r="237" spans="1:1" x14ac:dyDescent="0.35">
      <c r="A237" s="7"/>
    </row>
    <row r="238" spans="1:1" x14ac:dyDescent="0.35">
      <c r="A238" s="7"/>
    </row>
    <row r="239" spans="1:1" x14ac:dyDescent="0.35">
      <c r="A239" s="7"/>
    </row>
    <row r="240" spans="1:1" x14ac:dyDescent="0.35">
      <c r="A240" s="7"/>
    </row>
    <row r="241" spans="1:1" x14ac:dyDescent="0.35">
      <c r="A241" s="7"/>
    </row>
    <row r="242" spans="1:1" x14ac:dyDescent="0.35">
      <c r="A242" s="7"/>
    </row>
    <row r="243" spans="1:1" x14ac:dyDescent="0.35">
      <c r="A243" s="7"/>
    </row>
    <row r="244" spans="1:1" x14ac:dyDescent="0.35">
      <c r="A244" s="7"/>
    </row>
    <row r="245" spans="1:1" x14ac:dyDescent="0.35">
      <c r="A245" s="7"/>
    </row>
    <row r="246" spans="1:1" x14ac:dyDescent="0.35">
      <c r="A246" s="7"/>
    </row>
    <row r="247" spans="1:1" x14ac:dyDescent="0.35">
      <c r="A247" s="7"/>
    </row>
    <row r="248" spans="1:1" x14ac:dyDescent="0.35">
      <c r="A248" s="7"/>
    </row>
    <row r="249" spans="1:1" x14ac:dyDescent="0.35">
      <c r="A249" s="7"/>
    </row>
    <row r="250" spans="1:1" x14ac:dyDescent="0.35">
      <c r="A250" s="7"/>
    </row>
    <row r="251" spans="1:1" x14ac:dyDescent="0.35">
      <c r="A251" s="7"/>
    </row>
    <row r="252" spans="1:1" x14ac:dyDescent="0.35">
      <c r="A252" s="7"/>
    </row>
    <row r="253" spans="1:1" x14ac:dyDescent="0.35">
      <c r="A253" s="7"/>
    </row>
    <row r="254" spans="1:1" x14ac:dyDescent="0.35">
      <c r="A254" s="7"/>
    </row>
    <row r="255" spans="1:1" x14ac:dyDescent="0.35">
      <c r="A255" s="7"/>
    </row>
    <row r="256" spans="1:1" x14ac:dyDescent="0.35">
      <c r="A256" s="7"/>
    </row>
    <row r="257" spans="1:1" x14ac:dyDescent="0.35">
      <c r="A257" s="7"/>
    </row>
    <row r="258" spans="1:1" x14ac:dyDescent="0.35">
      <c r="A258" s="7"/>
    </row>
    <row r="259" spans="1:1" x14ac:dyDescent="0.35">
      <c r="A259" s="7"/>
    </row>
    <row r="260" spans="1:1" x14ac:dyDescent="0.35">
      <c r="A260" s="7"/>
    </row>
    <row r="261" spans="1:1" x14ac:dyDescent="0.35">
      <c r="A261" s="7"/>
    </row>
    <row r="262" spans="1:1" x14ac:dyDescent="0.35">
      <c r="A262" s="7"/>
    </row>
    <row r="263" spans="1:1" x14ac:dyDescent="0.35">
      <c r="A263" s="7"/>
    </row>
    <row r="264" spans="1:1" x14ac:dyDescent="0.35">
      <c r="A264" s="7"/>
    </row>
    <row r="265" spans="1:1" x14ac:dyDescent="0.35">
      <c r="A265" s="7"/>
    </row>
    <row r="266" spans="1:1" x14ac:dyDescent="0.35">
      <c r="A266" s="7"/>
    </row>
    <row r="267" spans="1:1" x14ac:dyDescent="0.35">
      <c r="A267" s="7"/>
    </row>
    <row r="268" spans="1:1" x14ac:dyDescent="0.35">
      <c r="A268" s="7"/>
    </row>
    <row r="269" spans="1:1" x14ac:dyDescent="0.35">
      <c r="A269" s="7"/>
    </row>
    <row r="270" spans="1:1" x14ac:dyDescent="0.35">
      <c r="A270" s="7"/>
    </row>
    <row r="271" spans="1:1" x14ac:dyDescent="0.35">
      <c r="A271" s="7"/>
    </row>
    <row r="272" spans="1:1" x14ac:dyDescent="0.35">
      <c r="A272" s="7"/>
    </row>
    <row r="273" spans="1:1" x14ac:dyDescent="0.35">
      <c r="A273" s="7"/>
    </row>
    <row r="274" spans="1:1" x14ac:dyDescent="0.35">
      <c r="A274" s="7"/>
    </row>
    <row r="275" spans="1:1" x14ac:dyDescent="0.35">
      <c r="A275" s="7"/>
    </row>
    <row r="276" spans="1:1" x14ac:dyDescent="0.35">
      <c r="A276" s="7"/>
    </row>
    <row r="277" spans="1:1" x14ac:dyDescent="0.35">
      <c r="A277" s="7"/>
    </row>
    <row r="278" spans="1:1" x14ac:dyDescent="0.35">
      <c r="A278" s="7"/>
    </row>
    <row r="279" spans="1:1" x14ac:dyDescent="0.35">
      <c r="A279" s="7"/>
    </row>
    <row r="280" spans="1:1" x14ac:dyDescent="0.35">
      <c r="A280" s="7"/>
    </row>
    <row r="281" spans="1:1" x14ac:dyDescent="0.35">
      <c r="A281" s="7"/>
    </row>
    <row r="282" spans="1:1" x14ac:dyDescent="0.35">
      <c r="A282" s="7"/>
    </row>
    <row r="283" spans="1:1" x14ac:dyDescent="0.35">
      <c r="A283" s="7"/>
    </row>
    <row r="284" spans="1:1" x14ac:dyDescent="0.35">
      <c r="A284" s="7"/>
    </row>
    <row r="285" spans="1:1" x14ac:dyDescent="0.35">
      <c r="A285" s="7"/>
    </row>
    <row r="286" spans="1:1" x14ac:dyDescent="0.35">
      <c r="A286" s="7"/>
    </row>
    <row r="287" spans="1:1" x14ac:dyDescent="0.35">
      <c r="A287" s="7"/>
    </row>
    <row r="288" spans="1:1" x14ac:dyDescent="0.35">
      <c r="A288" s="7"/>
    </row>
    <row r="289" spans="1:1" x14ac:dyDescent="0.35">
      <c r="A289" s="7"/>
    </row>
    <row r="290" spans="1:1" x14ac:dyDescent="0.35">
      <c r="A290" s="7"/>
    </row>
    <row r="291" spans="1:1" x14ac:dyDescent="0.35">
      <c r="A291" s="7"/>
    </row>
    <row r="292" spans="1:1" x14ac:dyDescent="0.35">
      <c r="A292" s="7"/>
    </row>
    <row r="293" spans="1:1" x14ac:dyDescent="0.35">
      <c r="A293" s="7"/>
    </row>
    <row r="294" spans="1:1" x14ac:dyDescent="0.35">
      <c r="A294" s="7"/>
    </row>
    <row r="295" spans="1:1" x14ac:dyDescent="0.35">
      <c r="A295" s="7"/>
    </row>
    <row r="296" spans="1:1" x14ac:dyDescent="0.35">
      <c r="A296" s="7"/>
    </row>
    <row r="297" spans="1:1" x14ac:dyDescent="0.35">
      <c r="A297" s="7"/>
    </row>
    <row r="298" spans="1:1" x14ac:dyDescent="0.35">
      <c r="A298" s="7"/>
    </row>
    <row r="299" spans="1:1" x14ac:dyDescent="0.35">
      <c r="A299" s="7"/>
    </row>
    <row r="300" spans="1:1" x14ac:dyDescent="0.35">
      <c r="A300" s="7"/>
    </row>
    <row r="301" spans="1:1" x14ac:dyDescent="0.35">
      <c r="A301" s="7"/>
    </row>
    <row r="302" spans="1:1" x14ac:dyDescent="0.35">
      <c r="A302" s="7"/>
    </row>
    <row r="303" spans="1:1" x14ac:dyDescent="0.35">
      <c r="A303" s="7"/>
    </row>
    <row r="304" spans="1:1" x14ac:dyDescent="0.35">
      <c r="A304" s="7"/>
    </row>
    <row r="305" spans="1:1" x14ac:dyDescent="0.35">
      <c r="A305" s="7"/>
    </row>
    <row r="306" spans="1:1" x14ac:dyDescent="0.35">
      <c r="A306" s="7"/>
    </row>
    <row r="307" spans="1:1" x14ac:dyDescent="0.35">
      <c r="A307" s="7"/>
    </row>
    <row r="308" spans="1:1" x14ac:dyDescent="0.35">
      <c r="A308" s="7"/>
    </row>
    <row r="309" spans="1:1" x14ac:dyDescent="0.35">
      <c r="A309" s="7"/>
    </row>
    <row r="310" spans="1:1" x14ac:dyDescent="0.35">
      <c r="A310" s="7"/>
    </row>
    <row r="311" spans="1:1" x14ac:dyDescent="0.35">
      <c r="A311" s="7"/>
    </row>
    <row r="312" spans="1:1" x14ac:dyDescent="0.35">
      <c r="A312" s="7"/>
    </row>
    <row r="313" spans="1:1" x14ac:dyDescent="0.35">
      <c r="A313" s="7"/>
    </row>
    <row r="314" spans="1:1" x14ac:dyDescent="0.35">
      <c r="A314" s="7"/>
    </row>
    <row r="315" spans="1:1" x14ac:dyDescent="0.35">
      <c r="A315" s="7"/>
    </row>
    <row r="316" spans="1:1" x14ac:dyDescent="0.35">
      <c r="A316" s="7"/>
    </row>
    <row r="317" spans="1:1" x14ac:dyDescent="0.35">
      <c r="A317" s="7"/>
    </row>
    <row r="318" spans="1:1" x14ac:dyDescent="0.35">
      <c r="A318" s="7"/>
    </row>
    <row r="319" spans="1:1" x14ac:dyDescent="0.35">
      <c r="A319" s="7"/>
    </row>
    <row r="320" spans="1:1" x14ac:dyDescent="0.35">
      <c r="A320" s="7"/>
    </row>
    <row r="321" spans="1:1" x14ac:dyDescent="0.35">
      <c r="A321" s="7"/>
    </row>
    <row r="322" spans="1:1" x14ac:dyDescent="0.35">
      <c r="A322" s="7"/>
    </row>
    <row r="323" spans="1:1" x14ac:dyDescent="0.35">
      <c r="A323" s="7"/>
    </row>
    <row r="324" spans="1:1" x14ac:dyDescent="0.35">
      <c r="A324" s="7"/>
    </row>
    <row r="325" spans="1:1" x14ac:dyDescent="0.35">
      <c r="A325" s="7"/>
    </row>
    <row r="326" spans="1:1" x14ac:dyDescent="0.35">
      <c r="A326" s="7"/>
    </row>
    <row r="327" spans="1:1" x14ac:dyDescent="0.35">
      <c r="A327" s="7"/>
    </row>
    <row r="328" spans="1:1" x14ac:dyDescent="0.35">
      <c r="A328" s="7"/>
    </row>
    <row r="329" spans="1:1" x14ac:dyDescent="0.35">
      <c r="A329" s="7"/>
    </row>
    <row r="330" spans="1:1" x14ac:dyDescent="0.35">
      <c r="A330" s="7"/>
    </row>
    <row r="331" spans="1:1" x14ac:dyDescent="0.35">
      <c r="A331" s="7"/>
    </row>
    <row r="332" spans="1:1" x14ac:dyDescent="0.35">
      <c r="A332" s="7"/>
    </row>
    <row r="333" spans="1:1" x14ac:dyDescent="0.35">
      <c r="A333" s="7"/>
    </row>
    <row r="334" spans="1:1" x14ac:dyDescent="0.35">
      <c r="A334" s="7"/>
    </row>
    <row r="335" spans="1:1" x14ac:dyDescent="0.35">
      <c r="A335" s="7"/>
    </row>
    <row r="336" spans="1:1" x14ac:dyDescent="0.35">
      <c r="A336" s="7"/>
    </row>
    <row r="337" spans="1:1" x14ac:dyDescent="0.35">
      <c r="A337" s="7"/>
    </row>
    <row r="338" spans="1:1" x14ac:dyDescent="0.35">
      <c r="A338" s="7"/>
    </row>
    <row r="339" spans="1:1" x14ac:dyDescent="0.35">
      <c r="A339" s="7"/>
    </row>
    <row r="340" spans="1:1" x14ac:dyDescent="0.35">
      <c r="A340" s="7"/>
    </row>
    <row r="341" spans="1:1" x14ac:dyDescent="0.35">
      <c r="A341" s="7"/>
    </row>
    <row r="342" spans="1:1" x14ac:dyDescent="0.35">
      <c r="A342" s="7"/>
    </row>
    <row r="343" spans="1:1" x14ac:dyDescent="0.35">
      <c r="A343" s="7"/>
    </row>
    <row r="344" spans="1:1" x14ac:dyDescent="0.35">
      <c r="A344" s="7"/>
    </row>
    <row r="345" spans="1:1" x14ac:dyDescent="0.35">
      <c r="A345" s="7"/>
    </row>
    <row r="346" spans="1:1" x14ac:dyDescent="0.35">
      <c r="A346" s="7"/>
    </row>
    <row r="347" spans="1:1" x14ac:dyDescent="0.35">
      <c r="A347" s="7"/>
    </row>
    <row r="348" spans="1:1" x14ac:dyDescent="0.35">
      <c r="A348" s="7"/>
    </row>
    <row r="349" spans="1:1" x14ac:dyDescent="0.35">
      <c r="A349" s="7"/>
    </row>
    <row r="350" spans="1:1" x14ac:dyDescent="0.35">
      <c r="A350" s="7"/>
    </row>
    <row r="351" spans="1:1" x14ac:dyDescent="0.35">
      <c r="A351" s="7"/>
    </row>
    <row r="352" spans="1:1" x14ac:dyDescent="0.35">
      <c r="A352" s="7"/>
    </row>
    <row r="353" spans="1:1" x14ac:dyDescent="0.35">
      <c r="A353" s="7"/>
    </row>
    <row r="354" spans="1:1" x14ac:dyDescent="0.35">
      <c r="A354" s="7"/>
    </row>
    <row r="355" spans="1:1" x14ac:dyDescent="0.35">
      <c r="A355" s="7"/>
    </row>
    <row r="356" spans="1:1" x14ac:dyDescent="0.35">
      <c r="A356" s="7"/>
    </row>
    <row r="357" spans="1:1" x14ac:dyDescent="0.35">
      <c r="A357" s="7"/>
    </row>
    <row r="358" spans="1:1" x14ac:dyDescent="0.35">
      <c r="A358" s="7"/>
    </row>
    <row r="359" spans="1:1" x14ac:dyDescent="0.35">
      <c r="A359" s="7"/>
    </row>
    <row r="360" spans="1:1" x14ac:dyDescent="0.35">
      <c r="A360" s="7"/>
    </row>
    <row r="361" spans="1:1" x14ac:dyDescent="0.35">
      <c r="A361" s="7"/>
    </row>
    <row r="362" spans="1:1" x14ac:dyDescent="0.35">
      <c r="A362" s="7"/>
    </row>
    <row r="363" spans="1:1" x14ac:dyDescent="0.35">
      <c r="A363" s="7"/>
    </row>
    <row r="364" spans="1:1" x14ac:dyDescent="0.35">
      <c r="A364" s="7"/>
    </row>
    <row r="365" spans="1:1" x14ac:dyDescent="0.35">
      <c r="A365" s="7"/>
    </row>
    <row r="366" spans="1:1" x14ac:dyDescent="0.35">
      <c r="A366" s="7"/>
    </row>
    <row r="367" spans="1:1" x14ac:dyDescent="0.35">
      <c r="A367" s="7"/>
    </row>
    <row r="368" spans="1:1" x14ac:dyDescent="0.35">
      <c r="A368" s="7"/>
    </row>
    <row r="369" spans="1:1" x14ac:dyDescent="0.35">
      <c r="A369" s="7"/>
    </row>
    <row r="370" spans="1:1" x14ac:dyDescent="0.35">
      <c r="A370" s="7"/>
    </row>
    <row r="371" spans="1:1" x14ac:dyDescent="0.35">
      <c r="A371" s="7"/>
    </row>
    <row r="372" spans="1:1" x14ac:dyDescent="0.35">
      <c r="A372" s="7"/>
    </row>
    <row r="373" spans="1:1" x14ac:dyDescent="0.35">
      <c r="A373" s="7"/>
    </row>
    <row r="374" spans="1:1" x14ac:dyDescent="0.35">
      <c r="A374" s="7"/>
    </row>
    <row r="375" spans="1:1" x14ac:dyDescent="0.35">
      <c r="A375" s="7"/>
    </row>
    <row r="376" spans="1:1" x14ac:dyDescent="0.35">
      <c r="A376" s="7"/>
    </row>
    <row r="377" spans="1:1" x14ac:dyDescent="0.35">
      <c r="A377" s="7"/>
    </row>
    <row r="378" spans="1:1" x14ac:dyDescent="0.35">
      <c r="A378" s="7"/>
    </row>
    <row r="379" spans="1:1" x14ac:dyDescent="0.35">
      <c r="A379" s="7"/>
    </row>
    <row r="380" spans="1:1" x14ac:dyDescent="0.35">
      <c r="A380" s="7"/>
    </row>
    <row r="381" spans="1:1" x14ac:dyDescent="0.35">
      <c r="A381" s="7"/>
    </row>
    <row r="382" spans="1:1" x14ac:dyDescent="0.35">
      <c r="A382" s="7"/>
    </row>
    <row r="383" spans="1:1" x14ac:dyDescent="0.35">
      <c r="A383" s="7"/>
    </row>
    <row r="384" spans="1:1" x14ac:dyDescent="0.35">
      <c r="A384" s="7"/>
    </row>
    <row r="385" spans="1:1" x14ac:dyDescent="0.35">
      <c r="A385" s="7"/>
    </row>
    <row r="386" spans="1:1" x14ac:dyDescent="0.35">
      <c r="A386" s="7"/>
    </row>
    <row r="387" spans="1:1" x14ac:dyDescent="0.35">
      <c r="A387" s="7"/>
    </row>
    <row r="388" spans="1:1" x14ac:dyDescent="0.35">
      <c r="A388" s="7"/>
    </row>
    <row r="389" spans="1:1" x14ac:dyDescent="0.35">
      <c r="A389" s="7"/>
    </row>
    <row r="390" spans="1:1" x14ac:dyDescent="0.35">
      <c r="A390" s="7"/>
    </row>
    <row r="391" spans="1:1" x14ac:dyDescent="0.35">
      <c r="A391" s="7"/>
    </row>
    <row r="392" spans="1:1" x14ac:dyDescent="0.35">
      <c r="A392" s="7"/>
    </row>
    <row r="393" spans="1:1" x14ac:dyDescent="0.35">
      <c r="A393" s="7"/>
    </row>
    <row r="394" spans="1:1" x14ac:dyDescent="0.35">
      <c r="A394" s="7"/>
    </row>
    <row r="395" spans="1:1" x14ac:dyDescent="0.35">
      <c r="A395" s="7"/>
    </row>
    <row r="396" spans="1:1" x14ac:dyDescent="0.35">
      <c r="A396" s="7"/>
    </row>
    <row r="397" spans="1:1" x14ac:dyDescent="0.35">
      <c r="A397" s="7"/>
    </row>
    <row r="398" spans="1:1" x14ac:dyDescent="0.35">
      <c r="A398" s="7"/>
    </row>
    <row r="399" spans="1:1" x14ac:dyDescent="0.35">
      <c r="A399" s="7"/>
    </row>
    <row r="400" spans="1:1" x14ac:dyDescent="0.35">
      <c r="A400" s="7"/>
    </row>
    <row r="401" spans="1:1" x14ac:dyDescent="0.35">
      <c r="A401" s="7"/>
    </row>
    <row r="402" spans="1:1" x14ac:dyDescent="0.35">
      <c r="A402" s="7"/>
    </row>
    <row r="403" spans="1:1" x14ac:dyDescent="0.35">
      <c r="A403" s="7"/>
    </row>
    <row r="404" spans="1:1" x14ac:dyDescent="0.35">
      <c r="A404" s="7"/>
    </row>
    <row r="405" spans="1:1" x14ac:dyDescent="0.35">
      <c r="A405" s="7"/>
    </row>
    <row r="406" spans="1:1" x14ac:dyDescent="0.35">
      <c r="A406" s="7"/>
    </row>
    <row r="407" spans="1:1" x14ac:dyDescent="0.35">
      <c r="A407" s="7"/>
    </row>
    <row r="408" spans="1:1" x14ac:dyDescent="0.35">
      <c r="A408" s="7"/>
    </row>
    <row r="409" spans="1:1" x14ac:dyDescent="0.35">
      <c r="A409" s="7"/>
    </row>
    <row r="410" spans="1:1" x14ac:dyDescent="0.35">
      <c r="A410" s="7"/>
    </row>
    <row r="411" spans="1:1" x14ac:dyDescent="0.35">
      <c r="A411" s="7"/>
    </row>
    <row r="412" spans="1:1" x14ac:dyDescent="0.35">
      <c r="A412" s="7"/>
    </row>
    <row r="413" spans="1:1" x14ac:dyDescent="0.35">
      <c r="A413" s="7"/>
    </row>
    <row r="414" spans="1:1" x14ac:dyDescent="0.35">
      <c r="A414" s="7"/>
    </row>
    <row r="415" spans="1:1" x14ac:dyDescent="0.35">
      <c r="A415" s="7"/>
    </row>
    <row r="416" spans="1:1" x14ac:dyDescent="0.35">
      <c r="A416" s="7"/>
    </row>
    <row r="417" spans="1:1" x14ac:dyDescent="0.35">
      <c r="A417" s="7"/>
    </row>
    <row r="418" spans="1:1" x14ac:dyDescent="0.35">
      <c r="A418" s="7"/>
    </row>
    <row r="419" spans="1:1" x14ac:dyDescent="0.35">
      <c r="A419" s="7"/>
    </row>
    <row r="420" spans="1:1" x14ac:dyDescent="0.35">
      <c r="A420" s="7"/>
    </row>
    <row r="421" spans="1:1" x14ac:dyDescent="0.35">
      <c r="A421" s="7"/>
    </row>
    <row r="422" spans="1:1" x14ac:dyDescent="0.35">
      <c r="A422" s="7"/>
    </row>
    <row r="423" spans="1:1" x14ac:dyDescent="0.35">
      <c r="A423" s="7"/>
    </row>
    <row r="424" spans="1:1" x14ac:dyDescent="0.35">
      <c r="A424" s="7"/>
    </row>
    <row r="425" spans="1:1" x14ac:dyDescent="0.35">
      <c r="A425" s="7"/>
    </row>
    <row r="426" spans="1:1" x14ac:dyDescent="0.35">
      <c r="A426" s="7"/>
    </row>
    <row r="427" spans="1:1" x14ac:dyDescent="0.35">
      <c r="A427" s="7"/>
    </row>
    <row r="428" spans="1:1" x14ac:dyDescent="0.35">
      <c r="A428" s="7"/>
    </row>
    <row r="429" spans="1:1" x14ac:dyDescent="0.35">
      <c r="A429" s="7"/>
    </row>
    <row r="430" spans="1:1" x14ac:dyDescent="0.35">
      <c r="A430" s="7"/>
    </row>
    <row r="431" spans="1:1" x14ac:dyDescent="0.35">
      <c r="A431" s="7"/>
    </row>
    <row r="432" spans="1:1" x14ac:dyDescent="0.35">
      <c r="A432" s="7"/>
    </row>
    <row r="433" spans="1:1" x14ac:dyDescent="0.35">
      <c r="A433" s="7"/>
    </row>
    <row r="434" spans="1:1" x14ac:dyDescent="0.35">
      <c r="A434" s="7"/>
    </row>
    <row r="435" spans="1:1" x14ac:dyDescent="0.35">
      <c r="A435" s="7"/>
    </row>
    <row r="436" spans="1:1" x14ac:dyDescent="0.35">
      <c r="A436" s="7"/>
    </row>
    <row r="437" spans="1:1" x14ac:dyDescent="0.35">
      <c r="A437" s="7"/>
    </row>
    <row r="438" spans="1:1" x14ac:dyDescent="0.35">
      <c r="A438" s="7"/>
    </row>
    <row r="439" spans="1:1" x14ac:dyDescent="0.35">
      <c r="A439" s="7"/>
    </row>
    <row r="440" spans="1:1" x14ac:dyDescent="0.35">
      <c r="A440" s="7"/>
    </row>
    <row r="441" spans="1:1" x14ac:dyDescent="0.35">
      <c r="A441" s="7"/>
    </row>
    <row r="442" spans="1:1" x14ac:dyDescent="0.35">
      <c r="A442" s="7"/>
    </row>
    <row r="443" spans="1:1" x14ac:dyDescent="0.35">
      <c r="A443" s="7"/>
    </row>
    <row r="444" spans="1:1" x14ac:dyDescent="0.35">
      <c r="A444" s="7"/>
    </row>
    <row r="445" spans="1:1" x14ac:dyDescent="0.35">
      <c r="A445" s="7"/>
    </row>
    <row r="446" spans="1:1" x14ac:dyDescent="0.35">
      <c r="A446" s="7"/>
    </row>
    <row r="447" spans="1:1" x14ac:dyDescent="0.35">
      <c r="A447" s="7"/>
    </row>
    <row r="448" spans="1:1" x14ac:dyDescent="0.35">
      <c r="A448" s="7"/>
    </row>
    <row r="449" spans="1:1" x14ac:dyDescent="0.35">
      <c r="A449" s="7"/>
    </row>
    <row r="450" spans="1:1" x14ac:dyDescent="0.35">
      <c r="A450" s="7"/>
    </row>
    <row r="451" spans="1:1" x14ac:dyDescent="0.35">
      <c r="A451" s="7"/>
    </row>
    <row r="452" spans="1:1" x14ac:dyDescent="0.35">
      <c r="A452" s="7"/>
    </row>
    <row r="453" spans="1:1" x14ac:dyDescent="0.35">
      <c r="A453" s="7"/>
    </row>
    <row r="454" spans="1:1" x14ac:dyDescent="0.35">
      <c r="A454" s="7"/>
    </row>
    <row r="455" spans="1:1" x14ac:dyDescent="0.35">
      <c r="A455" s="7"/>
    </row>
    <row r="456" spans="1:1" x14ac:dyDescent="0.35">
      <c r="A456" s="7"/>
    </row>
    <row r="457" spans="1:1" x14ac:dyDescent="0.35">
      <c r="A457" s="7"/>
    </row>
    <row r="458" spans="1:1" x14ac:dyDescent="0.35">
      <c r="A458" s="7"/>
    </row>
    <row r="459" spans="1:1" x14ac:dyDescent="0.35">
      <c r="A459" s="7"/>
    </row>
    <row r="460" spans="1:1" x14ac:dyDescent="0.35">
      <c r="A460" s="7"/>
    </row>
    <row r="461" spans="1:1" x14ac:dyDescent="0.35">
      <c r="A461" s="7"/>
    </row>
    <row r="462" spans="1:1" x14ac:dyDescent="0.35">
      <c r="A462" s="7"/>
    </row>
    <row r="463" spans="1:1" x14ac:dyDescent="0.35">
      <c r="A463" s="7"/>
    </row>
    <row r="464" spans="1:1" x14ac:dyDescent="0.35">
      <c r="A464" s="7"/>
    </row>
    <row r="465" spans="1:1" x14ac:dyDescent="0.35">
      <c r="A465" s="7"/>
    </row>
    <row r="466" spans="1:1" x14ac:dyDescent="0.35">
      <c r="A466" s="7"/>
    </row>
    <row r="467" spans="1:1" x14ac:dyDescent="0.35">
      <c r="A467" s="7"/>
    </row>
    <row r="468" spans="1:1" x14ac:dyDescent="0.35">
      <c r="A468" s="7"/>
    </row>
    <row r="469" spans="1:1" x14ac:dyDescent="0.35">
      <c r="A469" s="7"/>
    </row>
    <row r="470" spans="1:1" x14ac:dyDescent="0.35">
      <c r="A470" s="7"/>
    </row>
    <row r="471" spans="1:1" x14ac:dyDescent="0.35">
      <c r="A471" s="7"/>
    </row>
    <row r="472" spans="1:1" x14ac:dyDescent="0.35">
      <c r="A472" s="7"/>
    </row>
    <row r="473" spans="1:1" x14ac:dyDescent="0.35">
      <c r="A473" s="7"/>
    </row>
    <row r="474" spans="1:1" x14ac:dyDescent="0.35">
      <c r="A474" s="7"/>
    </row>
    <row r="475" spans="1:1" x14ac:dyDescent="0.35">
      <c r="A475" s="7"/>
    </row>
    <row r="476" spans="1:1" x14ac:dyDescent="0.35">
      <c r="A476" s="7"/>
    </row>
    <row r="477" spans="1:1" x14ac:dyDescent="0.35">
      <c r="A477" s="7"/>
    </row>
    <row r="478" spans="1:1" x14ac:dyDescent="0.35">
      <c r="A478" s="7"/>
    </row>
    <row r="479" spans="1:1" x14ac:dyDescent="0.35">
      <c r="A479" s="7"/>
    </row>
    <row r="480" spans="1:1" x14ac:dyDescent="0.35">
      <c r="A480" s="7"/>
    </row>
    <row r="481" spans="1:1" x14ac:dyDescent="0.35">
      <c r="A481" s="7"/>
    </row>
    <row r="482" spans="1:1" x14ac:dyDescent="0.35">
      <c r="A482" s="7"/>
    </row>
    <row r="483" spans="1:1" x14ac:dyDescent="0.35">
      <c r="A483" s="7"/>
    </row>
    <row r="484" spans="1:1" x14ac:dyDescent="0.35">
      <c r="A484" s="7"/>
    </row>
    <row r="485" spans="1:1" x14ac:dyDescent="0.35">
      <c r="A485" s="7"/>
    </row>
    <row r="486" spans="1:1" x14ac:dyDescent="0.35">
      <c r="A486" s="7"/>
    </row>
    <row r="487" spans="1:1" x14ac:dyDescent="0.35">
      <c r="A487" s="7"/>
    </row>
    <row r="488" spans="1:1" x14ac:dyDescent="0.35">
      <c r="A488" s="7"/>
    </row>
    <row r="489" spans="1:1" x14ac:dyDescent="0.35">
      <c r="A489" s="7"/>
    </row>
    <row r="490" spans="1:1" x14ac:dyDescent="0.35">
      <c r="A490" s="7"/>
    </row>
    <row r="491" spans="1:1" x14ac:dyDescent="0.35">
      <c r="A491" s="7"/>
    </row>
    <row r="492" spans="1:1" x14ac:dyDescent="0.35">
      <c r="A492" s="7"/>
    </row>
    <row r="493" spans="1:1" x14ac:dyDescent="0.35">
      <c r="A493" s="7"/>
    </row>
    <row r="494" spans="1:1" x14ac:dyDescent="0.35">
      <c r="A494" s="7"/>
    </row>
    <row r="495" spans="1:1" x14ac:dyDescent="0.35">
      <c r="A495" s="7"/>
    </row>
    <row r="496" spans="1:1" x14ac:dyDescent="0.35">
      <c r="A496" s="7"/>
    </row>
    <row r="497" spans="1:1" x14ac:dyDescent="0.35">
      <c r="A497" s="7"/>
    </row>
    <row r="498" spans="1:1" x14ac:dyDescent="0.35">
      <c r="A498" s="7"/>
    </row>
    <row r="499" spans="1:1" x14ac:dyDescent="0.35">
      <c r="A499" s="7"/>
    </row>
    <row r="500" spans="1:1" x14ac:dyDescent="0.35">
      <c r="A500" s="7"/>
    </row>
    <row r="501" spans="1:1" x14ac:dyDescent="0.35">
      <c r="A501" s="7"/>
    </row>
    <row r="502" spans="1:1" x14ac:dyDescent="0.35">
      <c r="A502" s="7"/>
    </row>
    <row r="503" spans="1:1" x14ac:dyDescent="0.35">
      <c r="A503" s="7"/>
    </row>
    <row r="504" spans="1:1" x14ac:dyDescent="0.35">
      <c r="A504" s="7"/>
    </row>
    <row r="505" spans="1:1" x14ac:dyDescent="0.35">
      <c r="A505" s="7"/>
    </row>
    <row r="506" spans="1:1" x14ac:dyDescent="0.35">
      <c r="A506" s="7"/>
    </row>
    <row r="507" spans="1:1" x14ac:dyDescent="0.35">
      <c r="A507" s="7"/>
    </row>
    <row r="508" spans="1:1" x14ac:dyDescent="0.35">
      <c r="A508" s="7"/>
    </row>
    <row r="509" spans="1:1" x14ac:dyDescent="0.35">
      <c r="A509" s="7"/>
    </row>
    <row r="510" spans="1:1" x14ac:dyDescent="0.35">
      <c r="A510" s="7"/>
    </row>
    <row r="511" spans="1:1" x14ac:dyDescent="0.35">
      <c r="A511" s="7"/>
    </row>
    <row r="512" spans="1:1" x14ac:dyDescent="0.35">
      <c r="A512" s="7"/>
    </row>
    <row r="513" spans="1:1" x14ac:dyDescent="0.35">
      <c r="A513" s="7"/>
    </row>
    <row r="514" spans="1:1" x14ac:dyDescent="0.35">
      <c r="A514" s="7"/>
    </row>
    <row r="515" spans="1:1" x14ac:dyDescent="0.35">
      <c r="A515" s="7"/>
    </row>
    <row r="516" spans="1:1" x14ac:dyDescent="0.35">
      <c r="A516" s="7"/>
    </row>
    <row r="517" spans="1:1" x14ac:dyDescent="0.35">
      <c r="A517" s="7"/>
    </row>
    <row r="518" spans="1:1" x14ac:dyDescent="0.35">
      <c r="A518" s="7"/>
    </row>
    <row r="519" spans="1:1" x14ac:dyDescent="0.35">
      <c r="A519" s="7"/>
    </row>
    <row r="520" spans="1:1" x14ac:dyDescent="0.35">
      <c r="A520" s="7"/>
    </row>
    <row r="521" spans="1:1" x14ac:dyDescent="0.35">
      <c r="A521" s="7"/>
    </row>
    <row r="522" spans="1:1" x14ac:dyDescent="0.35">
      <c r="A522" s="7"/>
    </row>
    <row r="523" spans="1:1" x14ac:dyDescent="0.35">
      <c r="A523" s="7"/>
    </row>
    <row r="524" spans="1:1" x14ac:dyDescent="0.35">
      <c r="A524" s="7"/>
    </row>
    <row r="525" spans="1:1" x14ac:dyDescent="0.35">
      <c r="A525" s="7"/>
    </row>
    <row r="526" spans="1:1" x14ac:dyDescent="0.35">
      <c r="A526" s="7"/>
    </row>
    <row r="527" spans="1:1" x14ac:dyDescent="0.35">
      <c r="A527" s="7"/>
    </row>
    <row r="528" spans="1:1" x14ac:dyDescent="0.35">
      <c r="A528" s="7"/>
    </row>
    <row r="529" spans="1:1" x14ac:dyDescent="0.35">
      <c r="A529" s="7"/>
    </row>
    <row r="530" spans="1:1" x14ac:dyDescent="0.35">
      <c r="A530" s="7"/>
    </row>
    <row r="531" spans="1:1" x14ac:dyDescent="0.35">
      <c r="A531" s="7"/>
    </row>
    <row r="532" spans="1:1" x14ac:dyDescent="0.35">
      <c r="A532" s="7"/>
    </row>
    <row r="533" spans="1:1" x14ac:dyDescent="0.35">
      <c r="A533" s="7"/>
    </row>
    <row r="534" spans="1:1" x14ac:dyDescent="0.35">
      <c r="A534" s="7"/>
    </row>
    <row r="535" spans="1:1" x14ac:dyDescent="0.35">
      <c r="A535" s="7"/>
    </row>
    <row r="536" spans="1:1" x14ac:dyDescent="0.35">
      <c r="A536" s="7"/>
    </row>
    <row r="537" spans="1:1" x14ac:dyDescent="0.35">
      <c r="A537" s="7"/>
    </row>
    <row r="538" spans="1:1" x14ac:dyDescent="0.35">
      <c r="A538" s="7"/>
    </row>
    <row r="539" spans="1:1" x14ac:dyDescent="0.35">
      <c r="A539" s="7"/>
    </row>
    <row r="540" spans="1:1" x14ac:dyDescent="0.35">
      <c r="A540" s="7"/>
    </row>
    <row r="541" spans="1:1" x14ac:dyDescent="0.35">
      <c r="A541" s="7"/>
    </row>
    <row r="542" spans="1:1" x14ac:dyDescent="0.35">
      <c r="A542" s="7"/>
    </row>
    <row r="543" spans="1:1" x14ac:dyDescent="0.35">
      <c r="A543" s="7"/>
    </row>
    <row r="544" spans="1:1" x14ac:dyDescent="0.35">
      <c r="A544" s="7"/>
    </row>
    <row r="545" spans="1:1" x14ac:dyDescent="0.35">
      <c r="A545" s="7"/>
    </row>
    <row r="546" spans="1:1" x14ac:dyDescent="0.35">
      <c r="A546" s="7"/>
    </row>
    <row r="547" spans="1:1" x14ac:dyDescent="0.35">
      <c r="A547" s="7"/>
    </row>
    <row r="548" spans="1:1" x14ac:dyDescent="0.35">
      <c r="A548" s="7"/>
    </row>
    <row r="549" spans="1:1" x14ac:dyDescent="0.35">
      <c r="A549" s="7"/>
    </row>
    <row r="550" spans="1:1" x14ac:dyDescent="0.35">
      <c r="A550" s="7"/>
    </row>
    <row r="551" spans="1:1" x14ac:dyDescent="0.35">
      <c r="A551" s="7"/>
    </row>
    <row r="552" spans="1:1" x14ac:dyDescent="0.35">
      <c r="A552" s="7"/>
    </row>
    <row r="553" spans="1:1" x14ac:dyDescent="0.35">
      <c r="A553" s="7"/>
    </row>
    <row r="554" spans="1:1" x14ac:dyDescent="0.35">
      <c r="A554" s="7"/>
    </row>
    <row r="555" spans="1:1" x14ac:dyDescent="0.35">
      <c r="A555" s="7"/>
    </row>
    <row r="556" spans="1:1" x14ac:dyDescent="0.35">
      <c r="A556" s="7"/>
    </row>
    <row r="557" spans="1:1" x14ac:dyDescent="0.35">
      <c r="A557" s="7"/>
    </row>
    <row r="558" spans="1:1" x14ac:dyDescent="0.35">
      <c r="A558" s="7"/>
    </row>
    <row r="559" spans="1:1" x14ac:dyDescent="0.35">
      <c r="A559" s="7"/>
    </row>
    <row r="560" spans="1:1" x14ac:dyDescent="0.35">
      <c r="A560" s="7"/>
    </row>
    <row r="561" spans="1:1" x14ac:dyDescent="0.35">
      <c r="A561" s="7"/>
    </row>
    <row r="562" spans="1:1" x14ac:dyDescent="0.35">
      <c r="A562" s="7"/>
    </row>
    <row r="563" spans="1:1" x14ac:dyDescent="0.35">
      <c r="A563" s="7"/>
    </row>
    <row r="564" spans="1:1" x14ac:dyDescent="0.35">
      <c r="A564" s="7"/>
    </row>
    <row r="565" spans="1:1" x14ac:dyDescent="0.35">
      <c r="A565" s="7"/>
    </row>
    <row r="566" spans="1:1" x14ac:dyDescent="0.35">
      <c r="A566" s="7"/>
    </row>
    <row r="567" spans="1:1" x14ac:dyDescent="0.35">
      <c r="A567" s="7"/>
    </row>
    <row r="568" spans="1:1" x14ac:dyDescent="0.35">
      <c r="A568" s="7"/>
    </row>
    <row r="569" spans="1:1" x14ac:dyDescent="0.35">
      <c r="A569" s="7"/>
    </row>
    <row r="570" spans="1:1" x14ac:dyDescent="0.35">
      <c r="A570" s="7"/>
    </row>
    <row r="571" spans="1:1" x14ac:dyDescent="0.35">
      <c r="A571" s="7"/>
    </row>
    <row r="572" spans="1:1" x14ac:dyDescent="0.35">
      <c r="A572" s="7"/>
    </row>
    <row r="573" spans="1:1" x14ac:dyDescent="0.35">
      <c r="A573" s="7"/>
    </row>
    <row r="574" spans="1:1" x14ac:dyDescent="0.35">
      <c r="A574" s="7"/>
    </row>
    <row r="575" spans="1:1" x14ac:dyDescent="0.35">
      <c r="A575" s="7"/>
    </row>
    <row r="576" spans="1:1" x14ac:dyDescent="0.35">
      <c r="A576" s="7"/>
    </row>
    <row r="577" spans="1:1" x14ac:dyDescent="0.35">
      <c r="A577" s="7"/>
    </row>
    <row r="578" spans="1:1" x14ac:dyDescent="0.35">
      <c r="A578" s="7"/>
    </row>
    <row r="579" spans="1:1" x14ac:dyDescent="0.35">
      <c r="A579" s="7"/>
    </row>
    <row r="580" spans="1:1" x14ac:dyDescent="0.35">
      <c r="A580" s="7"/>
    </row>
    <row r="581" spans="1:1" x14ac:dyDescent="0.35">
      <c r="A581" s="7"/>
    </row>
    <row r="582" spans="1:1" x14ac:dyDescent="0.35">
      <c r="A582" s="7"/>
    </row>
    <row r="583" spans="1:1" x14ac:dyDescent="0.35">
      <c r="A583" s="7"/>
    </row>
    <row r="584" spans="1:1" x14ac:dyDescent="0.35">
      <c r="A584" s="7"/>
    </row>
    <row r="585" spans="1:1" x14ac:dyDescent="0.35">
      <c r="A585" s="7"/>
    </row>
    <row r="586" spans="1:1" x14ac:dyDescent="0.35">
      <c r="A586" s="7"/>
    </row>
    <row r="587" spans="1:1" x14ac:dyDescent="0.35">
      <c r="A587" s="7"/>
    </row>
    <row r="588" spans="1:1" x14ac:dyDescent="0.35">
      <c r="A588" s="7"/>
    </row>
    <row r="589" spans="1:1" x14ac:dyDescent="0.35">
      <c r="A589" s="7"/>
    </row>
    <row r="590" spans="1:1" x14ac:dyDescent="0.35">
      <c r="A590" s="7"/>
    </row>
    <row r="591" spans="1:1" x14ac:dyDescent="0.35">
      <c r="A591" s="7"/>
    </row>
    <row r="592" spans="1:1" x14ac:dyDescent="0.35">
      <c r="A592" s="7"/>
    </row>
    <row r="593" spans="1:1" x14ac:dyDescent="0.35">
      <c r="A593" s="7"/>
    </row>
    <row r="594" spans="1:1" x14ac:dyDescent="0.35">
      <c r="A594" s="7"/>
    </row>
    <row r="595" spans="1:1" x14ac:dyDescent="0.35">
      <c r="A595" s="7"/>
    </row>
    <row r="596" spans="1:1" x14ac:dyDescent="0.35">
      <c r="A596" s="7"/>
    </row>
    <row r="597" spans="1:1" x14ac:dyDescent="0.35">
      <c r="A597" s="7"/>
    </row>
    <row r="598" spans="1:1" x14ac:dyDescent="0.35">
      <c r="A598" s="7"/>
    </row>
    <row r="599" spans="1:1" x14ac:dyDescent="0.35">
      <c r="A599" s="7"/>
    </row>
    <row r="600" spans="1:1" x14ac:dyDescent="0.35">
      <c r="A600" s="7"/>
    </row>
    <row r="601" spans="1:1" x14ac:dyDescent="0.35">
      <c r="A601" s="7"/>
    </row>
    <row r="602" spans="1:1" x14ac:dyDescent="0.35">
      <c r="A602" s="7"/>
    </row>
    <row r="603" spans="1:1" x14ac:dyDescent="0.35">
      <c r="A603" s="7"/>
    </row>
    <row r="604" spans="1:1" x14ac:dyDescent="0.35">
      <c r="A604" s="7"/>
    </row>
    <row r="605" spans="1:1" x14ac:dyDescent="0.35">
      <c r="A605" s="7"/>
    </row>
    <row r="606" spans="1:1" x14ac:dyDescent="0.35">
      <c r="A606" s="7"/>
    </row>
    <row r="607" spans="1:1" x14ac:dyDescent="0.35">
      <c r="A607" s="7"/>
    </row>
    <row r="608" spans="1:1" x14ac:dyDescent="0.35">
      <c r="A608" s="7"/>
    </row>
    <row r="609" spans="1:1" x14ac:dyDescent="0.35">
      <c r="A609" s="7"/>
    </row>
    <row r="610" spans="1:1" x14ac:dyDescent="0.35">
      <c r="A610" s="7"/>
    </row>
    <row r="611" spans="1:1" x14ac:dyDescent="0.35">
      <c r="A611" s="7"/>
    </row>
    <row r="612" spans="1:1" x14ac:dyDescent="0.35">
      <c r="A612" s="7"/>
    </row>
    <row r="613" spans="1:1" x14ac:dyDescent="0.35">
      <c r="A613" s="7"/>
    </row>
    <row r="614" spans="1:1" x14ac:dyDescent="0.35">
      <c r="A614" s="7"/>
    </row>
    <row r="615" spans="1:1" x14ac:dyDescent="0.35">
      <c r="A615" s="7"/>
    </row>
    <row r="616" spans="1:1" x14ac:dyDescent="0.35">
      <c r="A616" s="7"/>
    </row>
    <row r="617" spans="1:1" x14ac:dyDescent="0.35">
      <c r="A617" s="7"/>
    </row>
    <row r="618" spans="1:1" x14ac:dyDescent="0.35">
      <c r="A618" s="7"/>
    </row>
    <row r="619" spans="1:1" x14ac:dyDescent="0.35">
      <c r="A619" s="7"/>
    </row>
    <row r="620" spans="1:1" x14ac:dyDescent="0.35">
      <c r="A620" s="7"/>
    </row>
    <row r="621" spans="1:1" x14ac:dyDescent="0.35">
      <c r="A621" s="7"/>
    </row>
    <row r="622" spans="1:1" x14ac:dyDescent="0.35">
      <c r="A622" s="7"/>
    </row>
    <row r="623" spans="1:1" x14ac:dyDescent="0.35">
      <c r="A623" s="7"/>
    </row>
    <row r="624" spans="1:1" x14ac:dyDescent="0.35">
      <c r="A624" s="7"/>
    </row>
    <row r="625" spans="1:1" x14ac:dyDescent="0.35">
      <c r="A625" s="7"/>
    </row>
    <row r="626" spans="1:1" x14ac:dyDescent="0.35">
      <c r="A626" s="7"/>
    </row>
    <row r="627" spans="1:1" x14ac:dyDescent="0.35">
      <c r="A627" s="7"/>
    </row>
    <row r="628" spans="1:1" x14ac:dyDescent="0.35">
      <c r="A628" s="7"/>
    </row>
    <row r="629" spans="1:1" x14ac:dyDescent="0.35">
      <c r="A629" s="7"/>
    </row>
    <row r="630" spans="1:1" x14ac:dyDescent="0.35">
      <c r="A630" s="7"/>
    </row>
    <row r="631" spans="1:1" x14ac:dyDescent="0.35">
      <c r="A631" s="7"/>
    </row>
    <row r="632" spans="1:1" x14ac:dyDescent="0.35">
      <c r="A632" s="7"/>
    </row>
    <row r="633" spans="1:1" x14ac:dyDescent="0.35">
      <c r="A633" s="7"/>
    </row>
    <row r="634" spans="1:1" x14ac:dyDescent="0.35">
      <c r="A634" s="7"/>
    </row>
    <row r="635" spans="1:1" x14ac:dyDescent="0.35">
      <c r="A635" s="7"/>
    </row>
    <row r="636" spans="1:1" x14ac:dyDescent="0.35">
      <c r="A636" s="7"/>
    </row>
    <row r="637" spans="1:1" x14ac:dyDescent="0.35">
      <c r="A637" s="7"/>
    </row>
    <row r="638" spans="1:1" x14ac:dyDescent="0.35">
      <c r="A638" s="7"/>
    </row>
    <row r="639" spans="1:1" x14ac:dyDescent="0.35">
      <c r="A639" s="7"/>
    </row>
    <row r="640" spans="1:1" x14ac:dyDescent="0.35">
      <c r="A640" s="7"/>
    </row>
    <row r="641" spans="1:1" x14ac:dyDescent="0.35">
      <c r="A641" s="7"/>
    </row>
    <row r="642" spans="1:1" x14ac:dyDescent="0.35">
      <c r="A642" s="7"/>
    </row>
    <row r="643" spans="1:1" x14ac:dyDescent="0.35">
      <c r="A643" s="7"/>
    </row>
    <row r="644" spans="1:1" x14ac:dyDescent="0.35">
      <c r="A644" s="7"/>
    </row>
    <row r="645" spans="1:1" x14ac:dyDescent="0.35">
      <c r="A645" s="7"/>
    </row>
    <row r="646" spans="1:1" x14ac:dyDescent="0.35">
      <c r="A646" s="7"/>
    </row>
    <row r="647" spans="1:1" x14ac:dyDescent="0.35">
      <c r="A647" s="7"/>
    </row>
    <row r="648" spans="1:1" x14ac:dyDescent="0.35">
      <c r="A648" s="7"/>
    </row>
    <row r="649" spans="1:1" x14ac:dyDescent="0.35">
      <c r="A649" s="7"/>
    </row>
    <row r="650" spans="1:1" x14ac:dyDescent="0.35">
      <c r="A650" s="7"/>
    </row>
    <row r="651" spans="1:1" x14ac:dyDescent="0.35">
      <c r="A651" s="7"/>
    </row>
    <row r="652" spans="1:1" x14ac:dyDescent="0.35">
      <c r="A652" s="7"/>
    </row>
    <row r="653" spans="1:1" x14ac:dyDescent="0.35">
      <c r="A653" s="7"/>
    </row>
    <row r="654" spans="1:1" x14ac:dyDescent="0.35">
      <c r="A654" s="7"/>
    </row>
    <row r="655" spans="1:1" x14ac:dyDescent="0.35">
      <c r="A655" s="7"/>
    </row>
    <row r="656" spans="1:1" x14ac:dyDescent="0.35">
      <c r="A656" s="7"/>
    </row>
    <row r="657" spans="1:1" x14ac:dyDescent="0.35">
      <c r="A657" s="7"/>
    </row>
    <row r="658" spans="1:1" x14ac:dyDescent="0.35">
      <c r="A658" s="7"/>
    </row>
    <row r="659" spans="1:1" x14ac:dyDescent="0.35">
      <c r="A659" s="7"/>
    </row>
    <row r="660" spans="1:1" x14ac:dyDescent="0.35">
      <c r="A660" s="7"/>
    </row>
    <row r="661" spans="1:1" x14ac:dyDescent="0.35">
      <c r="A661" s="7"/>
    </row>
    <row r="662" spans="1:1" x14ac:dyDescent="0.35">
      <c r="A662" s="7"/>
    </row>
    <row r="663" spans="1:1" x14ac:dyDescent="0.35">
      <c r="A663" s="7"/>
    </row>
    <row r="664" spans="1:1" x14ac:dyDescent="0.35">
      <c r="A664" s="7"/>
    </row>
    <row r="665" spans="1:1" x14ac:dyDescent="0.35">
      <c r="A665" s="7"/>
    </row>
    <row r="666" spans="1:1" x14ac:dyDescent="0.35">
      <c r="A666" s="7"/>
    </row>
    <row r="667" spans="1:1" x14ac:dyDescent="0.35">
      <c r="A667" s="7"/>
    </row>
    <row r="668" spans="1:1" x14ac:dyDescent="0.35">
      <c r="A668" s="7"/>
    </row>
    <row r="669" spans="1:1" x14ac:dyDescent="0.35">
      <c r="A669" s="7"/>
    </row>
    <row r="670" spans="1:1" x14ac:dyDescent="0.35">
      <c r="A670" s="7"/>
    </row>
    <row r="671" spans="1:1" x14ac:dyDescent="0.35">
      <c r="A671" s="7"/>
    </row>
    <row r="672" spans="1:1" x14ac:dyDescent="0.35">
      <c r="A672" s="7"/>
    </row>
    <row r="673" spans="1:1" x14ac:dyDescent="0.35">
      <c r="A673" s="7"/>
    </row>
    <row r="674" spans="1:1" x14ac:dyDescent="0.35">
      <c r="A674" s="7"/>
    </row>
    <row r="675" spans="1:1" x14ac:dyDescent="0.35">
      <c r="A675" s="7"/>
    </row>
    <row r="676" spans="1:1" x14ac:dyDescent="0.35">
      <c r="A676" s="7"/>
    </row>
    <row r="677" spans="1:1" x14ac:dyDescent="0.35">
      <c r="A677" s="7"/>
    </row>
    <row r="678" spans="1:1" x14ac:dyDescent="0.35">
      <c r="A678" s="7"/>
    </row>
    <row r="679" spans="1:1" x14ac:dyDescent="0.35">
      <c r="A679" s="7"/>
    </row>
    <row r="680" spans="1:1" x14ac:dyDescent="0.35">
      <c r="A680" s="7"/>
    </row>
    <row r="681" spans="1:1" x14ac:dyDescent="0.35">
      <c r="A681" s="7"/>
    </row>
    <row r="682" spans="1:1" x14ac:dyDescent="0.35">
      <c r="A682" s="7"/>
    </row>
    <row r="683" spans="1:1" x14ac:dyDescent="0.35">
      <c r="A683" s="7"/>
    </row>
    <row r="684" spans="1:1" x14ac:dyDescent="0.35">
      <c r="A684" s="7"/>
    </row>
    <row r="685" spans="1:1" x14ac:dyDescent="0.35">
      <c r="A685" s="7"/>
    </row>
    <row r="686" spans="1:1" x14ac:dyDescent="0.35">
      <c r="A686" s="7"/>
    </row>
    <row r="687" spans="1:1" x14ac:dyDescent="0.35">
      <c r="A687" s="7"/>
    </row>
    <row r="688" spans="1:1" x14ac:dyDescent="0.35">
      <c r="A688" s="7"/>
    </row>
    <row r="689" spans="1:1" x14ac:dyDescent="0.35">
      <c r="A689" s="7"/>
    </row>
    <row r="690" spans="1:1" x14ac:dyDescent="0.35">
      <c r="A690" s="7"/>
    </row>
    <row r="691" spans="1:1" x14ac:dyDescent="0.35">
      <c r="A691" s="7"/>
    </row>
    <row r="692" spans="1:1" x14ac:dyDescent="0.35">
      <c r="A692" s="7"/>
    </row>
    <row r="693" spans="1:1" x14ac:dyDescent="0.35">
      <c r="A693" s="7"/>
    </row>
    <row r="694" spans="1:1" x14ac:dyDescent="0.35">
      <c r="A694" s="7"/>
    </row>
    <row r="695" spans="1:1" x14ac:dyDescent="0.35">
      <c r="A695" s="7"/>
    </row>
    <row r="696" spans="1:1" x14ac:dyDescent="0.35">
      <c r="A696" s="7"/>
    </row>
    <row r="697" spans="1:1" x14ac:dyDescent="0.35">
      <c r="A697" s="7"/>
    </row>
    <row r="698" spans="1:1" x14ac:dyDescent="0.35">
      <c r="A698" s="7"/>
    </row>
    <row r="699" spans="1:1" x14ac:dyDescent="0.35">
      <c r="A699" s="7"/>
    </row>
    <row r="700" spans="1:1" x14ac:dyDescent="0.35">
      <c r="A700" s="7"/>
    </row>
    <row r="701" spans="1:1" x14ac:dyDescent="0.35">
      <c r="A701" s="7"/>
    </row>
    <row r="702" spans="1:1" x14ac:dyDescent="0.35">
      <c r="A702" s="7"/>
    </row>
    <row r="703" spans="1:1" x14ac:dyDescent="0.35">
      <c r="A703" s="7"/>
    </row>
    <row r="704" spans="1:1" x14ac:dyDescent="0.35">
      <c r="A704" s="7"/>
    </row>
    <row r="705" spans="1:1" x14ac:dyDescent="0.35">
      <c r="A705" s="7"/>
    </row>
    <row r="706" spans="1:1" x14ac:dyDescent="0.35">
      <c r="A706" s="7"/>
    </row>
    <row r="707" spans="1:1" x14ac:dyDescent="0.35">
      <c r="A707" s="7"/>
    </row>
    <row r="708" spans="1:1" x14ac:dyDescent="0.35">
      <c r="A708" s="7"/>
    </row>
    <row r="709" spans="1:1" x14ac:dyDescent="0.35">
      <c r="A709" s="7"/>
    </row>
    <row r="710" spans="1:1" x14ac:dyDescent="0.35">
      <c r="A710" s="7"/>
    </row>
    <row r="711" spans="1:1" x14ac:dyDescent="0.35">
      <c r="A711" s="7"/>
    </row>
    <row r="712" spans="1:1" x14ac:dyDescent="0.35">
      <c r="A712" s="7"/>
    </row>
    <row r="713" spans="1:1" x14ac:dyDescent="0.35">
      <c r="A713" s="7"/>
    </row>
    <row r="714" spans="1:1" x14ac:dyDescent="0.35">
      <c r="A714" s="7"/>
    </row>
    <row r="715" spans="1:1" x14ac:dyDescent="0.35">
      <c r="A715" s="7"/>
    </row>
    <row r="716" spans="1:1" x14ac:dyDescent="0.35">
      <c r="A716" s="7"/>
    </row>
    <row r="717" spans="1:1" x14ac:dyDescent="0.35">
      <c r="A717" s="7"/>
    </row>
    <row r="718" spans="1:1" x14ac:dyDescent="0.35">
      <c r="A718" s="7"/>
    </row>
    <row r="719" spans="1:1" x14ac:dyDescent="0.35">
      <c r="A719" s="7"/>
    </row>
    <row r="720" spans="1:1" x14ac:dyDescent="0.35">
      <c r="A720" s="7"/>
    </row>
    <row r="721" spans="1:1" x14ac:dyDescent="0.35">
      <c r="A721" s="7"/>
    </row>
    <row r="722" spans="1:1" x14ac:dyDescent="0.35">
      <c r="A722" s="7"/>
    </row>
    <row r="723" spans="1:1" x14ac:dyDescent="0.35">
      <c r="A723" s="7"/>
    </row>
    <row r="724" spans="1:1" x14ac:dyDescent="0.35">
      <c r="A724" s="7"/>
    </row>
    <row r="725" spans="1:1" x14ac:dyDescent="0.35">
      <c r="A725" s="7"/>
    </row>
    <row r="726" spans="1:1" x14ac:dyDescent="0.35">
      <c r="A726" s="7"/>
    </row>
    <row r="727" spans="1:1" x14ac:dyDescent="0.35">
      <c r="A727" s="7"/>
    </row>
    <row r="728" spans="1:1" x14ac:dyDescent="0.35">
      <c r="A728" s="7"/>
    </row>
    <row r="729" spans="1:1" x14ac:dyDescent="0.35">
      <c r="A729" s="7"/>
    </row>
    <row r="730" spans="1:1" x14ac:dyDescent="0.35">
      <c r="A730" s="7"/>
    </row>
    <row r="731" spans="1:1" x14ac:dyDescent="0.35">
      <c r="A731" s="7"/>
    </row>
    <row r="732" spans="1:1" x14ac:dyDescent="0.35">
      <c r="A732" s="7"/>
    </row>
    <row r="733" spans="1:1" x14ac:dyDescent="0.35">
      <c r="A733" s="7"/>
    </row>
    <row r="734" spans="1:1" x14ac:dyDescent="0.35">
      <c r="A734" s="7"/>
    </row>
    <row r="735" spans="1:1" x14ac:dyDescent="0.35">
      <c r="A735" s="7"/>
    </row>
    <row r="736" spans="1:1" x14ac:dyDescent="0.35">
      <c r="A736" s="7"/>
    </row>
    <row r="737" spans="1:1" x14ac:dyDescent="0.35">
      <c r="A737" s="7"/>
    </row>
    <row r="738" spans="1:1" x14ac:dyDescent="0.35">
      <c r="A738" s="7"/>
    </row>
    <row r="739" spans="1:1" x14ac:dyDescent="0.35">
      <c r="A739" s="7"/>
    </row>
    <row r="740" spans="1:1" x14ac:dyDescent="0.35">
      <c r="A740" s="7"/>
    </row>
    <row r="741" spans="1:1" x14ac:dyDescent="0.35">
      <c r="A741" s="7"/>
    </row>
    <row r="742" spans="1:1" x14ac:dyDescent="0.35">
      <c r="A742" s="7"/>
    </row>
    <row r="743" spans="1:1" x14ac:dyDescent="0.35">
      <c r="A743" s="7"/>
    </row>
    <row r="744" spans="1:1" x14ac:dyDescent="0.35">
      <c r="A744" s="7"/>
    </row>
    <row r="745" spans="1:1" x14ac:dyDescent="0.35">
      <c r="A745" s="7"/>
    </row>
    <row r="746" spans="1:1" x14ac:dyDescent="0.35">
      <c r="A746" s="7"/>
    </row>
    <row r="747" spans="1:1" x14ac:dyDescent="0.35">
      <c r="A747" s="7"/>
    </row>
    <row r="748" spans="1:1" x14ac:dyDescent="0.35">
      <c r="A748" s="7"/>
    </row>
    <row r="749" spans="1:1" x14ac:dyDescent="0.35">
      <c r="A749" s="7"/>
    </row>
    <row r="750" spans="1:1" x14ac:dyDescent="0.35">
      <c r="A750" s="7"/>
    </row>
    <row r="751" spans="1:1" x14ac:dyDescent="0.35">
      <c r="A751" s="7"/>
    </row>
    <row r="752" spans="1:1" x14ac:dyDescent="0.35">
      <c r="A752" s="7"/>
    </row>
    <row r="753" spans="1:1" x14ac:dyDescent="0.35">
      <c r="A753" s="7"/>
    </row>
    <row r="754" spans="1:1" x14ac:dyDescent="0.35">
      <c r="A754" s="7"/>
    </row>
    <row r="755" spans="1:1" x14ac:dyDescent="0.35">
      <c r="A755" s="7"/>
    </row>
    <row r="756" spans="1:1" x14ac:dyDescent="0.35">
      <c r="A756" s="7"/>
    </row>
    <row r="757" spans="1:1" x14ac:dyDescent="0.35">
      <c r="A757" s="7"/>
    </row>
    <row r="758" spans="1:1" x14ac:dyDescent="0.35">
      <c r="A758" s="7"/>
    </row>
    <row r="759" spans="1:1" x14ac:dyDescent="0.35">
      <c r="A759" s="7"/>
    </row>
    <row r="760" spans="1:1" x14ac:dyDescent="0.35">
      <c r="A760" s="7"/>
    </row>
    <row r="761" spans="1:1" x14ac:dyDescent="0.35">
      <c r="A761" s="7"/>
    </row>
    <row r="762" spans="1:1" x14ac:dyDescent="0.35">
      <c r="A762" s="7"/>
    </row>
    <row r="763" spans="1:1" x14ac:dyDescent="0.35">
      <c r="A763" s="7"/>
    </row>
    <row r="764" spans="1:1" x14ac:dyDescent="0.35">
      <c r="A764" s="7"/>
    </row>
    <row r="765" spans="1:1" x14ac:dyDescent="0.35">
      <c r="A765" s="7"/>
    </row>
    <row r="766" spans="1:1" x14ac:dyDescent="0.35">
      <c r="A766" s="7"/>
    </row>
    <row r="767" spans="1:1" x14ac:dyDescent="0.35">
      <c r="A767" s="7"/>
    </row>
    <row r="768" spans="1:1" x14ac:dyDescent="0.35">
      <c r="A768" s="7"/>
    </row>
    <row r="769" spans="1:1" x14ac:dyDescent="0.35">
      <c r="A769" s="7"/>
    </row>
    <row r="770" spans="1:1" x14ac:dyDescent="0.35">
      <c r="A770" s="7"/>
    </row>
    <row r="771" spans="1:1" x14ac:dyDescent="0.35">
      <c r="A771" s="7"/>
    </row>
    <row r="772" spans="1:1" x14ac:dyDescent="0.35">
      <c r="A772" s="7"/>
    </row>
    <row r="773" spans="1:1" x14ac:dyDescent="0.35">
      <c r="A773" s="7"/>
    </row>
    <row r="774" spans="1:1" x14ac:dyDescent="0.35">
      <c r="A774" s="7"/>
    </row>
    <row r="775" spans="1:1" x14ac:dyDescent="0.35">
      <c r="A775" s="7"/>
    </row>
    <row r="776" spans="1:1" x14ac:dyDescent="0.35">
      <c r="A776" s="7"/>
    </row>
    <row r="777" spans="1:1" x14ac:dyDescent="0.35">
      <c r="A777" s="7"/>
    </row>
    <row r="778" spans="1:1" x14ac:dyDescent="0.35">
      <c r="A778" s="7"/>
    </row>
    <row r="779" spans="1:1" x14ac:dyDescent="0.35">
      <c r="A779" s="7"/>
    </row>
    <row r="780" spans="1:1" x14ac:dyDescent="0.35">
      <c r="A780" s="7"/>
    </row>
    <row r="781" spans="1:1" x14ac:dyDescent="0.35">
      <c r="A781" s="7"/>
    </row>
    <row r="782" spans="1:1" x14ac:dyDescent="0.35">
      <c r="A782" s="7"/>
    </row>
    <row r="783" spans="1:1" x14ac:dyDescent="0.35">
      <c r="A783" s="7"/>
    </row>
    <row r="784" spans="1:1" x14ac:dyDescent="0.35">
      <c r="A784" s="7"/>
    </row>
    <row r="785" spans="1:1" x14ac:dyDescent="0.35">
      <c r="A785" s="7"/>
    </row>
    <row r="786" spans="1:1" x14ac:dyDescent="0.35">
      <c r="A786" s="7"/>
    </row>
    <row r="787" spans="1:1" x14ac:dyDescent="0.35">
      <c r="A787" s="7"/>
    </row>
    <row r="788" spans="1:1" x14ac:dyDescent="0.35">
      <c r="A788" s="7"/>
    </row>
    <row r="789" spans="1:1" x14ac:dyDescent="0.35">
      <c r="A789" s="7"/>
    </row>
    <row r="790" spans="1:1" x14ac:dyDescent="0.35">
      <c r="A790" s="7"/>
    </row>
    <row r="791" spans="1:1" x14ac:dyDescent="0.35">
      <c r="A791" s="7"/>
    </row>
    <row r="792" spans="1:1" x14ac:dyDescent="0.35">
      <c r="A792" s="7"/>
    </row>
    <row r="793" spans="1:1" x14ac:dyDescent="0.35">
      <c r="A793" s="7"/>
    </row>
    <row r="794" spans="1:1" x14ac:dyDescent="0.35">
      <c r="A794" s="7"/>
    </row>
    <row r="795" spans="1:1" x14ac:dyDescent="0.35">
      <c r="A795" s="7"/>
    </row>
    <row r="796" spans="1:1" x14ac:dyDescent="0.35">
      <c r="A796" s="7"/>
    </row>
    <row r="797" spans="1:1" x14ac:dyDescent="0.35">
      <c r="A797" s="7"/>
    </row>
    <row r="798" spans="1:1" x14ac:dyDescent="0.35">
      <c r="A798" s="7"/>
    </row>
    <row r="799" spans="1:1" x14ac:dyDescent="0.35">
      <c r="A799" s="7"/>
    </row>
    <row r="800" spans="1:1" x14ac:dyDescent="0.35">
      <c r="A800" s="7"/>
    </row>
    <row r="801" spans="1:1" x14ac:dyDescent="0.35">
      <c r="A801" s="7"/>
    </row>
    <row r="802" spans="1:1" x14ac:dyDescent="0.35">
      <c r="A802" s="7"/>
    </row>
    <row r="803" spans="1:1" x14ac:dyDescent="0.35">
      <c r="A803" s="7"/>
    </row>
    <row r="804" spans="1:1" x14ac:dyDescent="0.35">
      <c r="A804" s="7"/>
    </row>
    <row r="805" spans="1:1" x14ac:dyDescent="0.35">
      <c r="A805" s="7"/>
    </row>
    <row r="806" spans="1:1" x14ac:dyDescent="0.35">
      <c r="A806" s="7"/>
    </row>
    <row r="807" spans="1:1" x14ac:dyDescent="0.35">
      <c r="A807" s="7"/>
    </row>
    <row r="808" spans="1:1" x14ac:dyDescent="0.35">
      <c r="A808" s="7"/>
    </row>
    <row r="809" spans="1:1" x14ac:dyDescent="0.35">
      <c r="A809" s="7"/>
    </row>
    <row r="810" spans="1:1" x14ac:dyDescent="0.35">
      <c r="A810" s="7"/>
    </row>
    <row r="811" spans="1:1" x14ac:dyDescent="0.35">
      <c r="A811" s="7"/>
    </row>
    <row r="812" spans="1:1" x14ac:dyDescent="0.35">
      <c r="A812" s="7"/>
    </row>
    <row r="813" spans="1:1" x14ac:dyDescent="0.35">
      <c r="A813" s="7"/>
    </row>
    <row r="814" spans="1:1" x14ac:dyDescent="0.35">
      <c r="A814" s="7"/>
    </row>
    <row r="815" spans="1:1" x14ac:dyDescent="0.35">
      <c r="A815" s="7"/>
    </row>
    <row r="816" spans="1:1" x14ac:dyDescent="0.35">
      <c r="A816" s="7"/>
    </row>
    <row r="817" spans="1:1" x14ac:dyDescent="0.35">
      <c r="A817" s="7"/>
    </row>
    <row r="818" spans="1:1" x14ac:dyDescent="0.35">
      <c r="A818" s="7"/>
    </row>
    <row r="819" spans="1:1" x14ac:dyDescent="0.35">
      <c r="A819" s="7"/>
    </row>
    <row r="820" spans="1:1" x14ac:dyDescent="0.35">
      <c r="A820" s="7"/>
    </row>
    <row r="821" spans="1:1" x14ac:dyDescent="0.35">
      <c r="A821" s="7"/>
    </row>
    <row r="822" spans="1:1" x14ac:dyDescent="0.35">
      <c r="A822" s="7"/>
    </row>
    <row r="823" spans="1:1" x14ac:dyDescent="0.35">
      <c r="A823" s="7"/>
    </row>
    <row r="824" spans="1:1" x14ac:dyDescent="0.35">
      <c r="A824" s="7"/>
    </row>
    <row r="825" spans="1:1" x14ac:dyDescent="0.35">
      <c r="A825" s="7"/>
    </row>
    <row r="826" spans="1:1" x14ac:dyDescent="0.35">
      <c r="A826" s="7"/>
    </row>
    <row r="827" spans="1:1" x14ac:dyDescent="0.35">
      <c r="A827" s="7"/>
    </row>
    <row r="828" spans="1:1" x14ac:dyDescent="0.35">
      <c r="A828" s="7"/>
    </row>
    <row r="829" spans="1:1" x14ac:dyDescent="0.35">
      <c r="A829" s="7"/>
    </row>
    <row r="830" spans="1:1" x14ac:dyDescent="0.35">
      <c r="A830" s="7"/>
    </row>
    <row r="831" spans="1:1" x14ac:dyDescent="0.35">
      <c r="A831" s="7"/>
    </row>
    <row r="832" spans="1:1" x14ac:dyDescent="0.35">
      <c r="A832" s="7"/>
    </row>
    <row r="833" spans="1:1" x14ac:dyDescent="0.35">
      <c r="A833" s="7"/>
    </row>
    <row r="834" spans="1:1" x14ac:dyDescent="0.35">
      <c r="A834" s="7"/>
    </row>
    <row r="835" spans="1:1" x14ac:dyDescent="0.35">
      <c r="A835" s="7"/>
    </row>
    <row r="836" spans="1:1" x14ac:dyDescent="0.35">
      <c r="A836" s="7"/>
    </row>
    <row r="837" spans="1:1" x14ac:dyDescent="0.35">
      <c r="A837" s="7"/>
    </row>
    <row r="838" spans="1:1" x14ac:dyDescent="0.35">
      <c r="A838" s="7"/>
    </row>
    <row r="839" spans="1:1" x14ac:dyDescent="0.35">
      <c r="A839" s="7"/>
    </row>
    <row r="840" spans="1:1" x14ac:dyDescent="0.35">
      <c r="A840" s="7"/>
    </row>
    <row r="841" spans="1:1" x14ac:dyDescent="0.35">
      <c r="A841" s="7"/>
    </row>
    <row r="842" spans="1:1" x14ac:dyDescent="0.35">
      <c r="A842" s="7"/>
    </row>
    <row r="843" spans="1:1" x14ac:dyDescent="0.35">
      <c r="A843" s="7"/>
    </row>
    <row r="844" spans="1:1" x14ac:dyDescent="0.35">
      <c r="A844" s="7"/>
    </row>
    <row r="845" spans="1:1" x14ac:dyDescent="0.35">
      <c r="A845" s="7"/>
    </row>
    <row r="846" spans="1:1" x14ac:dyDescent="0.35">
      <c r="A846" s="7"/>
    </row>
    <row r="847" spans="1:1" x14ac:dyDescent="0.35">
      <c r="A847" s="7"/>
    </row>
    <row r="848" spans="1:1" x14ac:dyDescent="0.35">
      <c r="A848" s="7"/>
    </row>
    <row r="849" spans="1:1" x14ac:dyDescent="0.35">
      <c r="A849" s="7"/>
    </row>
    <row r="850" spans="1:1" x14ac:dyDescent="0.35">
      <c r="A850" s="7"/>
    </row>
    <row r="851" spans="1:1" x14ac:dyDescent="0.35">
      <c r="A851" s="7"/>
    </row>
    <row r="852" spans="1:1" x14ac:dyDescent="0.35">
      <c r="A852" s="7"/>
    </row>
    <row r="853" spans="1:1" x14ac:dyDescent="0.35">
      <c r="A853" s="7"/>
    </row>
    <row r="854" spans="1:1" x14ac:dyDescent="0.35">
      <c r="A854" s="7"/>
    </row>
    <row r="855" spans="1:1" x14ac:dyDescent="0.35">
      <c r="A855" s="7"/>
    </row>
    <row r="856" spans="1:1" x14ac:dyDescent="0.35">
      <c r="A856" s="7"/>
    </row>
    <row r="857" spans="1:1" x14ac:dyDescent="0.35">
      <c r="A857" s="7"/>
    </row>
    <row r="858" spans="1:1" x14ac:dyDescent="0.35">
      <c r="A858" s="7"/>
    </row>
    <row r="859" spans="1:1" x14ac:dyDescent="0.35">
      <c r="A859" s="7"/>
    </row>
    <row r="860" spans="1:1" x14ac:dyDescent="0.35">
      <c r="A860" s="7"/>
    </row>
    <row r="861" spans="1:1" x14ac:dyDescent="0.35">
      <c r="A861" s="7"/>
    </row>
    <row r="862" spans="1:1" x14ac:dyDescent="0.35">
      <c r="A862" s="7"/>
    </row>
    <row r="863" spans="1:1" x14ac:dyDescent="0.35">
      <c r="A863" s="7"/>
    </row>
    <row r="864" spans="1:1" x14ac:dyDescent="0.35">
      <c r="A864" s="7"/>
    </row>
    <row r="865" spans="1:1" x14ac:dyDescent="0.35">
      <c r="A865" s="7"/>
    </row>
    <row r="866" spans="1:1" x14ac:dyDescent="0.35">
      <c r="A866" s="7"/>
    </row>
    <row r="867" spans="1:1" x14ac:dyDescent="0.35">
      <c r="A867" s="7"/>
    </row>
    <row r="868" spans="1:1" x14ac:dyDescent="0.35">
      <c r="A868" s="7"/>
    </row>
    <row r="869" spans="1:1" x14ac:dyDescent="0.35">
      <c r="A869" s="7"/>
    </row>
    <row r="870" spans="1:1" x14ac:dyDescent="0.35">
      <c r="A870" s="7"/>
    </row>
    <row r="871" spans="1:1" x14ac:dyDescent="0.35">
      <c r="A871" s="7"/>
    </row>
    <row r="872" spans="1:1" x14ac:dyDescent="0.35">
      <c r="A872" s="7"/>
    </row>
    <row r="873" spans="1:1" x14ac:dyDescent="0.35">
      <c r="A873" s="7"/>
    </row>
    <row r="874" spans="1:1" x14ac:dyDescent="0.35">
      <c r="A874" s="7"/>
    </row>
    <row r="875" spans="1:1" x14ac:dyDescent="0.35">
      <c r="A875" s="7"/>
    </row>
    <row r="876" spans="1:1" x14ac:dyDescent="0.35">
      <c r="A876" s="7"/>
    </row>
    <row r="877" spans="1:1" x14ac:dyDescent="0.35">
      <c r="A877" s="7"/>
    </row>
    <row r="878" spans="1:1" x14ac:dyDescent="0.35">
      <c r="A878" s="7"/>
    </row>
    <row r="879" spans="1:1" x14ac:dyDescent="0.35">
      <c r="A879" s="7"/>
    </row>
    <row r="880" spans="1:1" x14ac:dyDescent="0.35">
      <c r="A880" s="7"/>
    </row>
    <row r="881" spans="1:1" x14ac:dyDescent="0.35">
      <c r="A881" s="7"/>
    </row>
    <row r="882" spans="1:1" x14ac:dyDescent="0.35">
      <c r="A882" s="7"/>
    </row>
    <row r="883" spans="1:1" x14ac:dyDescent="0.35">
      <c r="A883" s="7"/>
    </row>
    <row r="884" spans="1:1" x14ac:dyDescent="0.35">
      <c r="A884" s="7"/>
    </row>
    <row r="885" spans="1:1" x14ac:dyDescent="0.35">
      <c r="A885" s="7"/>
    </row>
    <row r="886" spans="1:1" x14ac:dyDescent="0.35">
      <c r="A886" s="7"/>
    </row>
    <row r="887" spans="1:1" x14ac:dyDescent="0.35">
      <c r="A887" s="7"/>
    </row>
    <row r="888" spans="1:1" x14ac:dyDescent="0.35">
      <c r="A888" s="7"/>
    </row>
    <row r="889" spans="1:1" x14ac:dyDescent="0.35">
      <c r="A889" s="7"/>
    </row>
    <row r="890" spans="1:1" x14ac:dyDescent="0.35">
      <c r="A890" s="7"/>
    </row>
    <row r="891" spans="1:1" x14ac:dyDescent="0.35">
      <c r="A891" s="7"/>
    </row>
    <row r="892" spans="1:1" x14ac:dyDescent="0.35">
      <c r="A892" s="7"/>
    </row>
    <row r="893" spans="1:1" x14ac:dyDescent="0.35">
      <c r="A893" s="7"/>
    </row>
    <row r="894" spans="1:1" x14ac:dyDescent="0.35">
      <c r="A894" s="7"/>
    </row>
    <row r="895" spans="1:1" x14ac:dyDescent="0.35">
      <c r="A895" s="7"/>
    </row>
    <row r="896" spans="1:1" x14ac:dyDescent="0.35">
      <c r="A896" s="7"/>
    </row>
    <row r="897" spans="1:1" x14ac:dyDescent="0.35">
      <c r="A897" s="7"/>
    </row>
    <row r="898" spans="1:1" x14ac:dyDescent="0.35">
      <c r="A898" s="7"/>
    </row>
    <row r="899" spans="1:1" x14ac:dyDescent="0.35">
      <c r="A899" s="7"/>
    </row>
    <row r="900" spans="1:1" x14ac:dyDescent="0.35">
      <c r="A900" s="7"/>
    </row>
    <row r="901" spans="1:1" x14ac:dyDescent="0.35">
      <c r="A901" s="7"/>
    </row>
    <row r="902" spans="1:1" x14ac:dyDescent="0.35">
      <c r="A902" s="7"/>
    </row>
    <row r="903" spans="1:1" x14ac:dyDescent="0.35">
      <c r="A903" s="7"/>
    </row>
    <row r="904" spans="1:1" x14ac:dyDescent="0.35">
      <c r="A904" s="7"/>
    </row>
    <row r="905" spans="1:1" x14ac:dyDescent="0.35">
      <c r="A905" s="7"/>
    </row>
    <row r="906" spans="1:1" x14ac:dyDescent="0.35">
      <c r="A906" s="7"/>
    </row>
    <row r="907" spans="1:1" x14ac:dyDescent="0.35">
      <c r="A907" s="7"/>
    </row>
    <row r="908" spans="1:1" x14ac:dyDescent="0.35">
      <c r="A908" s="7"/>
    </row>
    <row r="909" spans="1:1" x14ac:dyDescent="0.35">
      <c r="A909" s="7"/>
    </row>
    <row r="910" spans="1:1" x14ac:dyDescent="0.35">
      <c r="A910" s="7"/>
    </row>
    <row r="911" spans="1:1" x14ac:dyDescent="0.35">
      <c r="A911" s="7"/>
    </row>
    <row r="912" spans="1:1" x14ac:dyDescent="0.35">
      <c r="A912" s="7"/>
    </row>
    <row r="913" spans="1:1" x14ac:dyDescent="0.35">
      <c r="A913" s="7"/>
    </row>
    <row r="914" spans="1:1" x14ac:dyDescent="0.35">
      <c r="A914" s="7"/>
    </row>
    <row r="915" spans="1:1" x14ac:dyDescent="0.35">
      <c r="A915" s="7"/>
    </row>
    <row r="916" spans="1:1" x14ac:dyDescent="0.35">
      <c r="A916" s="7"/>
    </row>
    <row r="917" spans="1:1" x14ac:dyDescent="0.35">
      <c r="A917" s="7"/>
    </row>
    <row r="918" spans="1:1" x14ac:dyDescent="0.35">
      <c r="A918" s="7"/>
    </row>
    <row r="919" spans="1:1" x14ac:dyDescent="0.35">
      <c r="A919" s="7"/>
    </row>
    <row r="920" spans="1:1" x14ac:dyDescent="0.35">
      <c r="A920" s="7"/>
    </row>
    <row r="921" spans="1:1" x14ac:dyDescent="0.35">
      <c r="A921" s="7"/>
    </row>
    <row r="922" spans="1:1" x14ac:dyDescent="0.35">
      <c r="A922" s="7"/>
    </row>
    <row r="923" spans="1:1" x14ac:dyDescent="0.35">
      <c r="A923" s="7"/>
    </row>
    <row r="924" spans="1:1" x14ac:dyDescent="0.35">
      <c r="A924" s="7"/>
    </row>
    <row r="925" spans="1:1" x14ac:dyDescent="0.35">
      <c r="A925" s="7"/>
    </row>
    <row r="926" spans="1:1" x14ac:dyDescent="0.35">
      <c r="A926" s="7"/>
    </row>
    <row r="927" spans="1:1" x14ac:dyDescent="0.35">
      <c r="A927" s="7"/>
    </row>
    <row r="928" spans="1:1" x14ac:dyDescent="0.35">
      <c r="A928" s="7"/>
    </row>
    <row r="929" spans="1:1" x14ac:dyDescent="0.35">
      <c r="A929" s="7"/>
    </row>
    <row r="930" spans="1:1" x14ac:dyDescent="0.35">
      <c r="A930" s="7"/>
    </row>
    <row r="931" spans="1:1" x14ac:dyDescent="0.35">
      <c r="A931" s="7"/>
    </row>
    <row r="932" spans="1:1" x14ac:dyDescent="0.35">
      <c r="A932" s="7"/>
    </row>
    <row r="933" spans="1:1" x14ac:dyDescent="0.35">
      <c r="A933" s="7"/>
    </row>
    <row r="934" spans="1:1" x14ac:dyDescent="0.35">
      <c r="A934" s="7"/>
    </row>
    <row r="935" spans="1:1" x14ac:dyDescent="0.35">
      <c r="A935" s="7"/>
    </row>
    <row r="936" spans="1:1" x14ac:dyDescent="0.35">
      <c r="A936" s="7"/>
    </row>
    <row r="937" spans="1:1" x14ac:dyDescent="0.35">
      <c r="A937" s="7"/>
    </row>
    <row r="938" spans="1:1" x14ac:dyDescent="0.35">
      <c r="A938" s="7"/>
    </row>
    <row r="939" spans="1:1" x14ac:dyDescent="0.35">
      <c r="A939" s="7"/>
    </row>
    <row r="940" spans="1:1" x14ac:dyDescent="0.35">
      <c r="A940" s="7"/>
    </row>
    <row r="941" spans="1:1" x14ac:dyDescent="0.35">
      <c r="A941" s="7"/>
    </row>
    <row r="942" spans="1:1" x14ac:dyDescent="0.35">
      <c r="A942" s="7"/>
    </row>
    <row r="943" spans="1:1" x14ac:dyDescent="0.35">
      <c r="A943" s="7"/>
    </row>
    <row r="944" spans="1:1" x14ac:dyDescent="0.35">
      <c r="A944" s="7"/>
    </row>
    <row r="945" spans="1:1" x14ac:dyDescent="0.35">
      <c r="A945" s="7"/>
    </row>
    <row r="946" spans="1:1" x14ac:dyDescent="0.35">
      <c r="A946" s="7"/>
    </row>
    <row r="947" spans="1:1" x14ac:dyDescent="0.35">
      <c r="A947" s="7"/>
    </row>
    <row r="948" spans="1:1" x14ac:dyDescent="0.35">
      <c r="A948" s="7"/>
    </row>
    <row r="949" spans="1:1" x14ac:dyDescent="0.35">
      <c r="A949" s="7"/>
    </row>
    <row r="950" spans="1:1" x14ac:dyDescent="0.35">
      <c r="A950" s="7"/>
    </row>
    <row r="951" spans="1:1" x14ac:dyDescent="0.35">
      <c r="A951" s="7"/>
    </row>
    <row r="952" spans="1:1" x14ac:dyDescent="0.35">
      <c r="A952" s="7"/>
    </row>
    <row r="953" spans="1:1" x14ac:dyDescent="0.35">
      <c r="A953" s="7"/>
    </row>
    <row r="954" spans="1:1" x14ac:dyDescent="0.35">
      <c r="A954" s="7"/>
    </row>
    <row r="955" spans="1:1" x14ac:dyDescent="0.35">
      <c r="A955" s="7"/>
    </row>
    <row r="956" spans="1:1" x14ac:dyDescent="0.35">
      <c r="A956" s="7"/>
    </row>
    <row r="957" spans="1:1" x14ac:dyDescent="0.35">
      <c r="A957" s="7"/>
    </row>
    <row r="958" spans="1:1" x14ac:dyDescent="0.35">
      <c r="A958" s="7"/>
    </row>
    <row r="959" spans="1:1" x14ac:dyDescent="0.35">
      <c r="A959" s="7"/>
    </row>
    <row r="960" spans="1:1" x14ac:dyDescent="0.35">
      <c r="A960" s="7"/>
    </row>
    <row r="961" spans="1:1" x14ac:dyDescent="0.35">
      <c r="A961" s="7"/>
    </row>
    <row r="962" spans="1:1" x14ac:dyDescent="0.35">
      <c r="A962" s="7"/>
    </row>
    <row r="963" spans="1:1" x14ac:dyDescent="0.35">
      <c r="A963" s="7"/>
    </row>
    <row r="964" spans="1:1" x14ac:dyDescent="0.35">
      <c r="A964" s="7"/>
    </row>
    <row r="965" spans="1:1" x14ac:dyDescent="0.35">
      <c r="A965" s="7"/>
    </row>
    <row r="966" spans="1:1" x14ac:dyDescent="0.35">
      <c r="A966" s="7"/>
    </row>
    <row r="967" spans="1:1" x14ac:dyDescent="0.35">
      <c r="A967" s="7"/>
    </row>
    <row r="968" spans="1:1" x14ac:dyDescent="0.35">
      <c r="A968" s="7"/>
    </row>
    <row r="969" spans="1:1" x14ac:dyDescent="0.35">
      <c r="A969" s="7"/>
    </row>
    <row r="970" spans="1:1" x14ac:dyDescent="0.35">
      <c r="A970" s="7"/>
    </row>
    <row r="971" spans="1:1" x14ac:dyDescent="0.35">
      <c r="A971" s="7"/>
    </row>
    <row r="972" spans="1:1" x14ac:dyDescent="0.35">
      <c r="A972" s="7"/>
    </row>
    <row r="973" spans="1:1" x14ac:dyDescent="0.35">
      <c r="A973" s="7"/>
    </row>
    <row r="974" spans="1:1" x14ac:dyDescent="0.35">
      <c r="A974" s="7"/>
    </row>
    <row r="975" spans="1:1" x14ac:dyDescent="0.35">
      <c r="A975" s="7"/>
    </row>
    <row r="976" spans="1:1" x14ac:dyDescent="0.35">
      <c r="A976" s="7"/>
    </row>
    <row r="977" spans="1:1" x14ac:dyDescent="0.35">
      <c r="A977" s="7"/>
    </row>
    <row r="978" spans="1:1" x14ac:dyDescent="0.35">
      <c r="A978" s="7"/>
    </row>
    <row r="979" spans="1:1" x14ac:dyDescent="0.35">
      <c r="A979" s="7"/>
    </row>
    <row r="980" spans="1:1" x14ac:dyDescent="0.35">
      <c r="A980" s="7"/>
    </row>
    <row r="981" spans="1:1" x14ac:dyDescent="0.35">
      <c r="A981" s="7"/>
    </row>
    <row r="982" spans="1:1" x14ac:dyDescent="0.35">
      <c r="A982" s="7"/>
    </row>
    <row r="983" spans="1:1" x14ac:dyDescent="0.35">
      <c r="A983" s="7"/>
    </row>
    <row r="984" spans="1:1" x14ac:dyDescent="0.35">
      <c r="A984" s="7"/>
    </row>
    <row r="985" spans="1:1" x14ac:dyDescent="0.35">
      <c r="A985" s="7"/>
    </row>
    <row r="986" spans="1:1" x14ac:dyDescent="0.35">
      <c r="A986" s="7"/>
    </row>
    <row r="987" spans="1:1" x14ac:dyDescent="0.35">
      <c r="A987" s="7"/>
    </row>
    <row r="988" spans="1:1" x14ac:dyDescent="0.35">
      <c r="A988" s="7"/>
    </row>
    <row r="989" spans="1:1" x14ac:dyDescent="0.35">
      <c r="A989" s="7"/>
    </row>
    <row r="990" spans="1:1" x14ac:dyDescent="0.35">
      <c r="A990" s="7"/>
    </row>
    <row r="991" spans="1:1" x14ac:dyDescent="0.35">
      <c r="A991" s="7"/>
    </row>
    <row r="992" spans="1:1" x14ac:dyDescent="0.35">
      <c r="A992" s="7"/>
    </row>
    <row r="993" spans="1:1" x14ac:dyDescent="0.35">
      <c r="A993" s="7"/>
    </row>
    <row r="994" spans="1:1" x14ac:dyDescent="0.35">
      <c r="A994" s="7"/>
    </row>
    <row r="995" spans="1:1" x14ac:dyDescent="0.35">
      <c r="A995" s="7"/>
    </row>
    <row r="996" spans="1:1" x14ac:dyDescent="0.35">
      <c r="A996" s="7"/>
    </row>
    <row r="997" spans="1:1" x14ac:dyDescent="0.35">
      <c r="A997" s="7"/>
    </row>
    <row r="998" spans="1:1" x14ac:dyDescent="0.35">
      <c r="A998" s="7"/>
    </row>
    <row r="999" spans="1:1" x14ac:dyDescent="0.35">
      <c r="A999" s="7"/>
    </row>
    <row r="1000" spans="1:1" x14ac:dyDescent="0.35">
      <c r="A1000" s="7"/>
    </row>
  </sheetData>
  <pageMargins left="0.7" right="0.7" top="0.75" bottom="0.75" header="0.3" footer="0.3"/>
  <pageSetup paperSize="9" orientation="portrait" horizontalDpi="300" verticalDpi="300"/>
  <tableParts count="1">
    <tablePart r:id="rId1"/>
  </tablePart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AX1000"/>
  <sheetViews>
    <sheetView workbookViewId="0"/>
  </sheetViews>
  <sheetFormatPr defaultColWidth="11.07421875" defaultRowHeight="15.5" x14ac:dyDescent="0.35"/>
  <cols>
    <col min="1" max="1" width="8.921875" customWidth="1"/>
    <col min="2" max="2" width="32.69140625" customWidth="1"/>
    <col min="3" max="3" width="16.69140625" style="10" customWidth="1"/>
    <col min="4" max="4" width="32.69140625" customWidth="1"/>
    <col min="5" max="6" width="16.69140625" customWidth="1"/>
  </cols>
  <sheetData>
    <row r="1" spans="1:50" ht="20" x14ac:dyDescent="0.4">
      <c r="A1" s="21" t="s">
        <v>50</v>
      </c>
    </row>
    <row r="2" spans="1:50" x14ac:dyDescent="0.35">
      <c r="A2" s="7" t="s">
        <v>9</v>
      </c>
    </row>
    <row r="3" spans="1:50" x14ac:dyDescent="0.35">
      <c r="A3" s="7" t="s">
        <v>134</v>
      </c>
    </row>
    <row r="4" spans="1:50" ht="48" customHeight="1" x14ac:dyDescent="0.35">
      <c r="A4" s="8" t="s">
        <v>108</v>
      </c>
      <c r="B4" s="5" t="s">
        <v>394</v>
      </c>
      <c r="C4" s="22" t="s">
        <v>395</v>
      </c>
      <c r="D4" s="5" t="s">
        <v>396</v>
      </c>
      <c r="E4" s="5" t="s">
        <v>138</v>
      </c>
      <c r="F4" s="5" t="s">
        <v>139</v>
      </c>
    </row>
    <row r="5" spans="1:50" x14ac:dyDescent="0.35">
      <c r="A5" s="7" t="s">
        <v>127</v>
      </c>
      <c r="B5" s="4">
        <v>111</v>
      </c>
      <c r="C5" s="23">
        <v>1051</v>
      </c>
      <c r="D5" s="11">
        <v>10.6</v>
      </c>
      <c r="E5" s="11">
        <v>8.8000000000000007</v>
      </c>
      <c r="F5" s="11">
        <v>12.6</v>
      </c>
      <c r="G5" s="11"/>
      <c r="H5" s="11"/>
      <c r="I5" s="11"/>
      <c r="J5" s="11"/>
      <c r="K5" s="11"/>
      <c r="L5" s="11"/>
      <c r="M5" s="11"/>
      <c r="N5" s="11"/>
      <c r="O5" s="11"/>
      <c r="P5" s="11"/>
      <c r="Q5" s="11"/>
      <c r="R5" s="11"/>
      <c r="S5" s="11"/>
      <c r="T5" s="11"/>
      <c r="U5" s="11"/>
      <c r="V5" s="11"/>
      <c r="W5" s="11"/>
      <c r="X5" s="11"/>
      <c r="Y5" s="11"/>
      <c r="Z5" s="11"/>
      <c r="AA5" s="11"/>
      <c r="AB5" s="11"/>
      <c r="AC5" s="11"/>
      <c r="AD5" s="11"/>
      <c r="AE5" s="11"/>
      <c r="AF5" s="11"/>
      <c r="AG5" s="11"/>
      <c r="AH5" s="11"/>
      <c r="AI5" s="11"/>
      <c r="AJ5" s="11"/>
      <c r="AK5" s="11"/>
      <c r="AL5" s="11"/>
      <c r="AM5" s="11"/>
      <c r="AN5" s="11"/>
      <c r="AO5" s="11"/>
      <c r="AP5" s="11"/>
      <c r="AQ5" s="11"/>
      <c r="AR5" s="11"/>
      <c r="AS5" s="11"/>
      <c r="AT5" s="11"/>
      <c r="AU5" s="11"/>
      <c r="AV5" s="11"/>
      <c r="AW5" s="11"/>
      <c r="AX5" s="11"/>
    </row>
    <row r="6" spans="1:50" x14ac:dyDescent="0.35">
      <c r="A6" s="7" t="s">
        <v>128</v>
      </c>
      <c r="B6" s="4">
        <v>112</v>
      </c>
      <c r="C6" s="23">
        <v>1011</v>
      </c>
      <c r="D6" s="11">
        <v>11.1</v>
      </c>
      <c r="E6" s="11">
        <v>9.3000000000000007</v>
      </c>
      <c r="F6" s="11">
        <v>13.2</v>
      </c>
      <c r="G6" s="11"/>
      <c r="H6" s="11"/>
      <c r="I6" s="11"/>
      <c r="J6" s="11"/>
      <c r="K6" s="11"/>
      <c r="L6" s="11"/>
      <c r="M6" s="11"/>
      <c r="N6" s="11"/>
      <c r="O6" s="11"/>
      <c r="P6" s="11"/>
      <c r="Q6" s="11"/>
      <c r="R6" s="11"/>
      <c r="S6" s="11"/>
      <c r="T6" s="11"/>
      <c r="U6" s="11"/>
      <c r="V6" s="11"/>
      <c r="W6" s="11"/>
      <c r="X6" s="11"/>
      <c r="Y6" s="11"/>
      <c r="Z6" s="11"/>
      <c r="AA6" s="11"/>
      <c r="AB6" s="11"/>
      <c r="AC6" s="11"/>
      <c r="AD6" s="11"/>
      <c r="AE6" s="11"/>
      <c r="AF6" s="11"/>
      <c r="AG6" s="11"/>
      <c r="AH6" s="11"/>
      <c r="AI6" s="11"/>
      <c r="AJ6" s="11"/>
      <c r="AK6" s="11"/>
      <c r="AL6" s="11"/>
      <c r="AM6" s="11"/>
      <c r="AN6" s="11"/>
      <c r="AO6" s="11"/>
      <c r="AP6" s="11"/>
      <c r="AQ6" s="11"/>
      <c r="AR6" s="11"/>
      <c r="AS6" s="11"/>
      <c r="AT6" s="11"/>
      <c r="AU6" s="11"/>
      <c r="AV6" s="11"/>
      <c r="AW6" s="11"/>
      <c r="AX6" s="11"/>
    </row>
    <row r="7" spans="1:50" x14ac:dyDescent="0.35">
      <c r="A7" s="7" t="s">
        <v>129</v>
      </c>
      <c r="B7" s="4">
        <v>95</v>
      </c>
      <c r="C7" s="23">
        <v>934</v>
      </c>
      <c r="D7" s="11">
        <v>10.199999999999999</v>
      </c>
      <c r="E7" s="11">
        <v>8.4</v>
      </c>
      <c r="F7" s="11">
        <v>12.3</v>
      </c>
      <c r="G7" s="11"/>
      <c r="H7" s="11"/>
      <c r="I7" s="11"/>
      <c r="J7" s="11"/>
      <c r="K7" s="11"/>
      <c r="L7" s="11"/>
      <c r="M7" s="11"/>
      <c r="N7" s="11"/>
      <c r="O7" s="11"/>
      <c r="P7" s="11"/>
      <c r="Q7" s="11"/>
      <c r="R7" s="11"/>
      <c r="S7" s="11"/>
      <c r="T7" s="11"/>
      <c r="U7" s="11"/>
      <c r="V7" s="11"/>
      <c r="W7" s="11"/>
      <c r="X7" s="11"/>
      <c r="Y7" s="11"/>
      <c r="Z7" s="11"/>
      <c r="AA7" s="11"/>
      <c r="AB7" s="11"/>
      <c r="AC7" s="11"/>
      <c r="AD7" s="11"/>
      <c r="AE7" s="11"/>
      <c r="AF7" s="11"/>
      <c r="AG7" s="11"/>
      <c r="AH7" s="11"/>
      <c r="AI7" s="11"/>
      <c r="AJ7" s="11"/>
      <c r="AK7" s="11"/>
      <c r="AL7" s="11"/>
      <c r="AM7" s="11"/>
      <c r="AN7" s="11"/>
      <c r="AO7" s="11"/>
      <c r="AP7" s="11"/>
      <c r="AQ7" s="11"/>
      <c r="AR7" s="11"/>
      <c r="AS7" s="11"/>
      <c r="AT7" s="11"/>
      <c r="AU7" s="11"/>
      <c r="AV7" s="11"/>
      <c r="AW7" s="11"/>
      <c r="AX7" s="11"/>
    </row>
    <row r="8" spans="1:50" x14ac:dyDescent="0.35">
      <c r="A8" s="7" t="s">
        <v>130</v>
      </c>
      <c r="B8" s="4">
        <v>84</v>
      </c>
      <c r="C8" s="23">
        <v>991</v>
      </c>
      <c r="D8" s="11">
        <v>8.5</v>
      </c>
      <c r="E8" s="11">
        <v>6.9</v>
      </c>
      <c r="F8" s="11">
        <v>10.4</v>
      </c>
      <c r="G8" s="11"/>
      <c r="H8" s="11"/>
      <c r="I8" s="11"/>
      <c r="J8" s="11"/>
      <c r="K8" s="11"/>
      <c r="L8" s="11"/>
      <c r="M8" s="11"/>
      <c r="N8" s="11"/>
      <c r="O8" s="11"/>
      <c r="P8" s="11"/>
      <c r="Q8" s="11"/>
      <c r="R8" s="11"/>
      <c r="S8" s="11"/>
      <c r="T8" s="11"/>
      <c r="U8" s="11"/>
      <c r="V8" s="11"/>
      <c r="W8" s="11"/>
      <c r="X8" s="11"/>
      <c r="Y8" s="11"/>
      <c r="Z8" s="11"/>
      <c r="AA8" s="11"/>
      <c r="AB8" s="11"/>
      <c r="AC8" s="11"/>
      <c r="AD8" s="11"/>
      <c r="AE8" s="11"/>
      <c r="AF8" s="11"/>
      <c r="AG8" s="11"/>
      <c r="AH8" s="11"/>
      <c r="AI8" s="11"/>
      <c r="AJ8" s="11"/>
      <c r="AK8" s="11"/>
      <c r="AL8" s="11"/>
      <c r="AM8" s="11"/>
      <c r="AN8" s="11"/>
      <c r="AO8" s="11"/>
      <c r="AP8" s="11"/>
      <c r="AQ8" s="11"/>
      <c r="AR8" s="11"/>
      <c r="AS8" s="11"/>
      <c r="AT8" s="11"/>
      <c r="AU8" s="11"/>
      <c r="AV8" s="11"/>
      <c r="AW8" s="11"/>
      <c r="AX8" s="11"/>
    </row>
    <row r="9" spans="1:50" x14ac:dyDescent="0.35">
      <c r="A9" s="7" t="s">
        <v>131</v>
      </c>
      <c r="B9" s="4">
        <v>115</v>
      </c>
      <c r="C9" s="23">
        <v>1027</v>
      </c>
      <c r="D9" s="11">
        <v>11.2</v>
      </c>
      <c r="E9" s="11">
        <v>9.4</v>
      </c>
      <c r="F9" s="11">
        <v>13.3</v>
      </c>
      <c r="G9" s="11"/>
      <c r="H9" s="11"/>
      <c r="I9" s="11"/>
      <c r="J9" s="11"/>
      <c r="K9" s="11"/>
      <c r="L9" s="11"/>
      <c r="M9" s="11"/>
      <c r="N9" s="11"/>
      <c r="O9" s="11"/>
      <c r="P9" s="11"/>
      <c r="Q9" s="11"/>
      <c r="R9" s="11"/>
      <c r="S9" s="11"/>
      <c r="T9" s="11"/>
      <c r="U9" s="11"/>
      <c r="V9" s="11"/>
      <c r="W9" s="11"/>
      <c r="X9" s="11"/>
      <c r="Y9" s="11"/>
      <c r="Z9" s="11"/>
      <c r="AA9" s="11"/>
      <c r="AB9" s="11"/>
      <c r="AC9" s="11"/>
      <c r="AD9" s="11"/>
      <c r="AE9" s="11"/>
      <c r="AF9" s="11"/>
      <c r="AG9" s="11"/>
      <c r="AH9" s="11"/>
      <c r="AI9" s="11"/>
      <c r="AJ9" s="11"/>
      <c r="AK9" s="11"/>
      <c r="AL9" s="11"/>
      <c r="AM9" s="11"/>
      <c r="AN9" s="11"/>
      <c r="AO9" s="11"/>
      <c r="AP9" s="11"/>
      <c r="AQ9" s="11"/>
      <c r="AR9" s="11"/>
      <c r="AS9" s="11"/>
      <c r="AT9" s="11"/>
      <c r="AU9" s="11"/>
      <c r="AV9" s="11"/>
      <c r="AW9" s="11"/>
      <c r="AX9" s="11"/>
    </row>
    <row r="10" spans="1:50" x14ac:dyDescent="0.35">
      <c r="A10" s="7" t="s">
        <v>132</v>
      </c>
      <c r="B10" s="4">
        <v>82</v>
      </c>
      <c r="C10" s="23">
        <v>1065</v>
      </c>
      <c r="D10" s="11">
        <v>7.7</v>
      </c>
      <c r="E10" s="11">
        <v>6.2</v>
      </c>
      <c r="F10" s="11">
        <v>9.5</v>
      </c>
      <c r="G10" s="11"/>
      <c r="H10" s="11"/>
      <c r="I10" s="11"/>
      <c r="J10" s="11"/>
      <c r="K10" s="11"/>
      <c r="L10" s="11"/>
      <c r="M10" s="11"/>
      <c r="N10" s="11"/>
      <c r="O10" s="11"/>
      <c r="P10" s="11"/>
      <c r="Q10" s="11"/>
      <c r="R10" s="11"/>
      <c r="S10" s="11"/>
      <c r="T10" s="11"/>
      <c r="U10" s="11"/>
      <c r="V10" s="11"/>
      <c r="W10" s="11"/>
      <c r="X10" s="11"/>
      <c r="Y10" s="11"/>
      <c r="Z10" s="11"/>
      <c r="AA10" s="11"/>
      <c r="AB10" s="11"/>
      <c r="AC10" s="11"/>
      <c r="AD10" s="11"/>
      <c r="AE10" s="11"/>
      <c r="AF10" s="11"/>
      <c r="AG10" s="11"/>
      <c r="AH10" s="11"/>
      <c r="AI10" s="11"/>
      <c r="AJ10" s="11"/>
      <c r="AK10" s="11"/>
      <c r="AL10" s="11"/>
      <c r="AM10" s="11"/>
      <c r="AN10" s="11"/>
      <c r="AO10" s="11"/>
      <c r="AP10" s="11"/>
      <c r="AQ10" s="11"/>
      <c r="AR10" s="11"/>
      <c r="AS10" s="11"/>
      <c r="AT10" s="11"/>
      <c r="AU10" s="11"/>
      <c r="AV10" s="11"/>
      <c r="AW10" s="11"/>
      <c r="AX10" s="11"/>
    </row>
    <row r="11" spans="1:50" x14ac:dyDescent="0.35">
      <c r="A11" s="7" t="s">
        <v>133</v>
      </c>
      <c r="B11" s="4">
        <v>88</v>
      </c>
      <c r="C11" s="23">
        <v>1162</v>
      </c>
      <c r="D11" s="11">
        <v>7.6</v>
      </c>
      <c r="E11" s="11">
        <v>6.2</v>
      </c>
      <c r="F11" s="11">
        <v>9.1999999999999993</v>
      </c>
      <c r="G11" s="11"/>
      <c r="H11" s="11"/>
      <c r="I11" s="11"/>
      <c r="J11" s="11"/>
      <c r="K11" s="11"/>
      <c r="L11" s="11"/>
      <c r="M11" s="11"/>
      <c r="N11" s="11"/>
      <c r="O11" s="11"/>
      <c r="P11" s="11"/>
      <c r="Q11" s="11"/>
      <c r="R11" s="11"/>
      <c r="S11" s="11"/>
      <c r="T11" s="11"/>
      <c r="U11" s="11"/>
      <c r="V11" s="11"/>
      <c r="W11" s="11"/>
      <c r="X11" s="11"/>
      <c r="Y11" s="11"/>
      <c r="Z11" s="11"/>
      <c r="AA11" s="11"/>
      <c r="AB11" s="11"/>
      <c r="AC11" s="11"/>
      <c r="AD11" s="11"/>
      <c r="AE11" s="11"/>
      <c r="AF11" s="11"/>
      <c r="AG11" s="11"/>
      <c r="AH11" s="11"/>
      <c r="AI11" s="11"/>
      <c r="AJ11" s="11"/>
      <c r="AK11" s="11"/>
      <c r="AL11" s="11"/>
      <c r="AM11" s="11"/>
      <c r="AN11" s="11"/>
      <c r="AO11" s="11"/>
      <c r="AP11" s="11"/>
      <c r="AQ11" s="11"/>
      <c r="AR11" s="11"/>
      <c r="AS11" s="11"/>
      <c r="AT11" s="11"/>
      <c r="AU11" s="11"/>
      <c r="AV11" s="11"/>
      <c r="AW11" s="11"/>
      <c r="AX11" s="11"/>
    </row>
    <row r="12" spans="1:50" x14ac:dyDescent="0.35">
      <c r="A12" s="7"/>
      <c r="D12" s="11"/>
      <c r="E12" s="11"/>
      <c r="F12" s="11"/>
      <c r="G12" s="11"/>
      <c r="H12" s="11"/>
      <c r="I12" s="11"/>
      <c r="J12" s="11"/>
      <c r="K12" s="11"/>
      <c r="L12" s="11"/>
      <c r="M12" s="11"/>
      <c r="N12" s="11"/>
      <c r="O12" s="11"/>
      <c r="P12" s="11"/>
      <c r="Q12" s="11"/>
      <c r="R12" s="11"/>
      <c r="S12" s="11"/>
      <c r="T12" s="11"/>
      <c r="U12" s="11"/>
      <c r="V12" s="11"/>
      <c r="W12" s="11"/>
      <c r="X12" s="11"/>
      <c r="Y12" s="11"/>
      <c r="Z12" s="11"/>
      <c r="AA12" s="11"/>
      <c r="AB12" s="11"/>
      <c r="AC12" s="11"/>
      <c r="AD12" s="11"/>
      <c r="AE12" s="11"/>
      <c r="AF12" s="11"/>
      <c r="AG12" s="11"/>
      <c r="AH12" s="11"/>
      <c r="AI12" s="11"/>
      <c r="AJ12" s="11"/>
      <c r="AK12" s="11"/>
      <c r="AL12" s="11"/>
      <c r="AM12" s="11"/>
      <c r="AN12" s="11"/>
      <c r="AO12" s="11"/>
      <c r="AP12" s="11"/>
      <c r="AQ12" s="11"/>
      <c r="AR12" s="11"/>
      <c r="AS12" s="11"/>
      <c r="AT12" s="11"/>
      <c r="AU12" s="11"/>
      <c r="AV12" s="11"/>
      <c r="AW12" s="11"/>
      <c r="AX12" s="11"/>
    </row>
    <row r="13" spans="1:50" x14ac:dyDescent="0.35">
      <c r="A13" s="7"/>
      <c r="D13" s="11"/>
      <c r="E13" s="11"/>
      <c r="F13" s="11"/>
      <c r="G13" s="11"/>
      <c r="H13" s="11"/>
      <c r="I13" s="11"/>
      <c r="J13" s="11"/>
      <c r="K13" s="11"/>
      <c r="L13" s="11"/>
      <c r="M13" s="11"/>
      <c r="N13" s="11"/>
      <c r="O13" s="11"/>
      <c r="P13" s="11"/>
      <c r="Q13" s="11"/>
      <c r="R13" s="11"/>
      <c r="S13" s="11"/>
      <c r="T13" s="11"/>
      <c r="U13" s="11"/>
      <c r="V13" s="11"/>
      <c r="W13" s="11"/>
      <c r="X13" s="11"/>
      <c r="Y13" s="11"/>
      <c r="Z13" s="11"/>
      <c r="AA13" s="11"/>
      <c r="AB13" s="11"/>
      <c r="AC13" s="11"/>
      <c r="AD13" s="11"/>
      <c r="AE13" s="11"/>
      <c r="AF13" s="11"/>
      <c r="AG13" s="11"/>
      <c r="AH13" s="11"/>
      <c r="AI13" s="11"/>
      <c r="AJ13" s="11"/>
      <c r="AK13" s="11"/>
      <c r="AL13" s="11"/>
      <c r="AM13" s="11"/>
      <c r="AN13" s="11"/>
      <c r="AO13" s="11"/>
      <c r="AP13" s="11"/>
      <c r="AQ13" s="11"/>
      <c r="AR13" s="11"/>
      <c r="AS13" s="11"/>
      <c r="AT13" s="11"/>
      <c r="AU13" s="11"/>
      <c r="AV13" s="11"/>
      <c r="AW13" s="11"/>
      <c r="AX13" s="11"/>
    </row>
    <row r="14" spans="1:50" x14ac:dyDescent="0.35">
      <c r="A14" s="7"/>
      <c r="D14" s="11"/>
      <c r="E14" s="11"/>
      <c r="F14" s="11"/>
      <c r="G14" s="11"/>
      <c r="H14" s="11"/>
      <c r="I14" s="11"/>
      <c r="J14" s="11"/>
      <c r="K14" s="11"/>
      <c r="L14" s="11"/>
      <c r="M14" s="11"/>
      <c r="N14" s="11"/>
      <c r="O14" s="11"/>
      <c r="P14" s="11"/>
      <c r="Q14" s="11"/>
      <c r="R14" s="11"/>
      <c r="S14" s="11"/>
      <c r="T14" s="11"/>
      <c r="U14" s="11"/>
      <c r="V14" s="11"/>
      <c r="W14" s="11"/>
      <c r="X14" s="11"/>
      <c r="Y14" s="11"/>
      <c r="Z14" s="11"/>
      <c r="AA14" s="11"/>
      <c r="AB14" s="11"/>
      <c r="AC14" s="11"/>
      <c r="AD14" s="11"/>
      <c r="AE14" s="11"/>
      <c r="AF14" s="11"/>
      <c r="AG14" s="11"/>
      <c r="AH14" s="11"/>
      <c r="AI14" s="11"/>
      <c r="AJ14" s="11"/>
      <c r="AK14" s="11"/>
      <c r="AL14" s="11"/>
      <c r="AM14" s="11"/>
      <c r="AN14" s="11"/>
      <c r="AO14" s="11"/>
      <c r="AP14" s="11"/>
      <c r="AQ14" s="11"/>
      <c r="AR14" s="11"/>
      <c r="AS14" s="11"/>
      <c r="AT14" s="11"/>
      <c r="AU14" s="11"/>
      <c r="AV14" s="11"/>
      <c r="AW14" s="11"/>
      <c r="AX14" s="11"/>
    </row>
    <row r="15" spans="1:50" x14ac:dyDescent="0.35">
      <c r="A15" s="7"/>
      <c r="D15" s="11"/>
      <c r="E15" s="11"/>
      <c r="F15" s="11"/>
      <c r="G15" s="11"/>
      <c r="H15" s="11"/>
      <c r="I15" s="11"/>
      <c r="J15" s="11"/>
      <c r="K15" s="11"/>
      <c r="L15" s="11"/>
      <c r="M15" s="11"/>
      <c r="N15" s="11"/>
      <c r="O15" s="11"/>
      <c r="P15" s="11"/>
      <c r="Q15" s="11"/>
      <c r="R15" s="11"/>
      <c r="S15" s="11"/>
      <c r="T15" s="11"/>
      <c r="U15" s="11"/>
      <c r="V15" s="11"/>
      <c r="W15" s="11"/>
      <c r="X15" s="11"/>
      <c r="Y15" s="11"/>
      <c r="Z15" s="11"/>
      <c r="AA15" s="11"/>
      <c r="AB15" s="11"/>
      <c r="AC15" s="11"/>
      <c r="AD15" s="11"/>
      <c r="AE15" s="11"/>
      <c r="AF15" s="11"/>
      <c r="AG15" s="11"/>
      <c r="AH15" s="11"/>
      <c r="AI15" s="11"/>
      <c r="AJ15" s="11"/>
      <c r="AK15" s="11"/>
      <c r="AL15" s="11"/>
      <c r="AM15" s="11"/>
      <c r="AN15" s="11"/>
      <c r="AO15" s="11"/>
      <c r="AP15" s="11"/>
      <c r="AQ15" s="11"/>
      <c r="AR15" s="11"/>
      <c r="AS15" s="11"/>
      <c r="AT15" s="11"/>
      <c r="AU15" s="11"/>
      <c r="AV15" s="11"/>
      <c r="AW15" s="11"/>
      <c r="AX15" s="11"/>
    </row>
    <row r="16" spans="1:50" x14ac:dyDescent="0.35">
      <c r="A16" s="7"/>
      <c r="D16" s="11"/>
      <c r="E16" s="11"/>
      <c r="F16" s="11"/>
      <c r="G16" s="11"/>
      <c r="H16" s="11"/>
      <c r="I16" s="11"/>
      <c r="J16" s="11"/>
      <c r="K16" s="11"/>
      <c r="L16" s="11"/>
      <c r="M16" s="11"/>
      <c r="N16" s="11"/>
      <c r="O16" s="11"/>
      <c r="P16" s="11"/>
      <c r="Q16" s="11"/>
      <c r="R16" s="11"/>
      <c r="S16" s="11"/>
      <c r="T16" s="11"/>
      <c r="U16" s="11"/>
      <c r="V16" s="11"/>
      <c r="W16" s="11"/>
      <c r="X16" s="11"/>
      <c r="Y16" s="11"/>
      <c r="Z16" s="11"/>
      <c r="AA16" s="11"/>
      <c r="AB16" s="11"/>
      <c r="AC16" s="11"/>
      <c r="AD16" s="11"/>
      <c r="AE16" s="11"/>
      <c r="AF16" s="11"/>
      <c r="AG16" s="11"/>
      <c r="AH16" s="11"/>
      <c r="AI16" s="11"/>
      <c r="AJ16" s="11"/>
      <c r="AK16" s="11"/>
      <c r="AL16" s="11"/>
      <c r="AM16" s="11"/>
      <c r="AN16" s="11"/>
      <c r="AO16" s="11"/>
      <c r="AP16" s="11"/>
      <c r="AQ16" s="11"/>
      <c r="AR16" s="11"/>
      <c r="AS16" s="11"/>
      <c r="AT16" s="11"/>
      <c r="AU16" s="11"/>
      <c r="AV16" s="11"/>
      <c r="AW16" s="11"/>
      <c r="AX16" s="11"/>
    </row>
    <row r="17" spans="1:50" x14ac:dyDescent="0.35">
      <c r="A17" s="7"/>
      <c r="D17" s="11"/>
      <c r="E17" s="11"/>
      <c r="F17" s="11"/>
      <c r="G17" s="11"/>
      <c r="H17" s="11"/>
      <c r="I17" s="11"/>
      <c r="J17" s="11"/>
      <c r="K17" s="11"/>
      <c r="L17" s="11"/>
      <c r="M17" s="11"/>
      <c r="N17" s="11"/>
      <c r="O17" s="11"/>
      <c r="P17" s="11"/>
      <c r="Q17" s="11"/>
      <c r="R17" s="11"/>
      <c r="S17" s="11"/>
      <c r="T17" s="11"/>
      <c r="U17" s="11"/>
      <c r="V17" s="11"/>
      <c r="W17" s="11"/>
      <c r="X17" s="11"/>
      <c r="Y17" s="11"/>
      <c r="Z17" s="11"/>
      <c r="AA17" s="11"/>
      <c r="AB17" s="11"/>
      <c r="AC17" s="11"/>
      <c r="AD17" s="11"/>
      <c r="AE17" s="11"/>
      <c r="AF17" s="11"/>
      <c r="AG17" s="11"/>
      <c r="AH17" s="11"/>
      <c r="AI17" s="11"/>
      <c r="AJ17" s="11"/>
      <c r="AK17" s="11"/>
      <c r="AL17" s="11"/>
      <c r="AM17" s="11"/>
      <c r="AN17" s="11"/>
      <c r="AO17" s="11"/>
      <c r="AP17" s="11"/>
      <c r="AQ17" s="11"/>
      <c r="AR17" s="11"/>
      <c r="AS17" s="11"/>
      <c r="AT17" s="11"/>
      <c r="AU17" s="11"/>
      <c r="AV17" s="11"/>
      <c r="AW17" s="11"/>
      <c r="AX17" s="11"/>
    </row>
    <row r="18" spans="1:50" x14ac:dyDescent="0.35">
      <c r="A18" s="7"/>
      <c r="D18" s="11"/>
      <c r="E18" s="11"/>
      <c r="F18" s="11"/>
      <c r="G18" s="11"/>
      <c r="H18" s="11"/>
      <c r="I18" s="11"/>
      <c r="J18" s="11"/>
      <c r="K18" s="11"/>
      <c r="L18" s="11"/>
      <c r="M18" s="11"/>
      <c r="N18" s="11"/>
      <c r="O18" s="11"/>
      <c r="P18" s="11"/>
      <c r="Q18" s="11"/>
      <c r="R18" s="11"/>
      <c r="S18" s="11"/>
      <c r="T18" s="11"/>
      <c r="U18" s="11"/>
      <c r="V18" s="11"/>
      <c r="W18" s="11"/>
      <c r="X18" s="11"/>
      <c r="Y18" s="11"/>
      <c r="Z18" s="11"/>
      <c r="AA18" s="11"/>
      <c r="AB18" s="11"/>
      <c r="AC18" s="11"/>
      <c r="AD18" s="11"/>
      <c r="AE18" s="11"/>
      <c r="AF18" s="11"/>
      <c r="AG18" s="11"/>
      <c r="AH18" s="11"/>
      <c r="AI18" s="11"/>
      <c r="AJ18" s="11"/>
      <c r="AK18" s="11"/>
      <c r="AL18" s="11"/>
      <c r="AM18" s="11"/>
      <c r="AN18" s="11"/>
      <c r="AO18" s="11"/>
      <c r="AP18" s="11"/>
      <c r="AQ18" s="11"/>
      <c r="AR18" s="11"/>
      <c r="AS18" s="11"/>
      <c r="AT18" s="11"/>
      <c r="AU18" s="11"/>
      <c r="AV18" s="11"/>
      <c r="AW18" s="11"/>
      <c r="AX18" s="11"/>
    </row>
    <row r="19" spans="1:50" x14ac:dyDescent="0.35">
      <c r="A19" s="7"/>
      <c r="D19" s="11"/>
      <c r="E19" s="11"/>
      <c r="F19" s="11"/>
      <c r="G19" s="11"/>
      <c r="H19" s="11"/>
      <c r="I19" s="11"/>
      <c r="J19" s="11"/>
      <c r="K19" s="11"/>
      <c r="L19" s="11"/>
      <c r="M19" s="11"/>
      <c r="N19" s="11"/>
      <c r="O19" s="11"/>
      <c r="P19" s="11"/>
      <c r="Q19" s="11"/>
      <c r="R19" s="11"/>
      <c r="S19" s="11"/>
      <c r="T19" s="11"/>
      <c r="U19" s="11"/>
      <c r="V19" s="11"/>
      <c r="W19" s="11"/>
      <c r="X19" s="11"/>
      <c r="Y19" s="11"/>
      <c r="Z19" s="11"/>
      <c r="AA19" s="11"/>
      <c r="AB19" s="11"/>
      <c r="AC19" s="11"/>
      <c r="AD19" s="11"/>
      <c r="AE19" s="11"/>
      <c r="AF19" s="11"/>
      <c r="AG19" s="11"/>
      <c r="AH19" s="11"/>
      <c r="AI19" s="11"/>
      <c r="AJ19" s="11"/>
      <c r="AK19" s="11"/>
      <c r="AL19" s="11"/>
      <c r="AM19" s="11"/>
      <c r="AN19" s="11"/>
      <c r="AO19" s="11"/>
      <c r="AP19" s="11"/>
      <c r="AQ19" s="11"/>
      <c r="AR19" s="11"/>
      <c r="AS19" s="11"/>
      <c r="AT19" s="11"/>
      <c r="AU19" s="11"/>
      <c r="AV19" s="11"/>
      <c r="AW19" s="11"/>
      <c r="AX19" s="11"/>
    </row>
    <row r="20" spans="1:50" x14ac:dyDescent="0.35">
      <c r="A20" s="7"/>
      <c r="D20" s="11"/>
      <c r="E20" s="11"/>
      <c r="F20" s="11"/>
      <c r="G20" s="11"/>
      <c r="H20" s="11"/>
      <c r="I20" s="11"/>
      <c r="J20" s="11"/>
      <c r="K20" s="11"/>
      <c r="L20" s="11"/>
      <c r="M20" s="11"/>
      <c r="N20" s="11"/>
      <c r="O20" s="11"/>
      <c r="P20" s="11"/>
      <c r="Q20" s="11"/>
      <c r="R20" s="11"/>
      <c r="S20" s="11"/>
      <c r="T20" s="11"/>
      <c r="U20" s="11"/>
      <c r="V20" s="11"/>
      <c r="W20" s="11"/>
      <c r="X20" s="11"/>
      <c r="Y20" s="11"/>
      <c r="Z20" s="11"/>
      <c r="AA20" s="11"/>
      <c r="AB20" s="11"/>
      <c r="AC20" s="11"/>
      <c r="AD20" s="11"/>
      <c r="AE20" s="11"/>
      <c r="AF20" s="11"/>
      <c r="AG20" s="11"/>
      <c r="AH20" s="11"/>
      <c r="AI20" s="11"/>
      <c r="AJ20" s="11"/>
      <c r="AK20" s="11"/>
      <c r="AL20" s="11"/>
      <c r="AM20" s="11"/>
      <c r="AN20" s="11"/>
      <c r="AO20" s="11"/>
      <c r="AP20" s="11"/>
      <c r="AQ20" s="11"/>
      <c r="AR20" s="11"/>
      <c r="AS20" s="11"/>
      <c r="AT20" s="11"/>
      <c r="AU20" s="11"/>
      <c r="AV20" s="11"/>
      <c r="AW20" s="11"/>
      <c r="AX20" s="11"/>
    </row>
    <row r="21" spans="1:50" x14ac:dyDescent="0.35">
      <c r="A21" s="7"/>
      <c r="D21" s="11"/>
      <c r="E21" s="11"/>
      <c r="F21" s="11"/>
      <c r="G21" s="11"/>
      <c r="H21" s="11"/>
      <c r="I21" s="11"/>
      <c r="J21" s="11"/>
      <c r="K21" s="11"/>
      <c r="L21" s="11"/>
      <c r="M21" s="11"/>
      <c r="N21" s="11"/>
      <c r="O21" s="11"/>
      <c r="P21" s="11"/>
      <c r="Q21" s="11"/>
      <c r="R21" s="11"/>
      <c r="S21" s="11"/>
      <c r="T21" s="11"/>
      <c r="U21" s="11"/>
      <c r="V21" s="11"/>
      <c r="W21" s="11"/>
      <c r="X21" s="11"/>
      <c r="Y21" s="11"/>
      <c r="Z21" s="11"/>
      <c r="AA21" s="11"/>
      <c r="AB21" s="11"/>
      <c r="AC21" s="11"/>
      <c r="AD21" s="11"/>
      <c r="AE21" s="11"/>
      <c r="AF21" s="11"/>
      <c r="AG21" s="11"/>
      <c r="AH21" s="11"/>
      <c r="AI21" s="11"/>
      <c r="AJ21" s="11"/>
      <c r="AK21" s="11"/>
      <c r="AL21" s="11"/>
      <c r="AM21" s="11"/>
      <c r="AN21" s="11"/>
      <c r="AO21" s="11"/>
      <c r="AP21" s="11"/>
      <c r="AQ21" s="11"/>
      <c r="AR21" s="11"/>
      <c r="AS21" s="11"/>
      <c r="AT21" s="11"/>
      <c r="AU21" s="11"/>
      <c r="AV21" s="11"/>
      <c r="AW21" s="11"/>
      <c r="AX21" s="11"/>
    </row>
    <row r="22" spans="1:50" x14ac:dyDescent="0.35">
      <c r="A22" s="7"/>
      <c r="D22" s="11"/>
      <c r="E22" s="11"/>
      <c r="F22" s="11"/>
      <c r="G22" s="11"/>
      <c r="H22" s="11"/>
      <c r="I22" s="11"/>
      <c r="J22" s="11"/>
      <c r="K22" s="11"/>
      <c r="L22" s="11"/>
      <c r="M22" s="11"/>
      <c r="N22" s="11"/>
      <c r="O22" s="11"/>
      <c r="P22" s="11"/>
      <c r="Q22" s="11"/>
      <c r="R22" s="11"/>
      <c r="S22" s="11"/>
      <c r="T22" s="11"/>
      <c r="U22" s="11"/>
      <c r="V22" s="11"/>
      <c r="W22" s="11"/>
      <c r="X22" s="11"/>
      <c r="Y22" s="11"/>
      <c r="Z22" s="11"/>
      <c r="AA22" s="11"/>
      <c r="AB22" s="11"/>
      <c r="AC22" s="11"/>
      <c r="AD22" s="11"/>
      <c r="AE22" s="11"/>
      <c r="AF22" s="11"/>
      <c r="AG22" s="11"/>
      <c r="AH22" s="11"/>
      <c r="AI22" s="11"/>
      <c r="AJ22" s="11"/>
      <c r="AK22" s="11"/>
      <c r="AL22" s="11"/>
      <c r="AM22" s="11"/>
      <c r="AN22" s="11"/>
      <c r="AO22" s="11"/>
      <c r="AP22" s="11"/>
      <c r="AQ22" s="11"/>
      <c r="AR22" s="11"/>
      <c r="AS22" s="11"/>
      <c r="AT22" s="11"/>
      <c r="AU22" s="11"/>
      <c r="AV22" s="11"/>
      <c r="AW22" s="11"/>
      <c r="AX22" s="11"/>
    </row>
    <row r="23" spans="1:50" x14ac:dyDescent="0.35">
      <c r="A23" s="7"/>
      <c r="D23" s="11"/>
      <c r="E23" s="11"/>
      <c r="F23" s="11"/>
      <c r="G23" s="11"/>
      <c r="H23" s="11"/>
      <c r="I23" s="11"/>
      <c r="J23" s="11"/>
      <c r="K23" s="11"/>
      <c r="L23" s="11"/>
      <c r="M23" s="11"/>
      <c r="N23" s="11"/>
      <c r="O23" s="11"/>
      <c r="P23" s="11"/>
      <c r="Q23" s="11"/>
      <c r="R23" s="11"/>
      <c r="S23" s="11"/>
      <c r="T23" s="11"/>
      <c r="U23" s="11"/>
      <c r="V23" s="11"/>
      <c r="W23" s="11"/>
      <c r="X23" s="11"/>
      <c r="Y23" s="11"/>
      <c r="Z23" s="11"/>
      <c r="AA23" s="11"/>
      <c r="AB23" s="11"/>
      <c r="AC23" s="11"/>
      <c r="AD23" s="11"/>
      <c r="AE23" s="11"/>
      <c r="AF23" s="11"/>
      <c r="AG23" s="11"/>
      <c r="AH23" s="11"/>
      <c r="AI23" s="11"/>
      <c r="AJ23" s="11"/>
      <c r="AK23" s="11"/>
      <c r="AL23" s="11"/>
      <c r="AM23" s="11"/>
      <c r="AN23" s="11"/>
      <c r="AO23" s="11"/>
      <c r="AP23" s="11"/>
      <c r="AQ23" s="11"/>
      <c r="AR23" s="11"/>
      <c r="AS23" s="11"/>
      <c r="AT23" s="11"/>
      <c r="AU23" s="11"/>
      <c r="AV23" s="11"/>
      <c r="AW23" s="11"/>
      <c r="AX23" s="11"/>
    </row>
    <row r="24" spans="1:50" x14ac:dyDescent="0.35">
      <c r="A24" s="7"/>
      <c r="D24" s="11"/>
      <c r="E24" s="11"/>
      <c r="F24" s="11"/>
      <c r="G24" s="11"/>
      <c r="H24" s="11"/>
      <c r="I24" s="11"/>
      <c r="J24" s="11"/>
      <c r="K24" s="11"/>
      <c r="L24" s="11"/>
      <c r="M24" s="11"/>
      <c r="N24" s="11"/>
      <c r="O24" s="11"/>
      <c r="P24" s="11"/>
      <c r="Q24" s="11"/>
      <c r="R24" s="11"/>
      <c r="S24" s="11"/>
      <c r="T24" s="11"/>
      <c r="U24" s="11"/>
      <c r="V24" s="11"/>
      <c r="W24" s="11"/>
      <c r="X24" s="11"/>
      <c r="Y24" s="11"/>
      <c r="Z24" s="11"/>
      <c r="AA24" s="11"/>
      <c r="AB24" s="11"/>
      <c r="AC24" s="11"/>
      <c r="AD24" s="11"/>
      <c r="AE24" s="11"/>
      <c r="AF24" s="11"/>
      <c r="AG24" s="11"/>
      <c r="AH24" s="11"/>
      <c r="AI24" s="11"/>
      <c r="AJ24" s="11"/>
      <c r="AK24" s="11"/>
      <c r="AL24" s="11"/>
      <c r="AM24" s="11"/>
      <c r="AN24" s="11"/>
      <c r="AO24" s="11"/>
      <c r="AP24" s="11"/>
      <c r="AQ24" s="11"/>
      <c r="AR24" s="11"/>
      <c r="AS24" s="11"/>
      <c r="AT24" s="11"/>
      <c r="AU24" s="11"/>
      <c r="AV24" s="11"/>
      <c r="AW24" s="11"/>
      <c r="AX24" s="11"/>
    </row>
    <row r="25" spans="1:50" x14ac:dyDescent="0.35">
      <c r="A25" s="7"/>
      <c r="D25" s="11"/>
      <c r="E25" s="11"/>
      <c r="F25" s="11"/>
      <c r="G25" s="11"/>
      <c r="H25" s="11"/>
      <c r="I25" s="11"/>
      <c r="J25" s="11"/>
      <c r="K25" s="11"/>
      <c r="L25" s="11"/>
      <c r="M25" s="11"/>
      <c r="N25" s="11"/>
      <c r="O25" s="11"/>
      <c r="P25" s="11"/>
      <c r="Q25" s="11"/>
      <c r="R25" s="11"/>
      <c r="S25" s="11"/>
      <c r="T25" s="11"/>
      <c r="U25" s="11"/>
      <c r="V25" s="11"/>
      <c r="W25" s="11"/>
      <c r="X25" s="11"/>
      <c r="Y25" s="11"/>
      <c r="Z25" s="11"/>
      <c r="AA25" s="11"/>
      <c r="AB25" s="11"/>
      <c r="AC25" s="11"/>
      <c r="AD25" s="11"/>
      <c r="AE25" s="11"/>
      <c r="AF25" s="11"/>
      <c r="AG25" s="11"/>
      <c r="AH25" s="11"/>
      <c r="AI25" s="11"/>
      <c r="AJ25" s="11"/>
      <c r="AK25" s="11"/>
      <c r="AL25" s="11"/>
      <c r="AM25" s="11"/>
      <c r="AN25" s="11"/>
      <c r="AO25" s="11"/>
      <c r="AP25" s="11"/>
      <c r="AQ25" s="11"/>
      <c r="AR25" s="11"/>
      <c r="AS25" s="11"/>
      <c r="AT25" s="11"/>
      <c r="AU25" s="11"/>
      <c r="AV25" s="11"/>
      <c r="AW25" s="11"/>
      <c r="AX25" s="11"/>
    </row>
    <row r="26" spans="1:50" x14ac:dyDescent="0.35">
      <c r="A26" s="7"/>
      <c r="D26" s="11"/>
      <c r="E26" s="11"/>
      <c r="F26" s="11"/>
      <c r="G26" s="11"/>
      <c r="H26" s="11"/>
      <c r="I26" s="11"/>
      <c r="J26" s="11"/>
      <c r="K26" s="11"/>
      <c r="L26" s="11"/>
      <c r="M26" s="11"/>
      <c r="N26" s="11"/>
      <c r="O26" s="11"/>
      <c r="P26" s="11"/>
      <c r="Q26" s="11"/>
      <c r="R26" s="11"/>
      <c r="S26" s="11"/>
      <c r="T26" s="11"/>
      <c r="U26" s="11"/>
      <c r="V26" s="11"/>
      <c r="W26" s="11"/>
      <c r="X26" s="11"/>
      <c r="Y26" s="11"/>
      <c r="Z26" s="11"/>
      <c r="AA26" s="11"/>
      <c r="AB26" s="11"/>
      <c r="AC26" s="11"/>
      <c r="AD26" s="11"/>
      <c r="AE26" s="11"/>
      <c r="AF26" s="11"/>
      <c r="AG26" s="11"/>
      <c r="AH26" s="11"/>
      <c r="AI26" s="11"/>
      <c r="AJ26" s="11"/>
      <c r="AK26" s="11"/>
      <c r="AL26" s="11"/>
      <c r="AM26" s="11"/>
      <c r="AN26" s="11"/>
      <c r="AO26" s="11"/>
      <c r="AP26" s="11"/>
      <c r="AQ26" s="11"/>
      <c r="AR26" s="11"/>
      <c r="AS26" s="11"/>
      <c r="AT26" s="11"/>
      <c r="AU26" s="11"/>
      <c r="AV26" s="11"/>
      <c r="AW26" s="11"/>
      <c r="AX26" s="11"/>
    </row>
    <row r="27" spans="1:50" x14ac:dyDescent="0.35">
      <c r="A27" s="7"/>
      <c r="D27" s="11"/>
      <c r="E27" s="11"/>
      <c r="F27" s="11"/>
      <c r="G27" s="11"/>
      <c r="H27" s="11"/>
      <c r="I27" s="11"/>
      <c r="J27" s="11"/>
      <c r="K27" s="11"/>
      <c r="L27" s="11"/>
      <c r="M27" s="11"/>
      <c r="N27" s="11"/>
      <c r="O27" s="11"/>
      <c r="P27" s="11"/>
      <c r="Q27" s="11"/>
      <c r="R27" s="11"/>
      <c r="S27" s="11"/>
      <c r="T27" s="11"/>
      <c r="U27" s="11"/>
      <c r="V27" s="11"/>
      <c r="W27" s="11"/>
      <c r="X27" s="11"/>
      <c r="Y27" s="11"/>
      <c r="Z27" s="11"/>
      <c r="AA27" s="11"/>
      <c r="AB27" s="11"/>
      <c r="AC27" s="11"/>
      <c r="AD27" s="11"/>
      <c r="AE27" s="11"/>
      <c r="AF27" s="11"/>
      <c r="AG27" s="11"/>
      <c r="AH27" s="11"/>
      <c r="AI27" s="11"/>
      <c r="AJ27" s="11"/>
      <c r="AK27" s="11"/>
      <c r="AL27" s="11"/>
      <c r="AM27" s="11"/>
      <c r="AN27" s="11"/>
      <c r="AO27" s="11"/>
      <c r="AP27" s="11"/>
      <c r="AQ27" s="11"/>
      <c r="AR27" s="11"/>
      <c r="AS27" s="11"/>
      <c r="AT27" s="11"/>
      <c r="AU27" s="11"/>
      <c r="AV27" s="11"/>
      <c r="AW27" s="11"/>
      <c r="AX27" s="11"/>
    </row>
    <row r="28" spans="1:50" x14ac:dyDescent="0.35">
      <c r="A28" s="7"/>
      <c r="D28" s="11"/>
      <c r="E28" s="11"/>
      <c r="F28" s="11"/>
      <c r="G28" s="11"/>
      <c r="H28" s="11"/>
      <c r="I28" s="11"/>
      <c r="J28" s="11"/>
      <c r="K28" s="11"/>
      <c r="L28" s="11"/>
      <c r="M28" s="11"/>
      <c r="N28" s="11"/>
      <c r="O28" s="11"/>
      <c r="P28" s="11"/>
      <c r="Q28" s="11"/>
      <c r="R28" s="11"/>
      <c r="S28" s="11"/>
      <c r="T28" s="11"/>
      <c r="U28" s="11"/>
      <c r="V28" s="11"/>
      <c r="W28" s="11"/>
      <c r="X28" s="11"/>
      <c r="Y28" s="11"/>
      <c r="Z28" s="11"/>
      <c r="AA28" s="11"/>
      <c r="AB28" s="11"/>
      <c r="AC28" s="11"/>
      <c r="AD28" s="11"/>
      <c r="AE28" s="11"/>
      <c r="AF28" s="11"/>
      <c r="AG28" s="11"/>
      <c r="AH28" s="11"/>
      <c r="AI28" s="11"/>
      <c r="AJ28" s="11"/>
      <c r="AK28" s="11"/>
      <c r="AL28" s="11"/>
      <c r="AM28" s="11"/>
      <c r="AN28" s="11"/>
      <c r="AO28" s="11"/>
      <c r="AP28" s="11"/>
      <c r="AQ28" s="11"/>
      <c r="AR28" s="11"/>
      <c r="AS28" s="11"/>
      <c r="AT28" s="11"/>
      <c r="AU28" s="11"/>
      <c r="AV28" s="11"/>
      <c r="AW28" s="11"/>
      <c r="AX28" s="11"/>
    </row>
    <row r="29" spans="1:50" x14ac:dyDescent="0.35">
      <c r="A29" s="7"/>
      <c r="D29" s="11"/>
      <c r="E29" s="11"/>
      <c r="F29" s="11"/>
      <c r="G29" s="11"/>
      <c r="H29" s="11"/>
      <c r="I29" s="11"/>
      <c r="J29" s="11"/>
      <c r="K29" s="11"/>
      <c r="L29" s="11"/>
      <c r="M29" s="11"/>
      <c r="N29" s="11"/>
      <c r="O29" s="11"/>
      <c r="P29" s="11"/>
      <c r="Q29" s="11"/>
      <c r="R29" s="11"/>
      <c r="S29" s="11"/>
      <c r="T29" s="11"/>
      <c r="U29" s="11"/>
      <c r="V29" s="11"/>
      <c r="W29" s="11"/>
      <c r="X29" s="11"/>
      <c r="Y29" s="11"/>
      <c r="Z29" s="11"/>
      <c r="AA29" s="11"/>
      <c r="AB29" s="11"/>
      <c r="AC29" s="11"/>
      <c r="AD29" s="11"/>
      <c r="AE29" s="11"/>
      <c r="AF29" s="11"/>
      <c r="AG29" s="11"/>
      <c r="AH29" s="11"/>
      <c r="AI29" s="11"/>
      <c r="AJ29" s="11"/>
      <c r="AK29" s="11"/>
      <c r="AL29" s="11"/>
      <c r="AM29" s="11"/>
      <c r="AN29" s="11"/>
      <c r="AO29" s="11"/>
      <c r="AP29" s="11"/>
      <c r="AQ29" s="11"/>
      <c r="AR29" s="11"/>
      <c r="AS29" s="11"/>
      <c r="AT29" s="11"/>
      <c r="AU29" s="11"/>
      <c r="AV29" s="11"/>
      <c r="AW29" s="11"/>
      <c r="AX29" s="11"/>
    </row>
    <row r="30" spans="1:50" x14ac:dyDescent="0.35">
      <c r="A30" s="7"/>
      <c r="D30" s="11"/>
      <c r="E30" s="11"/>
      <c r="F30" s="11"/>
      <c r="G30" s="11"/>
      <c r="H30" s="11"/>
      <c r="I30" s="11"/>
      <c r="J30" s="11"/>
      <c r="K30" s="11"/>
      <c r="L30" s="11"/>
      <c r="M30" s="11"/>
      <c r="N30" s="11"/>
      <c r="O30" s="11"/>
      <c r="P30" s="11"/>
      <c r="Q30" s="11"/>
      <c r="R30" s="11"/>
      <c r="S30" s="11"/>
      <c r="T30" s="11"/>
      <c r="U30" s="11"/>
      <c r="V30" s="11"/>
      <c r="W30" s="11"/>
      <c r="X30" s="11"/>
      <c r="Y30" s="11"/>
      <c r="Z30" s="11"/>
      <c r="AA30" s="11"/>
      <c r="AB30" s="11"/>
      <c r="AC30" s="11"/>
      <c r="AD30" s="11"/>
      <c r="AE30" s="11"/>
      <c r="AF30" s="11"/>
      <c r="AG30" s="11"/>
      <c r="AH30" s="11"/>
      <c r="AI30" s="11"/>
      <c r="AJ30" s="11"/>
      <c r="AK30" s="11"/>
      <c r="AL30" s="11"/>
      <c r="AM30" s="11"/>
      <c r="AN30" s="11"/>
      <c r="AO30" s="11"/>
      <c r="AP30" s="11"/>
      <c r="AQ30" s="11"/>
      <c r="AR30" s="11"/>
      <c r="AS30" s="11"/>
      <c r="AT30" s="11"/>
      <c r="AU30" s="11"/>
      <c r="AV30" s="11"/>
      <c r="AW30" s="11"/>
      <c r="AX30" s="11"/>
    </row>
    <row r="31" spans="1:50" x14ac:dyDescent="0.35">
      <c r="A31" s="7"/>
      <c r="D31" s="11"/>
      <c r="E31" s="11"/>
      <c r="F31" s="11"/>
      <c r="G31" s="11"/>
      <c r="H31" s="11"/>
      <c r="I31" s="11"/>
      <c r="J31" s="11"/>
      <c r="K31" s="11"/>
      <c r="L31" s="11"/>
      <c r="M31" s="11"/>
      <c r="N31" s="11"/>
      <c r="O31" s="11"/>
      <c r="P31" s="11"/>
      <c r="Q31" s="11"/>
      <c r="R31" s="11"/>
      <c r="S31" s="11"/>
      <c r="T31" s="11"/>
      <c r="U31" s="11"/>
      <c r="V31" s="11"/>
      <c r="W31" s="11"/>
      <c r="X31" s="11"/>
      <c r="Y31" s="11"/>
      <c r="Z31" s="11"/>
      <c r="AA31" s="11"/>
      <c r="AB31" s="11"/>
      <c r="AC31" s="11"/>
      <c r="AD31" s="11"/>
      <c r="AE31" s="11"/>
      <c r="AF31" s="11"/>
      <c r="AG31" s="11"/>
      <c r="AH31" s="11"/>
      <c r="AI31" s="11"/>
      <c r="AJ31" s="11"/>
      <c r="AK31" s="11"/>
      <c r="AL31" s="11"/>
      <c r="AM31" s="11"/>
      <c r="AN31" s="11"/>
      <c r="AO31" s="11"/>
      <c r="AP31" s="11"/>
      <c r="AQ31" s="11"/>
      <c r="AR31" s="11"/>
      <c r="AS31" s="11"/>
      <c r="AT31" s="11"/>
      <c r="AU31" s="11"/>
      <c r="AV31" s="11"/>
      <c r="AW31" s="11"/>
      <c r="AX31" s="11"/>
    </row>
    <row r="32" spans="1:50" x14ac:dyDescent="0.35">
      <c r="A32" s="7"/>
      <c r="D32" s="11"/>
      <c r="E32" s="11"/>
      <c r="F32" s="11"/>
      <c r="G32" s="11"/>
      <c r="H32" s="11"/>
      <c r="I32" s="11"/>
      <c r="J32" s="11"/>
      <c r="K32" s="11"/>
      <c r="L32" s="11"/>
      <c r="M32" s="11"/>
      <c r="N32" s="11"/>
      <c r="O32" s="11"/>
      <c r="P32" s="11"/>
      <c r="Q32" s="11"/>
      <c r="R32" s="11"/>
      <c r="S32" s="11"/>
      <c r="T32" s="11"/>
      <c r="U32" s="11"/>
      <c r="V32" s="11"/>
      <c r="W32" s="11"/>
      <c r="X32" s="11"/>
      <c r="Y32" s="11"/>
      <c r="Z32" s="11"/>
      <c r="AA32" s="11"/>
      <c r="AB32" s="11"/>
      <c r="AC32" s="11"/>
      <c r="AD32" s="11"/>
      <c r="AE32" s="11"/>
      <c r="AF32" s="11"/>
      <c r="AG32" s="11"/>
      <c r="AH32" s="11"/>
      <c r="AI32" s="11"/>
      <c r="AJ32" s="11"/>
      <c r="AK32" s="11"/>
      <c r="AL32" s="11"/>
      <c r="AM32" s="11"/>
      <c r="AN32" s="11"/>
      <c r="AO32" s="11"/>
      <c r="AP32" s="11"/>
      <c r="AQ32" s="11"/>
      <c r="AR32" s="11"/>
      <c r="AS32" s="11"/>
      <c r="AT32" s="11"/>
      <c r="AU32" s="11"/>
      <c r="AV32" s="11"/>
      <c r="AW32" s="11"/>
      <c r="AX32" s="11"/>
    </row>
    <row r="33" spans="1:50" x14ac:dyDescent="0.35">
      <c r="A33" s="7"/>
      <c r="D33" s="11"/>
      <c r="E33" s="11"/>
      <c r="F33" s="11"/>
      <c r="G33" s="11"/>
      <c r="H33" s="11"/>
      <c r="I33" s="11"/>
      <c r="J33" s="11"/>
      <c r="K33" s="11"/>
      <c r="L33" s="11"/>
      <c r="M33" s="11"/>
      <c r="N33" s="11"/>
      <c r="O33" s="11"/>
      <c r="P33" s="11"/>
      <c r="Q33" s="11"/>
      <c r="R33" s="11"/>
      <c r="S33" s="11"/>
      <c r="T33" s="11"/>
      <c r="U33" s="11"/>
      <c r="V33" s="11"/>
      <c r="W33" s="11"/>
      <c r="X33" s="11"/>
      <c r="Y33" s="11"/>
      <c r="Z33" s="11"/>
      <c r="AA33" s="11"/>
      <c r="AB33" s="11"/>
      <c r="AC33" s="11"/>
      <c r="AD33" s="11"/>
      <c r="AE33" s="11"/>
      <c r="AF33" s="11"/>
      <c r="AG33" s="11"/>
      <c r="AH33" s="11"/>
      <c r="AI33" s="11"/>
      <c r="AJ33" s="11"/>
      <c r="AK33" s="11"/>
      <c r="AL33" s="11"/>
      <c r="AM33" s="11"/>
      <c r="AN33" s="11"/>
      <c r="AO33" s="11"/>
      <c r="AP33" s="11"/>
      <c r="AQ33" s="11"/>
      <c r="AR33" s="11"/>
      <c r="AS33" s="11"/>
      <c r="AT33" s="11"/>
      <c r="AU33" s="11"/>
      <c r="AV33" s="11"/>
      <c r="AW33" s="11"/>
      <c r="AX33" s="11"/>
    </row>
    <row r="34" spans="1:50" x14ac:dyDescent="0.35">
      <c r="A34" s="7"/>
      <c r="D34" s="11"/>
      <c r="E34" s="11"/>
      <c r="F34" s="11"/>
      <c r="G34" s="11"/>
      <c r="H34" s="11"/>
      <c r="I34" s="11"/>
      <c r="J34" s="11"/>
      <c r="K34" s="11"/>
      <c r="L34" s="11"/>
      <c r="M34" s="11"/>
      <c r="N34" s="11"/>
      <c r="O34" s="11"/>
      <c r="P34" s="11"/>
      <c r="Q34" s="11"/>
      <c r="R34" s="11"/>
      <c r="S34" s="11"/>
      <c r="T34" s="11"/>
      <c r="U34" s="11"/>
      <c r="V34" s="11"/>
      <c r="W34" s="11"/>
      <c r="X34" s="11"/>
      <c r="Y34" s="11"/>
      <c r="Z34" s="11"/>
      <c r="AA34" s="11"/>
      <c r="AB34" s="11"/>
      <c r="AC34" s="11"/>
      <c r="AD34" s="11"/>
      <c r="AE34" s="11"/>
      <c r="AF34" s="11"/>
      <c r="AG34" s="11"/>
      <c r="AH34" s="11"/>
      <c r="AI34" s="11"/>
      <c r="AJ34" s="11"/>
      <c r="AK34" s="11"/>
      <c r="AL34" s="11"/>
      <c r="AM34" s="11"/>
      <c r="AN34" s="11"/>
      <c r="AO34" s="11"/>
      <c r="AP34" s="11"/>
      <c r="AQ34" s="11"/>
      <c r="AR34" s="11"/>
      <c r="AS34" s="11"/>
      <c r="AT34" s="11"/>
      <c r="AU34" s="11"/>
      <c r="AV34" s="11"/>
      <c r="AW34" s="11"/>
      <c r="AX34" s="11"/>
    </row>
    <row r="35" spans="1:50" x14ac:dyDescent="0.35">
      <c r="A35" s="7"/>
      <c r="D35" s="11"/>
      <c r="E35" s="11"/>
      <c r="F35" s="11"/>
      <c r="G35" s="11"/>
      <c r="H35" s="11"/>
      <c r="I35" s="11"/>
      <c r="J35" s="11"/>
      <c r="K35" s="11"/>
      <c r="L35" s="11"/>
      <c r="M35" s="11"/>
      <c r="N35" s="11"/>
      <c r="O35" s="11"/>
      <c r="P35" s="11"/>
      <c r="Q35" s="11"/>
      <c r="R35" s="11"/>
      <c r="S35" s="11"/>
      <c r="T35" s="11"/>
      <c r="U35" s="11"/>
      <c r="V35" s="11"/>
      <c r="W35" s="11"/>
      <c r="X35" s="11"/>
      <c r="Y35" s="11"/>
      <c r="Z35" s="11"/>
      <c r="AA35" s="11"/>
      <c r="AB35" s="11"/>
      <c r="AC35" s="11"/>
      <c r="AD35" s="11"/>
      <c r="AE35" s="11"/>
      <c r="AF35" s="11"/>
      <c r="AG35" s="11"/>
      <c r="AH35" s="11"/>
      <c r="AI35" s="11"/>
      <c r="AJ35" s="11"/>
      <c r="AK35" s="11"/>
      <c r="AL35" s="11"/>
      <c r="AM35" s="11"/>
      <c r="AN35" s="11"/>
      <c r="AO35" s="11"/>
      <c r="AP35" s="11"/>
      <c r="AQ35" s="11"/>
      <c r="AR35" s="11"/>
      <c r="AS35" s="11"/>
      <c r="AT35" s="11"/>
      <c r="AU35" s="11"/>
      <c r="AV35" s="11"/>
      <c r="AW35" s="11"/>
      <c r="AX35" s="11"/>
    </row>
    <row r="36" spans="1:50" x14ac:dyDescent="0.35">
      <c r="A36" s="7"/>
      <c r="D36" s="11"/>
      <c r="E36" s="11"/>
      <c r="F36" s="11"/>
      <c r="G36" s="11"/>
      <c r="H36" s="11"/>
      <c r="I36" s="11"/>
      <c r="J36" s="11"/>
      <c r="K36" s="11"/>
      <c r="L36" s="11"/>
      <c r="M36" s="11"/>
      <c r="N36" s="11"/>
      <c r="O36" s="11"/>
      <c r="P36" s="11"/>
      <c r="Q36" s="11"/>
      <c r="R36" s="11"/>
      <c r="S36" s="11"/>
      <c r="T36" s="11"/>
      <c r="U36" s="11"/>
      <c r="V36" s="11"/>
      <c r="W36" s="11"/>
      <c r="X36" s="11"/>
      <c r="Y36" s="11"/>
      <c r="Z36" s="11"/>
      <c r="AA36" s="11"/>
      <c r="AB36" s="11"/>
      <c r="AC36" s="11"/>
      <c r="AD36" s="11"/>
      <c r="AE36" s="11"/>
      <c r="AF36" s="11"/>
      <c r="AG36" s="11"/>
      <c r="AH36" s="11"/>
      <c r="AI36" s="11"/>
      <c r="AJ36" s="11"/>
      <c r="AK36" s="11"/>
      <c r="AL36" s="11"/>
      <c r="AM36" s="11"/>
      <c r="AN36" s="11"/>
      <c r="AO36" s="11"/>
      <c r="AP36" s="11"/>
      <c r="AQ36" s="11"/>
      <c r="AR36" s="11"/>
      <c r="AS36" s="11"/>
      <c r="AT36" s="11"/>
      <c r="AU36" s="11"/>
      <c r="AV36" s="11"/>
      <c r="AW36" s="11"/>
      <c r="AX36" s="11"/>
    </row>
    <row r="37" spans="1:50" x14ac:dyDescent="0.35">
      <c r="A37" s="7"/>
      <c r="D37" s="11"/>
      <c r="E37" s="11"/>
      <c r="F37" s="11"/>
      <c r="G37" s="11"/>
      <c r="H37" s="11"/>
      <c r="I37" s="11"/>
      <c r="J37" s="11"/>
      <c r="K37" s="11"/>
      <c r="L37" s="11"/>
      <c r="M37" s="11"/>
      <c r="N37" s="11"/>
      <c r="O37" s="11"/>
      <c r="P37" s="11"/>
      <c r="Q37" s="11"/>
      <c r="R37" s="11"/>
      <c r="S37" s="11"/>
      <c r="T37" s="11"/>
      <c r="U37" s="11"/>
      <c r="V37" s="11"/>
      <c r="W37" s="11"/>
      <c r="X37" s="11"/>
      <c r="Y37" s="11"/>
      <c r="Z37" s="11"/>
      <c r="AA37" s="11"/>
      <c r="AB37" s="11"/>
      <c r="AC37" s="11"/>
      <c r="AD37" s="11"/>
      <c r="AE37" s="11"/>
      <c r="AF37" s="11"/>
      <c r="AG37" s="11"/>
      <c r="AH37" s="11"/>
      <c r="AI37" s="11"/>
      <c r="AJ37" s="11"/>
      <c r="AK37" s="11"/>
      <c r="AL37" s="11"/>
      <c r="AM37" s="11"/>
      <c r="AN37" s="11"/>
      <c r="AO37" s="11"/>
      <c r="AP37" s="11"/>
      <c r="AQ37" s="11"/>
      <c r="AR37" s="11"/>
      <c r="AS37" s="11"/>
      <c r="AT37" s="11"/>
      <c r="AU37" s="11"/>
      <c r="AV37" s="11"/>
      <c r="AW37" s="11"/>
      <c r="AX37" s="11"/>
    </row>
    <row r="38" spans="1:50" x14ac:dyDescent="0.35">
      <c r="A38" s="7"/>
      <c r="D38" s="11"/>
      <c r="E38" s="11"/>
      <c r="F38" s="11"/>
      <c r="G38" s="11"/>
      <c r="H38" s="11"/>
      <c r="I38" s="11"/>
      <c r="J38" s="11"/>
      <c r="K38" s="11"/>
      <c r="L38" s="11"/>
      <c r="M38" s="11"/>
      <c r="N38" s="11"/>
      <c r="O38" s="11"/>
      <c r="P38" s="11"/>
      <c r="Q38" s="11"/>
      <c r="R38" s="11"/>
      <c r="S38" s="11"/>
      <c r="T38" s="11"/>
      <c r="U38" s="11"/>
      <c r="V38" s="11"/>
      <c r="W38" s="11"/>
      <c r="X38" s="11"/>
      <c r="Y38" s="11"/>
      <c r="Z38" s="11"/>
      <c r="AA38" s="11"/>
      <c r="AB38" s="11"/>
      <c r="AC38" s="11"/>
      <c r="AD38" s="11"/>
      <c r="AE38" s="11"/>
      <c r="AF38" s="11"/>
      <c r="AG38" s="11"/>
      <c r="AH38" s="11"/>
      <c r="AI38" s="11"/>
      <c r="AJ38" s="11"/>
      <c r="AK38" s="11"/>
      <c r="AL38" s="11"/>
      <c r="AM38" s="11"/>
      <c r="AN38" s="11"/>
      <c r="AO38" s="11"/>
      <c r="AP38" s="11"/>
      <c r="AQ38" s="11"/>
      <c r="AR38" s="11"/>
      <c r="AS38" s="11"/>
      <c r="AT38" s="11"/>
      <c r="AU38" s="11"/>
      <c r="AV38" s="11"/>
      <c r="AW38" s="11"/>
      <c r="AX38" s="11"/>
    </row>
    <row r="39" spans="1:50" x14ac:dyDescent="0.35">
      <c r="A39" s="7"/>
      <c r="D39" s="11"/>
      <c r="E39" s="11"/>
      <c r="F39" s="11"/>
      <c r="G39" s="11"/>
      <c r="H39" s="11"/>
      <c r="I39" s="11"/>
      <c r="J39" s="11"/>
      <c r="K39" s="11"/>
      <c r="L39" s="11"/>
      <c r="M39" s="11"/>
      <c r="N39" s="11"/>
      <c r="O39" s="11"/>
      <c r="P39" s="11"/>
      <c r="Q39" s="11"/>
      <c r="R39" s="11"/>
      <c r="S39" s="11"/>
      <c r="T39" s="11"/>
      <c r="U39" s="11"/>
      <c r="V39" s="11"/>
      <c r="W39" s="11"/>
      <c r="X39" s="11"/>
      <c r="Y39" s="11"/>
      <c r="Z39" s="11"/>
      <c r="AA39" s="11"/>
      <c r="AB39" s="11"/>
      <c r="AC39" s="11"/>
      <c r="AD39" s="11"/>
      <c r="AE39" s="11"/>
      <c r="AF39" s="11"/>
      <c r="AG39" s="11"/>
      <c r="AH39" s="11"/>
      <c r="AI39" s="11"/>
      <c r="AJ39" s="11"/>
      <c r="AK39" s="11"/>
      <c r="AL39" s="11"/>
      <c r="AM39" s="11"/>
      <c r="AN39" s="11"/>
      <c r="AO39" s="11"/>
      <c r="AP39" s="11"/>
      <c r="AQ39" s="11"/>
      <c r="AR39" s="11"/>
      <c r="AS39" s="11"/>
      <c r="AT39" s="11"/>
      <c r="AU39" s="11"/>
      <c r="AV39" s="11"/>
      <c r="AW39" s="11"/>
      <c r="AX39" s="11"/>
    </row>
    <row r="40" spans="1:50" x14ac:dyDescent="0.35">
      <c r="A40" s="7"/>
      <c r="D40" s="11"/>
      <c r="E40" s="11"/>
      <c r="F40" s="11"/>
      <c r="G40" s="11"/>
      <c r="H40" s="11"/>
      <c r="I40" s="11"/>
      <c r="J40" s="11"/>
      <c r="K40" s="11"/>
      <c r="L40" s="11"/>
      <c r="M40" s="11"/>
      <c r="N40" s="11"/>
      <c r="O40" s="11"/>
      <c r="P40" s="11"/>
      <c r="Q40" s="11"/>
      <c r="R40" s="11"/>
      <c r="S40" s="11"/>
      <c r="T40" s="11"/>
      <c r="U40" s="11"/>
      <c r="V40" s="11"/>
      <c r="W40" s="11"/>
      <c r="X40" s="11"/>
      <c r="Y40" s="11"/>
      <c r="Z40" s="11"/>
      <c r="AA40" s="11"/>
      <c r="AB40" s="11"/>
      <c r="AC40" s="11"/>
      <c r="AD40" s="11"/>
      <c r="AE40" s="11"/>
      <c r="AF40" s="11"/>
      <c r="AG40" s="11"/>
      <c r="AH40" s="11"/>
      <c r="AI40" s="11"/>
      <c r="AJ40" s="11"/>
      <c r="AK40" s="11"/>
      <c r="AL40" s="11"/>
      <c r="AM40" s="11"/>
      <c r="AN40" s="11"/>
      <c r="AO40" s="11"/>
      <c r="AP40" s="11"/>
      <c r="AQ40" s="11"/>
      <c r="AR40" s="11"/>
      <c r="AS40" s="11"/>
      <c r="AT40" s="11"/>
      <c r="AU40" s="11"/>
      <c r="AV40" s="11"/>
      <c r="AW40" s="11"/>
      <c r="AX40" s="11"/>
    </row>
    <row r="41" spans="1:50" x14ac:dyDescent="0.35">
      <c r="A41" s="7"/>
      <c r="D41" s="11"/>
      <c r="E41" s="11"/>
      <c r="F41" s="11"/>
      <c r="G41" s="11"/>
      <c r="H41" s="11"/>
      <c r="I41" s="11"/>
      <c r="J41" s="11"/>
      <c r="K41" s="11"/>
      <c r="L41" s="11"/>
      <c r="M41" s="11"/>
      <c r="N41" s="11"/>
      <c r="O41" s="11"/>
      <c r="P41" s="11"/>
      <c r="Q41" s="11"/>
      <c r="R41" s="11"/>
      <c r="S41" s="11"/>
      <c r="T41" s="11"/>
      <c r="U41" s="11"/>
      <c r="V41" s="11"/>
      <c r="W41" s="11"/>
      <c r="X41" s="11"/>
      <c r="Y41" s="11"/>
      <c r="Z41" s="11"/>
      <c r="AA41" s="11"/>
      <c r="AB41" s="11"/>
      <c r="AC41" s="11"/>
      <c r="AD41" s="11"/>
      <c r="AE41" s="11"/>
      <c r="AF41" s="11"/>
      <c r="AG41" s="11"/>
      <c r="AH41" s="11"/>
      <c r="AI41" s="11"/>
      <c r="AJ41" s="11"/>
      <c r="AK41" s="11"/>
      <c r="AL41" s="11"/>
      <c r="AM41" s="11"/>
      <c r="AN41" s="11"/>
      <c r="AO41" s="11"/>
      <c r="AP41" s="11"/>
      <c r="AQ41" s="11"/>
      <c r="AR41" s="11"/>
      <c r="AS41" s="11"/>
      <c r="AT41" s="11"/>
      <c r="AU41" s="11"/>
      <c r="AV41" s="11"/>
      <c r="AW41" s="11"/>
      <c r="AX41" s="11"/>
    </row>
    <row r="42" spans="1:50" x14ac:dyDescent="0.35">
      <c r="A42" s="7"/>
      <c r="D42" s="11"/>
      <c r="E42" s="11"/>
      <c r="F42" s="11"/>
      <c r="G42" s="11"/>
      <c r="H42" s="11"/>
      <c r="I42" s="11"/>
      <c r="J42" s="11"/>
      <c r="K42" s="11"/>
      <c r="L42" s="11"/>
      <c r="M42" s="11"/>
      <c r="N42" s="11"/>
      <c r="O42" s="11"/>
      <c r="P42" s="11"/>
      <c r="Q42" s="11"/>
      <c r="R42" s="11"/>
      <c r="S42" s="11"/>
      <c r="T42" s="11"/>
      <c r="U42" s="11"/>
      <c r="V42" s="11"/>
      <c r="W42" s="11"/>
      <c r="X42" s="11"/>
      <c r="Y42" s="11"/>
      <c r="Z42" s="11"/>
      <c r="AA42" s="11"/>
      <c r="AB42" s="11"/>
      <c r="AC42" s="11"/>
      <c r="AD42" s="11"/>
      <c r="AE42" s="11"/>
      <c r="AF42" s="11"/>
      <c r="AG42" s="11"/>
      <c r="AH42" s="11"/>
      <c r="AI42" s="11"/>
      <c r="AJ42" s="11"/>
      <c r="AK42" s="11"/>
      <c r="AL42" s="11"/>
      <c r="AM42" s="11"/>
      <c r="AN42" s="11"/>
      <c r="AO42" s="11"/>
      <c r="AP42" s="11"/>
      <c r="AQ42" s="11"/>
      <c r="AR42" s="11"/>
      <c r="AS42" s="11"/>
      <c r="AT42" s="11"/>
      <c r="AU42" s="11"/>
      <c r="AV42" s="11"/>
      <c r="AW42" s="11"/>
      <c r="AX42" s="11"/>
    </row>
    <row r="43" spans="1:50" x14ac:dyDescent="0.35">
      <c r="A43" s="7"/>
      <c r="D43" s="11"/>
      <c r="E43" s="11"/>
      <c r="F43" s="11"/>
      <c r="G43" s="11"/>
      <c r="H43" s="11"/>
      <c r="I43" s="11"/>
      <c r="J43" s="11"/>
      <c r="K43" s="11"/>
      <c r="L43" s="11"/>
      <c r="M43" s="11"/>
      <c r="N43" s="11"/>
      <c r="O43" s="11"/>
      <c r="P43" s="11"/>
      <c r="Q43" s="11"/>
      <c r="R43" s="11"/>
      <c r="S43" s="11"/>
      <c r="T43" s="11"/>
      <c r="U43" s="11"/>
      <c r="V43" s="11"/>
      <c r="W43" s="11"/>
      <c r="X43" s="11"/>
      <c r="Y43" s="11"/>
      <c r="Z43" s="11"/>
      <c r="AA43" s="11"/>
      <c r="AB43" s="11"/>
      <c r="AC43" s="11"/>
      <c r="AD43" s="11"/>
      <c r="AE43" s="11"/>
      <c r="AF43" s="11"/>
      <c r="AG43" s="11"/>
      <c r="AH43" s="11"/>
      <c r="AI43" s="11"/>
      <c r="AJ43" s="11"/>
      <c r="AK43" s="11"/>
      <c r="AL43" s="11"/>
      <c r="AM43" s="11"/>
      <c r="AN43" s="11"/>
      <c r="AO43" s="11"/>
      <c r="AP43" s="11"/>
      <c r="AQ43" s="11"/>
      <c r="AR43" s="11"/>
      <c r="AS43" s="11"/>
      <c r="AT43" s="11"/>
      <c r="AU43" s="11"/>
      <c r="AV43" s="11"/>
      <c r="AW43" s="11"/>
      <c r="AX43" s="11"/>
    </row>
    <row r="44" spans="1:50" x14ac:dyDescent="0.35">
      <c r="A44" s="7"/>
      <c r="D44" s="11"/>
      <c r="E44" s="11"/>
      <c r="F44" s="11"/>
      <c r="G44" s="11"/>
      <c r="H44" s="11"/>
      <c r="I44" s="11"/>
      <c r="J44" s="11"/>
      <c r="K44" s="11"/>
      <c r="L44" s="11"/>
      <c r="M44" s="11"/>
      <c r="N44" s="11"/>
      <c r="O44" s="11"/>
      <c r="P44" s="11"/>
      <c r="Q44" s="11"/>
      <c r="R44" s="11"/>
      <c r="S44" s="11"/>
      <c r="T44" s="11"/>
      <c r="U44" s="11"/>
      <c r="V44" s="11"/>
      <c r="W44" s="11"/>
      <c r="X44" s="11"/>
      <c r="Y44" s="11"/>
      <c r="Z44" s="11"/>
      <c r="AA44" s="11"/>
      <c r="AB44" s="11"/>
      <c r="AC44" s="11"/>
      <c r="AD44" s="11"/>
      <c r="AE44" s="11"/>
      <c r="AF44" s="11"/>
      <c r="AG44" s="11"/>
      <c r="AH44" s="11"/>
      <c r="AI44" s="11"/>
      <c r="AJ44" s="11"/>
      <c r="AK44" s="11"/>
      <c r="AL44" s="11"/>
      <c r="AM44" s="11"/>
      <c r="AN44" s="11"/>
      <c r="AO44" s="11"/>
      <c r="AP44" s="11"/>
      <c r="AQ44" s="11"/>
      <c r="AR44" s="11"/>
      <c r="AS44" s="11"/>
      <c r="AT44" s="11"/>
      <c r="AU44" s="11"/>
      <c r="AV44" s="11"/>
      <c r="AW44" s="11"/>
      <c r="AX44" s="11"/>
    </row>
    <row r="45" spans="1:50" x14ac:dyDescent="0.35">
      <c r="A45" s="7"/>
      <c r="D45" s="11"/>
      <c r="E45" s="11"/>
      <c r="F45" s="11"/>
      <c r="G45" s="11"/>
      <c r="H45" s="11"/>
      <c r="I45" s="11"/>
      <c r="J45" s="11"/>
      <c r="K45" s="11"/>
      <c r="L45" s="11"/>
      <c r="M45" s="11"/>
      <c r="N45" s="11"/>
      <c r="O45" s="11"/>
      <c r="P45" s="11"/>
      <c r="Q45" s="11"/>
      <c r="R45" s="11"/>
      <c r="S45" s="11"/>
      <c r="T45" s="11"/>
      <c r="U45" s="11"/>
      <c r="V45" s="11"/>
      <c r="W45" s="11"/>
      <c r="X45" s="11"/>
      <c r="Y45" s="11"/>
      <c r="Z45" s="11"/>
      <c r="AA45" s="11"/>
      <c r="AB45" s="11"/>
      <c r="AC45" s="11"/>
      <c r="AD45" s="11"/>
      <c r="AE45" s="11"/>
      <c r="AF45" s="11"/>
      <c r="AG45" s="11"/>
      <c r="AH45" s="11"/>
      <c r="AI45" s="11"/>
      <c r="AJ45" s="11"/>
      <c r="AK45" s="11"/>
      <c r="AL45" s="11"/>
      <c r="AM45" s="11"/>
      <c r="AN45" s="11"/>
      <c r="AO45" s="11"/>
      <c r="AP45" s="11"/>
      <c r="AQ45" s="11"/>
      <c r="AR45" s="11"/>
      <c r="AS45" s="11"/>
      <c r="AT45" s="11"/>
      <c r="AU45" s="11"/>
      <c r="AV45" s="11"/>
      <c r="AW45" s="11"/>
      <c r="AX45" s="11"/>
    </row>
    <row r="46" spans="1:50" x14ac:dyDescent="0.35">
      <c r="A46" s="7"/>
      <c r="D46" s="11"/>
      <c r="E46" s="11"/>
      <c r="F46" s="11"/>
      <c r="G46" s="11"/>
      <c r="H46" s="11"/>
      <c r="I46" s="11"/>
      <c r="J46" s="11"/>
      <c r="K46" s="11"/>
      <c r="L46" s="11"/>
      <c r="M46" s="11"/>
      <c r="N46" s="11"/>
      <c r="O46" s="11"/>
      <c r="P46" s="11"/>
      <c r="Q46" s="11"/>
      <c r="R46" s="11"/>
      <c r="S46" s="11"/>
      <c r="T46" s="11"/>
      <c r="U46" s="11"/>
      <c r="V46" s="11"/>
      <c r="W46" s="11"/>
      <c r="X46" s="11"/>
      <c r="Y46" s="11"/>
      <c r="Z46" s="11"/>
      <c r="AA46" s="11"/>
      <c r="AB46" s="11"/>
      <c r="AC46" s="11"/>
      <c r="AD46" s="11"/>
      <c r="AE46" s="11"/>
      <c r="AF46" s="11"/>
      <c r="AG46" s="11"/>
      <c r="AH46" s="11"/>
      <c r="AI46" s="11"/>
      <c r="AJ46" s="11"/>
      <c r="AK46" s="11"/>
      <c r="AL46" s="11"/>
      <c r="AM46" s="11"/>
      <c r="AN46" s="11"/>
      <c r="AO46" s="11"/>
      <c r="AP46" s="11"/>
      <c r="AQ46" s="11"/>
      <c r="AR46" s="11"/>
      <c r="AS46" s="11"/>
      <c r="AT46" s="11"/>
      <c r="AU46" s="11"/>
      <c r="AV46" s="11"/>
      <c r="AW46" s="11"/>
      <c r="AX46" s="11"/>
    </row>
    <row r="47" spans="1:50" x14ac:dyDescent="0.35">
      <c r="A47" s="7"/>
      <c r="D47" s="11"/>
      <c r="E47" s="11"/>
      <c r="F47" s="11"/>
      <c r="G47" s="11"/>
      <c r="H47" s="11"/>
      <c r="I47" s="11"/>
      <c r="J47" s="11"/>
      <c r="K47" s="11"/>
      <c r="L47" s="11"/>
      <c r="M47" s="11"/>
      <c r="N47" s="11"/>
      <c r="O47" s="11"/>
      <c r="P47" s="11"/>
      <c r="Q47" s="11"/>
      <c r="R47" s="11"/>
      <c r="S47" s="11"/>
      <c r="T47" s="11"/>
      <c r="U47" s="11"/>
      <c r="V47" s="11"/>
      <c r="W47" s="11"/>
      <c r="X47" s="11"/>
      <c r="Y47" s="11"/>
      <c r="Z47" s="11"/>
      <c r="AA47" s="11"/>
      <c r="AB47" s="11"/>
      <c r="AC47" s="11"/>
      <c r="AD47" s="11"/>
      <c r="AE47" s="11"/>
      <c r="AF47" s="11"/>
      <c r="AG47" s="11"/>
      <c r="AH47" s="11"/>
      <c r="AI47" s="11"/>
      <c r="AJ47" s="11"/>
      <c r="AK47" s="11"/>
      <c r="AL47" s="11"/>
      <c r="AM47" s="11"/>
      <c r="AN47" s="11"/>
      <c r="AO47" s="11"/>
      <c r="AP47" s="11"/>
      <c r="AQ47" s="11"/>
      <c r="AR47" s="11"/>
      <c r="AS47" s="11"/>
      <c r="AT47" s="11"/>
      <c r="AU47" s="11"/>
      <c r="AV47" s="11"/>
      <c r="AW47" s="11"/>
      <c r="AX47" s="11"/>
    </row>
    <row r="48" spans="1:50" x14ac:dyDescent="0.35">
      <c r="A48" s="7"/>
      <c r="D48" s="11"/>
      <c r="E48" s="11"/>
      <c r="F48" s="11"/>
      <c r="G48" s="11"/>
      <c r="H48" s="11"/>
      <c r="I48" s="11"/>
      <c r="J48" s="11"/>
      <c r="K48" s="11"/>
      <c r="L48" s="11"/>
      <c r="M48" s="11"/>
      <c r="N48" s="11"/>
      <c r="O48" s="11"/>
      <c r="P48" s="11"/>
      <c r="Q48" s="11"/>
      <c r="R48" s="11"/>
      <c r="S48" s="11"/>
      <c r="T48" s="11"/>
      <c r="U48" s="11"/>
      <c r="V48" s="11"/>
      <c r="W48" s="11"/>
      <c r="X48" s="11"/>
      <c r="Y48" s="11"/>
      <c r="Z48" s="11"/>
      <c r="AA48" s="11"/>
      <c r="AB48" s="11"/>
      <c r="AC48" s="11"/>
      <c r="AD48" s="11"/>
      <c r="AE48" s="11"/>
      <c r="AF48" s="11"/>
      <c r="AG48" s="11"/>
      <c r="AH48" s="11"/>
      <c r="AI48" s="11"/>
      <c r="AJ48" s="11"/>
      <c r="AK48" s="11"/>
      <c r="AL48" s="11"/>
      <c r="AM48" s="11"/>
      <c r="AN48" s="11"/>
      <c r="AO48" s="11"/>
      <c r="AP48" s="11"/>
      <c r="AQ48" s="11"/>
      <c r="AR48" s="11"/>
      <c r="AS48" s="11"/>
      <c r="AT48" s="11"/>
      <c r="AU48" s="11"/>
      <c r="AV48" s="11"/>
      <c r="AW48" s="11"/>
      <c r="AX48" s="11"/>
    </row>
    <row r="49" spans="1:50" x14ac:dyDescent="0.35">
      <c r="A49" s="7"/>
      <c r="D49" s="11"/>
      <c r="E49" s="11"/>
      <c r="F49" s="11"/>
      <c r="G49" s="11"/>
      <c r="H49" s="11"/>
      <c r="I49" s="11"/>
      <c r="J49" s="11"/>
      <c r="K49" s="11"/>
      <c r="L49" s="11"/>
      <c r="M49" s="11"/>
      <c r="N49" s="11"/>
      <c r="O49" s="11"/>
      <c r="P49" s="11"/>
      <c r="Q49" s="11"/>
      <c r="R49" s="11"/>
      <c r="S49" s="11"/>
      <c r="T49" s="11"/>
      <c r="U49" s="11"/>
      <c r="V49" s="11"/>
      <c r="W49" s="11"/>
      <c r="X49" s="11"/>
      <c r="Y49" s="11"/>
      <c r="Z49" s="11"/>
      <c r="AA49" s="11"/>
      <c r="AB49" s="11"/>
      <c r="AC49" s="11"/>
      <c r="AD49" s="11"/>
      <c r="AE49" s="11"/>
      <c r="AF49" s="11"/>
      <c r="AG49" s="11"/>
      <c r="AH49" s="11"/>
      <c r="AI49" s="11"/>
      <c r="AJ49" s="11"/>
      <c r="AK49" s="11"/>
      <c r="AL49" s="11"/>
      <c r="AM49" s="11"/>
      <c r="AN49" s="11"/>
      <c r="AO49" s="11"/>
      <c r="AP49" s="11"/>
      <c r="AQ49" s="11"/>
      <c r="AR49" s="11"/>
      <c r="AS49" s="11"/>
      <c r="AT49" s="11"/>
      <c r="AU49" s="11"/>
      <c r="AV49" s="11"/>
      <c r="AW49" s="11"/>
      <c r="AX49" s="11"/>
    </row>
    <row r="50" spans="1:50" x14ac:dyDescent="0.35">
      <c r="A50" s="7"/>
      <c r="D50" s="11"/>
      <c r="E50" s="11"/>
      <c r="F50" s="11"/>
      <c r="G50" s="11"/>
      <c r="H50" s="11"/>
      <c r="I50" s="11"/>
      <c r="J50" s="11"/>
      <c r="K50" s="11"/>
      <c r="L50" s="11"/>
      <c r="M50" s="11"/>
      <c r="N50" s="11"/>
      <c r="O50" s="11"/>
      <c r="P50" s="11"/>
      <c r="Q50" s="11"/>
      <c r="R50" s="11"/>
      <c r="S50" s="11"/>
      <c r="T50" s="11"/>
      <c r="U50" s="11"/>
      <c r="V50" s="11"/>
      <c r="W50" s="11"/>
      <c r="X50" s="11"/>
      <c r="Y50" s="11"/>
      <c r="Z50" s="11"/>
      <c r="AA50" s="11"/>
      <c r="AB50" s="11"/>
      <c r="AC50" s="11"/>
      <c r="AD50" s="11"/>
      <c r="AE50" s="11"/>
      <c r="AF50" s="11"/>
      <c r="AG50" s="11"/>
      <c r="AH50" s="11"/>
      <c r="AI50" s="11"/>
      <c r="AJ50" s="11"/>
      <c r="AK50" s="11"/>
      <c r="AL50" s="11"/>
      <c r="AM50" s="11"/>
      <c r="AN50" s="11"/>
      <c r="AO50" s="11"/>
      <c r="AP50" s="11"/>
      <c r="AQ50" s="11"/>
      <c r="AR50" s="11"/>
      <c r="AS50" s="11"/>
      <c r="AT50" s="11"/>
      <c r="AU50" s="11"/>
      <c r="AV50" s="11"/>
      <c r="AW50" s="11"/>
      <c r="AX50" s="11"/>
    </row>
    <row r="51" spans="1:50" x14ac:dyDescent="0.35">
      <c r="A51" s="7"/>
      <c r="D51" s="11"/>
      <c r="E51" s="11"/>
      <c r="F51" s="11"/>
      <c r="G51" s="11"/>
      <c r="H51" s="11"/>
      <c r="I51" s="11"/>
      <c r="J51" s="11"/>
      <c r="K51" s="11"/>
      <c r="L51" s="11"/>
      <c r="M51" s="11"/>
      <c r="N51" s="11"/>
      <c r="O51" s="11"/>
      <c r="P51" s="11"/>
      <c r="Q51" s="11"/>
      <c r="R51" s="11"/>
      <c r="S51" s="11"/>
      <c r="T51" s="11"/>
      <c r="U51" s="11"/>
      <c r="V51" s="11"/>
      <c r="W51" s="11"/>
      <c r="X51" s="11"/>
      <c r="Y51" s="11"/>
      <c r="Z51" s="11"/>
      <c r="AA51" s="11"/>
      <c r="AB51" s="11"/>
      <c r="AC51" s="11"/>
      <c r="AD51" s="11"/>
      <c r="AE51" s="11"/>
      <c r="AF51" s="11"/>
      <c r="AG51" s="11"/>
      <c r="AH51" s="11"/>
      <c r="AI51" s="11"/>
      <c r="AJ51" s="11"/>
      <c r="AK51" s="11"/>
      <c r="AL51" s="11"/>
      <c r="AM51" s="11"/>
      <c r="AN51" s="11"/>
      <c r="AO51" s="11"/>
      <c r="AP51" s="11"/>
      <c r="AQ51" s="11"/>
      <c r="AR51" s="11"/>
      <c r="AS51" s="11"/>
      <c r="AT51" s="11"/>
      <c r="AU51" s="11"/>
      <c r="AV51" s="11"/>
      <c r="AW51" s="11"/>
      <c r="AX51" s="11"/>
    </row>
    <row r="52" spans="1:50" x14ac:dyDescent="0.35">
      <c r="A52" s="7"/>
      <c r="D52" s="11"/>
      <c r="E52" s="11"/>
      <c r="F52" s="11"/>
      <c r="G52" s="11"/>
      <c r="H52" s="11"/>
      <c r="I52" s="11"/>
      <c r="J52" s="11"/>
      <c r="K52" s="11"/>
      <c r="L52" s="11"/>
      <c r="M52" s="11"/>
      <c r="N52" s="11"/>
      <c r="O52" s="11"/>
      <c r="P52" s="11"/>
      <c r="Q52" s="11"/>
      <c r="R52" s="11"/>
      <c r="S52" s="11"/>
      <c r="T52" s="11"/>
      <c r="U52" s="11"/>
      <c r="V52" s="11"/>
      <c r="W52" s="11"/>
      <c r="X52" s="11"/>
      <c r="Y52" s="11"/>
      <c r="Z52" s="11"/>
      <c r="AA52" s="11"/>
      <c r="AB52" s="11"/>
      <c r="AC52" s="11"/>
      <c r="AD52" s="11"/>
      <c r="AE52" s="11"/>
      <c r="AF52" s="11"/>
      <c r="AG52" s="11"/>
      <c r="AH52" s="11"/>
      <c r="AI52" s="11"/>
      <c r="AJ52" s="11"/>
      <c r="AK52" s="11"/>
      <c r="AL52" s="11"/>
      <c r="AM52" s="11"/>
      <c r="AN52" s="11"/>
      <c r="AO52" s="11"/>
      <c r="AP52" s="11"/>
      <c r="AQ52" s="11"/>
      <c r="AR52" s="11"/>
      <c r="AS52" s="11"/>
      <c r="AT52" s="11"/>
      <c r="AU52" s="11"/>
      <c r="AV52" s="11"/>
      <c r="AW52" s="11"/>
      <c r="AX52" s="11"/>
    </row>
    <row r="53" spans="1:50" x14ac:dyDescent="0.35">
      <c r="A53" s="7"/>
      <c r="D53" s="11"/>
      <c r="E53" s="11"/>
      <c r="F53" s="11"/>
      <c r="G53" s="11"/>
      <c r="H53" s="11"/>
      <c r="I53" s="11"/>
      <c r="J53" s="11"/>
      <c r="K53" s="11"/>
      <c r="L53" s="11"/>
      <c r="M53" s="11"/>
      <c r="N53" s="11"/>
      <c r="O53" s="11"/>
      <c r="P53" s="11"/>
      <c r="Q53" s="11"/>
      <c r="R53" s="11"/>
      <c r="S53" s="11"/>
      <c r="T53" s="11"/>
      <c r="U53" s="11"/>
      <c r="V53" s="11"/>
      <c r="W53" s="11"/>
      <c r="X53" s="11"/>
      <c r="Y53" s="11"/>
      <c r="Z53" s="11"/>
      <c r="AA53" s="11"/>
      <c r="AB53" s="11"/>
      <c r="AC53" s="11"/>
      <c r="AD53" s="11"/>
      <c r="AE53" s="11"/>
      <c r="AF53" s="11"/>
      <c r="AG53" s="11"/>
      <c r="AH53" s="11"/>
      <c r="AI53" s="11"/>
      <c r="AJ53" s="11"/>
      <c r="AK53" s="11"/>
      <c r="AL53" s="11"/>
      <c r="AM53" s="11"/>
      <c r="AN53" s="11"/>
      <c r="AO53" s="11"/>
      <c r="AP53" s="11"/>
      <c r="AQ53" s="11"/>
      <c r="AR53" s="11"/>
      <c r="AS53" s="11"/>
      <c r="AT53" s="11"/>
      <c r="AU53" s="11"/>
      <c r="AV53" s="11"/>
      <c r="AW53" s="11"/>
      <c r="AX53" s="11"/>
    </row>
    <row r="54" spans="1:50" x14ac:dyDescent="0.35">
      <c r="A54" s="7"/>
      <c r="D54" s="11"/>
      <c r="E54" s="11"/>
      <c r="F54" s="11"/>
      <c r="G54" s="11"/>
      <c r="H54" s="11"/>
      <c r="I54" s="11"/>
      <c r="J54" s="11"/>
      <c r="K54" s="11"/>
      <c r="L54" s="11"/>
      <c r="M54" s="11"/>
      <c r="N54" s="11"/>
      <c r="O54" s="11"/>
      <c r="P54" s="11"/>
      <c r="Q54" s="11"/>
      <c r="R54" s="11"/>
      <c r="S54" s="11"/>
      <c r="T54" s="11"/>
      <c r="U54" s="11"/>
      <c r="V54" s="11"/>
      <c r="W54" s="11"/>
      <c r="X54" s="11"/>
      <c r="Y54" s="11"/>
      <c r="Z54" s="11"/>
      <c r="AA54" s="11"/>
      <c r="AB54" s="11"/>
      <c r="AC54" s="11"/>
      <c r="AD54" s="11"/>
      <c r="AE54" s="11"/>
      <c r="AF54" s="11"/>
      <c r="AG54" s="11"/>
      <c r="AH54" s="11"/>
      <c r="AI54" s="11"/>
      <c r="AJ54" s="11"/>
      <c r="AK54" s="11"/>
      <c r="AL54" s="11"/>
      <c r="AM54" s="11"/>
      <c r="AN54" s="11"/>
      <c r="AO54" s="11"/>
      <c r="AP54" s="11"/>
      <c r="AQ54" s="11"/>
      <c r="AR54" s="11"/>
      <c r="AS54" s="11"/>
      <c r="AT54" s="11"/>
      <c r="AU54" s="11"/>
      <c r="AV54" s="11"/>
      <c r="AW54" s="11"/>
      <c r="AX54" s="11"/>
    </row>
    <row r="55" spans="1:50" x14ac:dyDescent="0.35">
      <c r="A55" s="7"/>
      <c r="D55" s="11"/>
      <c r="E55" s="11"/>
      <c r="F55" s="11"/>
      <c r="G55" s="11"/>
      <c r="H55" s="11"/>
      <c r="I55" s="11"/>
      <c r="J55" s="11"/>
      <c r="K55" s="11"/>
      <c r="L55" s="11"/>
      <c r="M55" s="11"/>
      <c r="N55" s="11"/>
      <c r="O55" s="11"/>
      <c r="P55" s="11"/>
      <c r="Q55" s="11"/>
      <c r="R55" s="11"/>
      <c r="S55" s="11"/>
      <c r="T55" s="11"/>
      <c r="U55" s="11"/>
      <c r="V55" s="11"/>
      <c r="W55" s="11"/>
      <c r="X55" s="11"/>
      <c r="Y55" s="11"/>
      <c r="Z55" s="11"/>
      <c r="AA55" s="11"/>
      <c r="AB55" s="11"/>
      <c r="AC55" s="11"/>
      <c r="AD55" s="11"/>
      <c r="AE55" s="11"/>
      <c r="AF55" s="11"/>
      <c r="AG55" s="11"/>
      <c r="AH55" s="11"/>
      <c r="AI55" s="11"/>
      <c r="AJ55" s="11"/>
      <c r="AK55" s="11"/>
      <c r="AL55" s="11"/>
      <c r="AM55" s="11"/>
      <c r="AN55" s="11"/>
      <c r="AO55" s="11"/>
      <c r="AP55" s="11"/>
      <c r="AQ55" s="11"/>
      <c r="AR55" s="11"/>
      <c r="AS55" s="11"/>
      <c r="AT55" s="11"/>
      <c r="AU55" s="11"/>
      <c r="AV55" s="11"/>
      <c r="AW55" s="11"/>
      <c r="AX55" s="11"/>
    </row>
    <row r="56" spans="1:50" x14ac:dyDescent="0.35">
      <c r="A56" s="7"/>
      <c r="D56" s="11"/>
      <c r="E56" s="11"/>
      <c r="F56" s="11"/>
      <c r="G56" s="11"/>
      <c r="H56" s="11"/>
      <c r="I56" s="11"/>
      <c r="J56" s="11"/>
      <c r="K56" s="11"/>
      <c r="L56" s="11"/>
      <c r="M56" s="11"/>
      <c r="N56" s="11"/>
      <c r="O56" s="11"/>
      <c r="P56" s="11"/>
      <c r="Q56" s="11"/>
      <c r="R56" s="11"/>
      <c r="S56" s="11"/>
      <c r="T56" s="11"/>
      <c r="U56" s="11"/>
      <c r="V56" s="11"/>
      <c r="W56" s="11"/>
      <c r="X56" s="11"/>
      <c r="Y56" s="11"/>
      <c r="Z56" s="11"/>
      <c r="AA56" s="11"/>
      <c r="AB56" s="11"/>
      <c r="AC56" s="11"/>
      <c r="AD56" s="11"/>
      <c r="AE56" s="11"/>
      <c r="AF56" s="11"/>
      <c r="AG56" s="11"/>
      <c r="AH56" s="11"/>
      <c r="AI56" s="11"/>
      <c r="AJ56" s="11"/>
      <c r="AK56" s="11"/>
      <c r="AL56" s="11"/>
      <c r="AM56" s="11"/>
      <c r="AN56" s="11"/>
      <c r="AO56" s="11"/>
      <c r="AP56" s="11"/>
      <c r="AQ56" s="11"/>
      <c r="AR56" s="11"/>
      <c r="AS56" s="11"/>
      <c r="AT56" s="11"/>
      <c r="AU56" s="11"/>
      <c r="AV56" s="11"/>
      <c r="AW56" s="11"/>
      <c r="AX56" s="11"/>
    </row>
    <row r="57" spans="1:50" x14ac:dyDescent="0.35">
      <c r="A57" s="7"/>
      <c r="D57" s="11"/>
      <c r="E57" s="11"/>
      <c r="F57" s="11"/>
      <c r="G57" s="11"/>
      <c r="H57" s="11"/>
      <c r="I57" s="11"/>
      <c r="J57" s="11"/>
      <c r="K57" s="11"/>
      <c r="L57" s="11"/>
      <c r="M57" s="11"/>
      <c r="N57" s="11"/>
      <c r="O57" s="11"/>
      <c r="P57" s="11"/>
      <c r="Q57" s="11"/>
      <c r="R57" s="11"/>
      <c r="S57" s="11"/>
      <c r="T57" s="11"/>
      <c r="U57" s="11"/>
      <c r="V57" s="11"/>
      <c r="W57" s="11"/>
      <c r="X57" s="11"/>
      <c r="Y57" s="11"/>
      <c r="Z57" s="11"/>
      <c r="AA57" s="11"/>
      <c r="AB57" s="11"/>
      <c r="AC57" s="11"/>
      <c r="AD57" s="11"/>
      <c r="AE57" s="11"/>
      <c r="AF57" s="11"/>
      <c r="AG57" s="11"/>
      <c r="AH57" s="11"/>
      <c r="AI57" s="11"/>
      <c r="AJ57" s="11"/>
      <c r="AK57" s="11"/>
      <c r="AL57" s="11"/>
      <c r="AM57" s="11"/>
      <c r="AN57" s="11"/>
      <c r="AO57" s="11"/>
      <c r="AP57" s="11"/>
      <c r="AQ57" s="11"/>
      <c r="AR57" s="11"/>
      <c r="AS57" s="11"/>
      <c r="AT57" s="11"/>
      <c r="AU57" s="11"/>
      <c r="AV57" s="11"/>
      <c r="AW57" s="11"/>
      <c r="AX57" s="11"/>
    </row>
    <row r="58" spans="1:50" x14ac:dyDescent="0.35">
      <c r="A58" s="7"/>
      <c r="D58" s="11"/>
      <c r="E58" s="11"/>
      <c r="F58" s="11"/>
      <c r="G58" s="11"/>
      <c r="H58" s="11"/>
      <c r="I58" s="11"/>
      <c r="J58" s="11"/>
      <c r="K58" s="11"/>
      <c r="L58" s="11"/>
      <c r="M58" s="11"/>
      <c r="N58" s="11"/>
      <c r="O58" s="11"/>
      <c r="P58" s="11"/>
      <c r="Q58" s="11"/>
      <c r="R58" s="11"/>
      <c r="S58" s="11"/>
      <c r="T58" s="11"/>
      <c r="U58" s="11"/>
      <c r="V58" s="11"/>
      <c r="W58" s="11"/>
      <c r="X58" s="11"/>
      <c r="Y58" s="11"/>
      <c r="Z58" s="11"/>
      <c r="AA58" s="11"/>
      <c r="AB58" s="11"/>
      <c r="AC58" s="11"/>
      <c r="AD58" s="11"/>
      <c r="AE58" s="11"/>
      <c r="AF58" s="11"/>
      <c r="AG58" s="11"/>
      <c r="AH58" s="11"/>
      <c r="AI58" s="11"/>
      <c r="AJ58" s="11"/>
      <c r="AK58" s="11"/>
      <c r="AL58" s="11"/>
      <c r="AM58" s="11"/>
      <c r="AN58" s="11"/>
      <c r="AO58" s="11"/>
      <c r="AP58" s="11"/>
      <c r="AQ58" s="11"/>
      <c r="AR58" s="11"/>
      <c r="AS58" s="11"/>
      <c r="AT58" s="11"/>
      <c r="AU58" s="11"/>
      <c r="AV58" s="11"/>
      <c r="AW58" s="11"/>
      <c r="AX58" s="11"/>
    </row>
    <row r="59" spans="1:50" x14ac:dyDescent="0.35">
      <c r="A59" s="7"/>
      <c r="D59" s="11"/>
      <c r="E59" s="11"/>
      <c r="F59" s="11"/>
      <c r="G59" s="11"/>
      <c r="H59" s="11"/>
      <c r="I59" s="11"/>
      <c r="J59" s="11"/>
      <c r="K59" s="11"/>
      <c r="L59" s="11"/>
      <c r="M59" s="11"/>
      <c r="N59" s="11"/>
      <c r="O59" s="11"/>
      <c r="P59" s="11"/>
      <c r="Q59" s="11"/>
      <c r="R59" s="11"/>
      <c r="S59" s="11"/>
      <c r="T59" s="11"/>
      <c r="U59" s="11"/>
      <c r="V59" s="11"/>
      <c r="W59" s="11"/>
      <c r="X59" s="11"/>
      <c r="Y59" s="11"/>
      <c r="Z59" s="11"/>
      <c r="AA59" s="11"/>
      <c r="AB59" s="11"/>
      <c r="AC59" s="11"/>
      <c r="AD59" s="11"/>
      <c r="AE59" s="11"/>
      <c r="AF59" s="11"/>
      <c r="AG59" s="11"/>
      <c r="AH59" s="11"/>
      <c r="AI59" s="11"/>
      <c r="AJ59" s="11"/>
      <c r="AK59" s="11"/>
      <c r="AL59" s="11"/>
      <c r="AM59" s="11"/>
      <c r="AN59" s="11"/>
      <c r="AO59" s="11"/>
      <c r="AP59" s="11"/>
      <c r="AQ59" s="11"/>
      <c r="AR59" s="11"/>
      <c r="AS59" s="11"/>
      <c r="AT59" s="11"/>
      <c r="AU59" s="11"/>
      <c r="AV59" s="11"/>
      <c r="AW59" s="11"/>
      <c r="AX59" s="11"/>
    </row>
    <row r="60" spans="1:50" x14ac:dyDescent="0.35">
      <c r="A60" s="7"/>
      <c r="D60" s="11"/>
      <c r="E60" s="11"/>
      <c r="F60" s="11"/>
      <c r="G60" s="11"/>
      <c r="H60" s="11"/>
      <c r="I60" s="11"/>
      <c r="J60" s="11"/>
      <c r="K60" s="11"/>
      <c r="L60" s="11"/>
      <c r="M60" s="11"/>
      <c r="N60" s="11"/>
      <c r="O60" s="11"/>
      <c r="P60" s="11"/>
      <c r="Q60" s="11"/>
      <c r="R60" s="11"/>
      <c r="S60" s="11"/>
      <c r="T60" s="11"/>
      <c r="U60" s="11"/>
      <c r="V60" s="11"/>
      <c r="W60" s="11"/>
      <c r="X60" s="11"/>
      <c r="Y60" s="11"/>
      <c r="Z60" s="11"/>
      <c r="AA60" s="11"/>
      <c r="AB60" s="11"/>
      <c r="AC60" s="11"/>
      <c r="AD60" s="11"/>
      <c r="AE60" s="11"/>
      <c r="AF60" s="11"/>
      <c r="AG60" s="11"/>
      <c r="AH60" s="11"/>
      <c r="AI60" s="11"/>
      <c r="AJ60" s="11"/>
      <c r="AK60" s="11"/>
      <c r="AL60" s="11"/>
      <c r="AM60" s="11"/>
      <c r="AN60" s="11"/>
      <c r="AO60" s="11"/>
      <c r="AP60" s="11"/>
      <c r="AQ60" s="11"/>
      <c r="AR60" s="11"/>
      <c r="AS60" s="11"/>
      <c r="AT60" s="11"/>
      <c r="AU60" s="11"/>
      <c r="AV60" s="11"/>
      <c r="AW60" s="11"/>
      <c r="AX60" s="11"/>
    </row>
    <row r="61" spans="1:50" x14ac:dyDescent="0.35">
      <c r="A61" s="7"/>
      <c r="D61" s="11"/>
      <c r="E61" s="11"/>
      <c r="F61" s="11"/>
      <c r="G61" s="11"/>
      <c r="H61" s="11"/>
      <c r="I61" s="11"/>
      <c r="J61" s="11"/>
      <c r="K61" s="11"/>
      <c r="L61" s="11"/>
      <c r="M61" s="11"/>
      <c r="N61" s="11"/>
      <c r="O61" s="11"/>
      <c r="P61" s="11"/>
      <c r="Q61" s="11"/>
      <c r="R61" s="11"/>
      <c r="S61" s="11"/>
      <c r="T61" s="11"/>
      <c r="U61" s="11"/>
      <c r="V61" s="11"/>
      <c r="W61" s="11"/>
      <c r="X61" s="11"/>
      <c r="Y61" s="11"/>
      <c r="Z61" s="11"/>
      <c r="AA61" s="11"/>
      <c r="AB61" s="11"/>
      <c r="AC61" s="11"/>
      <c r="AD61" s="11"/>
      <c r="AE61" s="11"/>
      <c r="AF61" s="11"/>
      <c r="AG61" s="11"/>
      <c r="AH61" s="11"/>
      <c r="AI61" s="11"/>
      <c r="AJ61" s="11"/>
      <c r="AK61" s="11"/>
      <c r="AL61" s="11"/>
      <c r="AM61" s="11"/>
      <c r="AN61" s="11"/>
      <c r="AO61" s="11"/>
      <c r="AP61" s="11"/>
      <c r="AQ61" s="11"/>
      <c r="AR61" s="11"/>
      <c r="AS61" s="11"/>
      <c r="AT61" s="11"/>
      <c r="AU61" s="11"/>
      <c r="AV61" s="11"/>
      <c r="AW61" s="11"/>
      <c r="AX61" s="11"/>
    </row>
    <row r="62" spans="1:50" x14ac:dyDescent="0.35">
      <c r="A62" s="7"/>
      <c r="D62" s="11"/>
      <c r="E62" s="11"/>
      <c r="F62" s="11"/>
      <c r="G62" s="11"/>
      <c r="H62" s="11"/>
      <c r="I62" s="11"/>
      <c r="J62" s="11"/>
      <c r="K62" s="11"/>
      <c r="L62" s="11"/>
      <c r="M62" s="11"/>
      <c r="N62" s="11"/>
      <c r="O62" s="11"/>
      <c r="P62" s="11"/>
      <c r="Q62" s="11"/>
      <c r="R62" s="11"/>
      <c r="S62" s="11"/>
      <c r="T62" s="11"/>
      <c r="U62" s="11"/>
      <c r="V62" s="11"/>
      <c r="W62" s="11"/>
      <c r="X62" s="11"/>
      <c r="Y62" s="11"/>
      <c r="Z62" s="11"/>
      <c r="AA62" s="11"/>
      <c r="AB62" s="11"/>
      <c r="AC62" s="11"/>
      <c r="AD62" s="11"/>
      <c r="AE62" s="11"/>
      <c r="AF62" s="11"/>
      <c r="AG62" s="11"/>
      <c r="AH62" s="11"/>
      <c r="AI62" s="11"/>
      <c r="AJ62" s="11"/>
      <c r="AK62" s="11"/>
      <c r="AL62" s="11"/>
      <c r="AM62" s="11"/>
      <c r="AN62" s="11"/>
      <c r="AO62" s="11"/>
      <c r="AP62" s="11"/>
      <c r="AQ62" s="11"/>
      <c r="AR62" s="11"/>
      <c r="AS62" s="11"/>
      <c r="AT62" s="11"/>
      <c r="AU62" s="11"/>
      <c r="AV62" s="11"/>
      <c r="AW62" s="11"/>
      <c r="AX62" s="11"/>
    </row>
    <row r="63" spans="1:50" x14ac:dyDescent="0.35">
      <c r="A63" s="7"/>
      <c r="D63" s="11"/>
      <c r="E63" s="11"/>
      <c r="F63" s="11"/>
      <c r="G63" s="11"/>
      <c r="H63" s="11"/>
      <c r="I63" s="11"/>
      <c r="J63" s="11"/>
      <c r="K63" s="11"/>
      <c r="L63" s="11"/>
      <c r="M63" s="11"/>
      <c r="N63" s="11"/>
      <c r="O63" s="11"/>
      <c r="P63" s="11"/>
      <c r="Q63" s="11"/>
      <c r="R63" s="11"/>
      <c r="S63" s="11"/>
      <c r="T63" s="11"/>
      <c r="U63" s="11"/>
      <c r="V63" s="11"/>
      <c r="W63" s="11"/>
      <c r="X63" s="11"/>
      <c r="Y63" s="11"/>
      <c r="Z63" s="11"/>
      <c r="AA63" s="11"/>
      <c r="AB63" s="11"/>
      <c r="AC63" s="11"/>
      <c r="AD63" s="11"/>
      <c r="AE63" s="11"/>
      <c r="AF63" s="11"/>
      <c r="AG63" s="11"/>
      <c r="AH63" s="11"/>
      <c r="AI63" s="11"/>
      <c r="AJ63" s="11"/>
      <c r="AK63" s="11"/>
      <c r="AL63" s="11"/>
      <c r="AM63" s="11"/>
      <c r="AN63" s="11"/>
      <c r="AO63" s="11"/>
      <c r="AP63" s="11"/>
      <c r="AQ63" s="11"/>
      <c r="AR63" s="11"/>
      <c r="AS63" s="11"/>
      <c r="AT63" s="11"/>
      <c r="AU63" s="11"/>
      <c r="AV63" s="11"/>
      <c r="AW63" s="11"/>
      <c r="AX63" s="11"/>
    </row>
    <row r="64" spans="1:50" x14ac:dyDescent="0.35">
      <c r="A64" s="7"/>
      <c r="D64" s="11"/>
      <c r="E64" s="11"/>
      <c r="F64" s="11"/>
      <c r="G64" s="11"/>
      <c r="H64" s="11"/>
      <c r="I64" s="11"/>
      <c r="J64" s="11"/>
      <c r="K64" s="11"/>
      <c r="L64" s="11"/>
      <c r="M64" s="11"/>
      <c r="N64" s="11"/>
      <c r="O64" s="11"/>
      <c r="P64" s="11"/>
      <c r="Q64" s="11"/>
      <c r="R64" s="11"/>
      <c r="S64" s="11"/>
      <c r="T64" s="11"/>
      <c r="U64" s="11"/>
      <c r="V64" s="11"/>
      <c r="W64" s="11"/>
      <c r="X64" s="11"/>
      <c r="Y64" s="11"/>
      <c r="Z64" s="11"/>
      <c r="AA64" s="11"/>
      <c r="AB64" s="11"/>
      <c r="AC64" s="11"/>
      <c r="AD64" s="11"/>
      <c r="AE64" s="11"/>
      <c r="AF64" s="11"/>
      <c r="AG64" s="11"/>
      <c r="AH64" s="11"/>
      <c r="AI64" s="11"/>
      <c r="AJ64" s="11"/>
      <c r="AK64" s="11"/>
      <c r="AL64" s="11"/>
      <c r="AM64" s="11"/>
      <c r="AN64" s="11"/>
      <c r="AO64" s="11"/>
      <c r="AP64" s="11"/>
      <c r="AQ64" s="11"/>
      <c r="AR64" s="11"/>
      <c r="AS64" s="11"/>
      <c r="AT64" s="11"/>
      <c r="AU64" s="11"/>
      <c r="AV64" s="11"/>
      <c r="AW64" s="11"/>
      <c r="AX64" s="11"/>
    </row>
    <row r="65" spans="1:50" x14ac:dyDescent="0.35">
      <c r="A65" s="7"/>
      <c r="D65" s="11"/>
      <c r="E65" s="11"/>
      <c r="F65" s="11"/>
      <c r="G65" s="11"/>
      <c r="H65" s="11"/>
      <c r="I65" s="11"/>
      <c r="J65" s="11"/>
      <c r="K65" s="11"/>
      <c r="L65" s="11"/>
      <c r="M65" s="11"/>
      <c r="N65" s="11"/>
      <c r="O65" s="11"/>
      <c r="P65" s="11"/>
      <c r="Q65" s="11"/>
      <c r="R65" s="11"/>
      <c r="S65" s="11"/>
      <c r="T65" s="11"/>
      <c r="U65" s="11"/>
      <c r="V65" s="11"/>
      <c r="W65" s="11"/>
      <c r="X65" s="11"/>
      <c r="Y65" s="11"/>
      <c r="Z65" s="11"/>
      <c r="AA65" s="11"/>
      <c r="AB65" s="11"/>
      <c r="AC65" s="11"/>
      <c r="AD65" s="11"/>
      <c r="AE65" s="11"/>
      <c r="AF65" s="11"/>
      <c r="AG65" s="11"/>
      <c r="AH65" s="11"/>
      <c r="AI65" s="11"/>
      <c r="AJ65" s="11"/>
      <c r="AK65" s="11"/>
      <c r="AL65" s="11"/>
      <c r="AM65" s="11"/>
      <c r="AN65" s="11"/>
      <c r="AO65" s="11"/>
      <c r="AP65" s="11"/>
      <c r="AQ65" s="11"/>
      <c r="AR65" s="11"/>
      <c r="AS65" s="11"/>
      <c r="AT65" s="11"/>
      <c r="AU65" s="11"/>
      <c r="AV65" s="11"/>
      <c r="AW65" s="11"/>
      <c r="AX65" s="11"/>
    </row>
    <row r="66" spans="1:50" x14ac:dyDescent="0.35">
      <c r="A66" s="7"/>
      <c r="D66" s="11"/>
      <c r="E66" s="11"/>
      <c r="F66" s="11"/>
      <c r="G66" s="11"/>
      <c r="H66" s="11"/>
      <c r="I66" s="11"/>
      <c r="J66" s="11"/>
      <c r="K66" s="11"/>
      <c r="L66" s="11"/>
      <c r="M66" s="11"/>
      <c r="N66" s="11"/>
      <c r="O66" s="11"/>
      <c r="P66" s="11"/>
      <c r="Q66" s="11"/>
      <c r="R66" s="11"/>
      <c r="S66" s="11"/>
      <c r="T66" s="11"/>
      <c r="U66" s="11"/>
      <c r="V66" s="11"/>
      <c r="W66" s="11"/>
      <c r="X66" s="11"/>
      <c r="Y66" s="11"/>
      <c r="Z66" s="11"/>
      <c r="AA66" s="11"/>
      <c r="AB66" s="11"/>
      <c r="AC66" s="11"/>
      <c r="AD66" s="11"/>
      <c r="AE66" s="11"/>
      <c r="AF66" s="11"/>
      <c r="AG66" s="11"/>
      <c r="AH66" s="11"/>
      <c r="AI66" s="11"/>
      <c r="AJ66" s="11"/>
      <c r="AK66" s="11"/>
      <c r="AL66" s="11"/>
      <c r="AM66" s="11"/>
      <c r="AN66" s="11"/>
      <c r="AO66" s="11"/>
      <c r="AP66" s="11"/>
      <c r="AQ66" s="11"/>
      <c r="AR66" s="11"/>
      <c r="AS66" s="11"/>
      <c r="AT66" s="11"/>
      <c r="AU66" s="11"/>
      <c r="AV66" s="11"/>
      <c r="AW66" s="11"/>
      <c r="AX66" s="11"/>
    </row>
    <row r="67" spans="1:50" x14ac:dyDescent="0.35">
      <c r="A67" s="7"/>
      <c r="D67" s="11"/>
      <c r="E67" s="11"/>
      <c r="F67" s="11"/>
      <c r="G67" s="11"/>
      <c r="H67" s="11"/>
      <c r="I67" s="11"/>
      <c r="J67" s="11"/>
      <c r="K67" s="11"/>
      <c r="L67" s="11"/>
      <c r="M67" s="11"/>
      <c r="N67" s="11"/>
      <c r="O67" s="11"/>
      <c r="P67" s="11"/>
      <c r="Q67" s="11"/>
      <c r="R67" s="11"/>
      <c r="S67" s="11"/>
      <c r="T67" s="11"/>
      <c r="U67" s="11"/>
      <c r="V67" s="11"/>
      <c r="W67" s="11"/>
      <c r="X67" s="11"/>
      <c r="Y67" s="11"/>
      <c r="Z67" s="11"/>
      <c r="AA67" s="11"/>
      <c r="AB67" s="11"/>
      <c r="AC67" s="11"/>
      <c r="AD67" s="11"/>
      <c r="AE67" s="11"/>
      <c r="AF67" s="11"/>
      <c r="AG67" s="11"/>
      <c r="AH67" s="11"/>
      <c r="AI67" s="11"/>
      <c r="AJ67" s="11"/>
      <c r="AK67" s="11"/>
      <c r="AL67" s="11"/>
      <c r="AM67" s="11"/>
      <c r="AN67" s="11"/>
      <c r="AO67" s="11"/>
      <c r="AP67" s="11"/>
      <c r="AQ67" s="11"/>
      <c r="AR67" s="11"/>
      <c r="AS67" s="11"/>
      <c r="AT67" s="11"/>
      <c r="AU67" s="11"/>
      <c r="AV67" s="11"/>
      <c r="AW67" s="11"/>
      <c r="AX67" s="11"/>
    </row>
    <row r="68" spans="1:50" x14ac:dyDescent="0.35">
      <c r="A68" s="7"/>
      <c r="D68" s="11"/>
      <c r="E68" s="11"/>
      <c r="F68" s="11"/>
      <c r="G68" s="11"/>
      <c r="H68" s="11"/>
      <c r="I68" s="11"/>
      <c r="J68" s="11"/>
      <c r="K68" s="11"/>
      <c r="L68" s="11"/>
      <c r="M68" s="11"/>
      <c r="N68" s="11"/>
      <c r="O68" s="11"/>
      <c r="P68" s="11"/>
      <c r="Q68" s="11"/>
      <c r="R68" s="11"/>
      <c r="S68" s="11"/>
      <c r="T68" s="11"/>
      <c r="U68" s="11"/>
      <c r="V68" s="11"/>
      <c r="W68" s="11"/>
      <c r="X68" s="11"/>
      <c r="Y68" s="11"/>
      <c r="Z68" s="11"/>
      <c r="AA68" s="11"/>
      <c r="AB68" s="11"/>
      <c r="AC68" s="11"/>
      <c r="AD68" s="11"/>
      <c r="AE68" s="11"/>
      <c r="AF68" s="11"/>
      <c r="AG68" s="11"/>
      <c r="AH68" s="11"/>
      <c r="AI68" s="11"/>
      <c r="AJ68" s="11"/>
      <c r="AK68" s="11"/>
      <c r="AL68" s="11"/>
      <c r="AM68" s="11"/>
      <c r="AN68" s="11"/>
      <c r="AO68" s="11"/>
      <c r="AP68" s="11"/>
      <c r="AQ68" s="11"/>
      <c r="AR68" s="11"/>
      <c r="AS68" s="11"/>
      <c r="AT68" s="11"/>
      <c r="AU68" s="11"/>
      <c r="AV68" s="11"/>
      <c r="AW68" s="11"/>
      <c r="AX68" s="11"/>
    </row>
    <row r="69" spans="1:50" x14ac:dyDescent="0.35">
      <c r="A69" s="7"/>
      <c r="D69" s="11"/>
      <c r="E69" s="11"/>
      <c r="F69" s="11"/>
      <c r="G69" s="11"/>
      <c r="H69" s="11"/>
      <c r="I69" s="11"/>
      <c r="J69" s="11"/>
      <c r="K69" s="11"/>
      <c r="L69" s="11"/>
      <c r="M69" s="11"/>
      <c r="N69" s="11"/>
      <c r="O69" s="11"/>
      <c r="P69" s="11"/>
      <c r="Q69" s="11"/>
      <c r="R69" s="11"/>
      <c r="S69" s="11"/>
      <c r="T69" s="11"/>
      <c r="U69" s="11"/>
      <c r="V69" s="11"/>
      <c r="W69" s="11"/>
      <c r="X69" s="11"/>
      <c r="Y69" s="11"/>
      <c r="Z69" s="11"/>
      <c r="AA69" s="11"/>
      <c r="AB69" s="11"/>
      <c r="AC69" s="11"/>
      <c r="AD69" s="11"/>
      <c r="AE69" s="11"/>
      <c r="AF69" s="11"/>
      <c r="AG69" s="11"/>
      <c r="AH69" s="11"/>
      <c r="AI69" s="11"/>
      <c r="AJ69" s="11"/>
      <c r="AK69" s="11"/>
      <c r="AL69" s="11"/>
      <c r="AM69" s="11"/>
      <c r="AN69" s="11"/>
      <c r="AO69" s="11"/>
      <c r="AP69" s="11"/>
      <c r="AQ69" s="11"/>
      <c r="AR69" s="11"/>
      <c r="AS69" s="11"/>
      <c r="AT69" s="11"/>
      <c r="AU69" s="11"/>
      <c r="AV69" s="11"/>
      <c r="AW69" s="11"/>
      <c r="AX69" s="11"/>
    </row>
    <row r="70" spans="1:50" x14ac:dyDescent="0.35">
      <c r="A70" s="7"/>
      <c r="D70" s="11"/>
      <c r="E70" s="11"/>
      <c r="F70" s="11"/>
      <c r="G70" s="11"/>
      <c r="H70" s="11"/>
      <c r="I70" s="11"/>
      <c r="J70" s="11"/>
      <c r="K70" s="11"/>
      <c r="L70" s="11"/>
      <c r="M70" s="11"/>
      <c r="N70" s="11"/>
      <c r="O70" s="11"/>
      <c r="P70" s="11"/>
      <c r="Q70" s="11"/>
      <c r="R70" s="11"/>
      <c r="S70" s="11"/>
      <c r="T70" s="11"/>
      <c r="U70" s="11"/>
      <c r="V70" s="11"/>
      <c r="W70" s="11"/>
      <c r="X70" s="11"/>
      <c r="Y70" s="11"/>
      <c r="Z70" s="11"/>
      <c r="AA70" s="11"/>
      <c r="AB70" s="11"/>
      <c r="AC70" s="11"/>
      <c r="AD70" s="11"/>
      <c r="AE70" s="11"/>
      <c r="AF70" s="11"/>
      <c r="AG70" s="11"/>
      <c r="AH70" s="11"/>
      <c r="AI70" s="11"/>
      <c r="AJ70" s="11"/>
      <c r="AK70" s="11"/>
      <c r="AL70" s="11"/>
      <c r="AM70" s="11"/>
      <c r="AN70" s="11"/>
      <c r="AO70" s="11"/>
      <c r="AP70" s="11"/>
      <c r="AQ70" s="11"/>
      <c r="AR70" s="11"/>
      <c r="AS70" s="11"/>
      <c r="AT70" s="11"/>
      <c r="AU70" s="11"/>
      <c r="AV70" s="11"/>
      <c r="AW70" s="11"/>
      <c r="AX70" s="11"/>
    </row>
    <row r="71" spans="1:50" x14ac:dyDescent="0.35">
      <c r="A71" s="7"/>
      <c r="D71" s="11"/>
      <c r="E71" s="11"/>
      <c r="F71" s="11"/>
      <c r="G71" s="11"/>
      <c r="H71" s="11"/>
      <c r="I71" s="11"/>
      <c r="J71" s="11"/>
      <c r="K71" s="11"/>
      <c r="L71" s="11"/>
      <c r="M71" s="11"/>
      <c r="N71" s="11"/>
      <c r="O71" s="11"/>
      <c r="P71" s="11"/>
      <c r="Q71" s="11"/>
      <c r="R71" s="11"/>
      <c r="S71" s="11"/>
      <c r="T71" s="11"/>
      <c r="U71" s="11"/>
      <c r="V71" s="11"/>
      <c r="W71" s="11"/>
      <c r="X71" s="11"/>
      <c r="Y71" s="11"/>
      <c r="Z71" s="11"/>
      <c r="AA71" s="11"/>
      <c r="AB71" s="11"/>
      <c r="AC71" s="11"/>
      <c r="AD71" s="11"/>
      <c r="AE71" s="11"/>
      <c r="AF71" s="11"/>
      <c r="AG71" s="11"/>
      <c r="AH71" s="11"/>
      <c r="AI71" s="11"/>
      <c r="AJ71" s="11"/>
      <c r="AK71" s="11"/>
      <c r="AL71" s="11"/>
      <c r="AM71" s="11"/>
      <c r="AN71" s="11"/>
      <c r="AO71" s="11"/>
      <c r="AP71" s="11"/>
      <c r="AQ71" s="11"/>
      <c r="AR71" s="11"/>
      <c r="AS71" s="11"/>
      <c r="AT71" s="11"/>
      <c r="AU71" s="11"/>
      <c r="AV71" s="11"/>
      <c r="AW71" s="11"/>
      <c r="AX71" s="11"/>
    </row>
    <row r="72" spans="1:50" x14ac:dyDescent="0.35">
      <c r="A72" s="7"/>
      <c r="D72" s="11"/>
      <c r="E72" s="11"/>
      <c r="F72" s="11"/>
      <c r="G72" s="11"/>
      <c r="H72" s="11"/>
      <c r="I72" s="11"/>
      <c r="J72" s="11"/>
      <c r="K72" s="11"/>
      <c r="L72" s="11"/>
      <c r="M72" s="11"/>
      <c r="N72" s="11"/>
      <c r="O72" s="11"/>
      <c r="P72" s="11"/>
      <c r="Q72" s="11"/>
      <c r="R72" s="11"/>
      <c r="S72" s="11"/>
      <c r="T72" s="11"/>
      <c r="U72" s="11"/>
      <c r="V72" s="11"/>
      <c r="W72" s="11"/>
      <c r="X72" s="11"/>
      <c r="Y72" s="11"/>
      <c r="Z72" s="11"/>
      <c r="AA72" s="11"/>
      <c r="AB72" s="11"/>
      <c r="AC72" s="11"/>
      <c r="AD72" s="11"/>
      <c r="AE72" s="11"/>
      <c r="AF72" s="11"/>
      <c r="AG72" s="11"/>
      <c r="AH72" s="11"/>
      <c r="AI72" s="11"/>
      <c r="AJ72" s="11"/>
      <c r="AK72" s="11"/>
      <c r="AL72" s="11"/>
      <c r="AM72" s="11"/>
      <c r="AN72" s="11"/>
      <c r="AO72" s="11"/>
      <c r="AP72" s="11"/>
      <c r="AQ72" s="11"/>
      <c r="AR72" s="11"/>
      <c r="AS72" s="11"/>
      <c r="AT72" s="11"/>
      <c r="AU72" s="11"/>
      <c r="AV72" s="11"/>
      <c r="AW72" s="11"/>
      <c r="AX72" s="11"/>
    </row>
    <row r="73" spans="1:50" x14ac:dyDescent="0.35">
      <c r="A73" s="7"/>
      <c r="D73" s="11"/>
      <c r="E73" s="11"/>
      <c r="F73" s="11"/>
      <c r="G73" s="11"/>
      <c r="H73" s="11"/>
      <c r="I73" s="11"/>
      <c r="J73" s="11"/>
      <c r="K73" s="11"/>
      <c r="L73" s="11"/>
      <c r="M73" s="11"/>
      <c r="N73" s="11"/>
      <c r="O73" s="11"/>
      <c r="P73" s="11"/>
      <c r="Q73" s="11"/>
      <c r="R73" s="11"/>
      <c r="S73" s="11"/>
      <c r="T73" s="11"/>
      <c r="U73" s="11"/>
      <c r="V73" s="11"/>
      <c r="W73" s="11"/>
      <c r="X73" s="11"/>
      <c r="Y73" s="11"/>
      <c r="Z73" s="11"/>
      <c r="AA73" s="11"/>
      <c r="AB73" s="11"/>
      <c r="AC73" s="11"/>
      <c r="AD73" s="11"/>
      <c r="AE73" s="11"/>
      <c r="AF73" s="11"/>
      <c r="AG73" s="11"/>
      <c r="AH73" s="11"/>
      <c r="AI73" s="11"/>
      <c r="AJ73" s="11"/>
      <c r="AK73" s="11"/>
      <c r="AL73" s="11"/>
      <c r="AM73" s="11"/>
      <c r="AN73" s="11"/>
      <c r="AO73" s="11"/>
      <c r="AP73" s="11"/>
      <c r="AQ73" s="11"/>
      <c r="AR73" s="11"/>
      <c r="AS73" s="11"/>
      <c r="AT73" s="11"/>
      <c r="AU73" s="11"/>
      <c r="AV73" s="11"/>
      <c r="AW73" s="11"/>
      <c r="AX73" s="11"/>
    </row>
    <row r="74" spans="1:50" x14ac:dyDescent="0.35">
      <c r="A74" s="7"/>
      <c r="D74" s="11"/>
      <c r="E74" s="11"/>
      <c r="F74" s="11"/>
      <c r="G74" s="11"/>
      <c r="H74" s="11"/>
      <c r="I74" s="11"/>
      <c r="J74" s="11"/>
      <c r="K74" s="11"/>
      <c r="L74" s="11"/>
      <c r="M74" s="11"/>
      <c r="N74" s="11"/>
      <c r="O74" s="11"/>
      <c r="P74" s="11"/>
      <c r="Q74" s="11"/>
      <c r="R74" s="11"/>
      <c r="S74" s="11"/>
      <c r="T74" s="11"/>
      <c r="U74" s="11"/>
      <c r="V74" s="11"/>
      <c r="W74" s="11"/>
      <c r="X74" s="11"/>
      <c r="Y74" s="11"/>
      <c r="Z74" s="11"/>
      <c r="AA74" s="11"/>
      <c r="AB74" s="11"/>
      <c r="AC74" s="11"/>
      <c r="AD74" s="11"/>
      <c r="AE74" s="11"/>
      <c r="AF74" s="11"/>
      <c r="AG74" s="11"/>
      <c r="AH74" s="11"/>
      <c r="AI74" s="11"/>
      <c r="AJ74" s="11"/>
      <c r="AK74" s="11"/>
      <c r="AL74" s="11"/>
      <c r="AM74" s="11"/>
      <c r="AN74" s="11"/>
      <c r="AO74" s="11"/>
      <c r="AP74" s="11"/>
      <c r="AQ74" s="11"/>
      <c r="AR74" s="11"/>
      <c r="AS74" s="11"/>
      <c r="AT74" s="11"/>
      <c r="AU74" s="11"/>
      <c r="AV74" s="11"/>
      <c r="AW74" s="11"/>
      <c r="AX74" s="11"/>
    </row>
    <row r="75" spans="1:50" x14ac:dyDescent="0.35">
      <c r="A75" s="7"/>
      <c r="D75" s="11"/>
      <c r="E75" s="11"/>
      <c r="F75" s="11"/>
      <c r="G75" s="11"/>
      <c r="H75" s="11"/>
      <c r="I75" s="11"/>
      <c r="J75" s="11"/>
      <c r="K75" s="11"/>
      <c r="L75" s="11"/>
      <c r="M75" s="11"/>
      <c r="N75" s="11"/>
      <c r="O75" s="11"/>
      <c r="P75" s="11"/>
      <c r="Q75" s="11"/>
      <c r="R75" s="11"/>
      <c r="S75" s="11"/>
      <c r="T75" s="11"/>
      <c r="U75" s="11"/>
      <c r="V75" s="11"/>
      <c r="W75" s="11"/>
      <c r="X75" s="11"/>
      <c r="Y75" s="11"/>
      <c r="Z75" s="11"/>
      <c r="AA75" s="11"/>
      <c r="AB75" s="11"/>
      <c r="AC75" s="11"/>
      <c r="AD75" s="11"/>
      <c r="AE75" s="11"/>
      <c r="AF75" s="11"/>
      <c r="AG75" s="11"/>
      <c r="AH75" s="11"/>
      <c r="AI75" s="11"/>
      <c r="AJ75" s="11"/>
      <c r="AK75" s="11"/>
      <c r="AL75" s="11"/>
      <c r="AM75" s="11"/>
      <c r="AN75" s="11"/>
      <c r="AO75" s="11"/>
      <c r="AP75" s="11"/>
      <c r="AQ75" s="11"/>
      <c r="AR75" s="11"/>
      <c r="AS75" s="11"/>
      <c r="AT75" s="11"/>
      <c r="AU75" s="11"/>
      <c r="AV75" s="11"/>
      <c r="AW75" s="11"/>
      <c r="AX75" s="11"/>
    </row>
    <row r="76" spans="1:50" x14ac:dyDescent="0.35">
      <c r="A76" s="7"/>
      <c r="D76" s="11"/>
      <c r="E76" s="11"/>
      <c r="F76" s="11"/>
      <c r="G76" s="11"/>
      <c r="H76" s="11"/>
      <c r="I76" s="11"/>
      <c r="J76" s="11"/>
      <c r="K76" s="11"/>
      <c r="L76" s="11"/>
      <c r="M76" s="11"/>
      <c r="N76" s="11"/>
      <c r="O76" s="11"/>
      <c r="P76" s="11"/>
      <c r="Q76" s="11"/>
      <c r="R76" s="11"/>
      <c r="S76" s="11"/>
      <c r="T76" s="11"/>
      <c r="U76" s="11"/>
      <c r="V76" s="11"/>
      <c r="W76" s="11"/>
      <c r="X76" s="11"/>
      <c r="Y76" s="11"/>
      <c r="Z76" s="11"/>
      <c r="AA76" s="11"/>
      <c r="AB76" s="11"/>
      <c r="AC76" s="11"/>
      <c r="AD76" s="11"/>
      <c r="AE76" s="11"/>
      <c r="AF76" s="11"/>
      <c r="AG76" s="11"/>
      <c r="AH76" s="11"/>
      <c r="AI76" s="11"/>
      <c r="AJ76" s="11"/>
      <c r="AK76" s="11"/>
      <c r="AL76" s="11"/>
      <c r="AM76" s="11"/>
      <c r="AN76" s="11"/>
      <c r="AO76" s="11"/>
      <c r="AP76" s="11"/>
      <c r="AQ76" s="11"/>
      <c r="AR76" s="11"/>
      <c r="AS76" s="11"/>
      <c r="AT76" s="11"/>
      <c r="AU76" s="11"/>
      <c r="AV76" s="11"/>
      <c r="AW76" s="11"/>
      <c r="AX76" s="11"/>
    </row>
    <row r="77" spans="1:50" x14ac:dyDescent="0.35">
      <c r="A77" s="7"/>
      <c r="D77" s="11"/>
      <c r="E77" s="11"/>
      <c r="F77" s="11"/>
      <c r="G77" s="11"/>
      <c r="H77" s="11"/>
      <c r="I77" s="11"/>
      <c r="J77" s="11"/>
      <c r="K77" s="11"/>
      <c r="L77" s="11"/>
      <c r="M77" s="11"/>
      <c r="N77" s="11"/>
      <c r="O77" s="11"/>
      <c r="P77" s="11"/>
      <c r="Q77" s="11"/>
      <c r="R77" s="11"/>
      <c r="S77" s="11"/>
      <c r="T77" s="11"/>
      <c r="U77" s="11"/>
      <c r="V77" s="11"/>
      <c r="W77" s="11"/>
      <c r="X77" s="11"/>
      <c r="Y77" s="11"/>
      <c r="Z77" s="11"/>
      <c r="AA77" s="11"/>
      <c r="AB77" s="11"/>
      <c r="AC77" s="11"/>
      <c r="AD77" s="11"/>
      <c r="AE77" s="11"/>
      <c r="AF77" s="11"/>
      <c r="AG77" s="11"/>
      <c r="AH77" s="11"/>
      <c r="AI77" s="11"/>
      <c r="AJ77" s="11"/>
      <c r="AK77" s="11"/>
      <c r="AL77" s="11"/>
      <c r="AM77" s="11"/>
      <c r="AN77" s="11"/>
      <c r="AO77" s="11"/>
      <c r="AP77" s="11"/>
      <c r="AQ77" s="11"/>
      <c r="AR77" s="11"/>
      <c r="AS77" s="11"/>
      <c r="AT77" s="11"/>
      <c r="AU77" s="11"/>
      <c r="AV77" s="11"/>
      <c r="AW77" s="11"/>
      <c r="AX77" s="11"/>
    </row>
    <row r="78" spans="1:50" x14ac:dyDescent="0.35">
      <c r="A78" s="7"/>
      <c r="D78" s="11"/>
      <c r="E78" s="11"/>
      <c r="F78" s="11"/>
      <c r="G78" s="11"/>
      <c r="H78" s="11"/>
      <c r="I78" s="11"/>
      <c r="J78" s="11"/>
      <c r="K78" s="11"/>
      <c r="L78" s="11"/>
      <c r="M78" s="11"/>
      <c r="N78" s="11"/>
      <c r="O78" s="11"/>
      <c r="P78" s="11"/>
      <c r="Q78" s="11"/>
      <c r="R78" s="11"/>
      <c r="S78" s="11"/>
      <c r="T78" s="11"/>
      <c r="U78" s="11"/>
      <c r="V78" s="11"/>
      <c r="W78" s="11"/>
      <c r="X78" s="11"/>
      <c r="Y78" s="11"/>
      <c r="Z78" s="11"/>
      <c r="AA78" s="11"/>
      <c r="AB78" s="11"/>
      <c r="AC78" s="11"/>
      <c r="AD78" s="11"/>
      <c r="AE78" s="11"/>
      <c r="AF78" s="11"/>
      <c r="AG78" s="11"/>
      <c r="AH78" s="11"/>
      <c r="AI78" s="11"/>
      <c r="AJ78" s="11"/>
      <c r="AK78" s="11"/>
      <c r="AL78" s="11"/>
      <c r="AM78" s="11"/>
      <c r="AN78" s="11"/>
      <c r="AO78" s="11"/>
      <c r="AP78" s="11"/>
      <c r="AQ78" s="11"/>
      <c r="AR78" s="11"/>
      <c r="AS78" s="11"/>
      <c r="AT78" s="11"/>
      <c r="AU78" s="11"/>
      <c r="AV78" s="11"/>
      <c r="AW78" s="11"/>
      <c r="AX78" s="11"/>
    </row>
    <row r="79" spans="1:50" x14ac:dyDescent="0.35">
      <c r="A79" s="7"/>
      <c r="D79" s="11"/>
      <c r="E79" s="11"/>
      <c r="F79" s="11"/>
      <c r="G79" s="11"/>
      <c r="H79" s="11"/>
      <c r="I79" s="11"/>
      <c r="J79" s="11"/>
      <c r="K79" s="11"/>
      <c r="L79" s="11"/>
      <c r="M79" s="11"/>
      <c r="N79" s="11"/>
      <c r="O79" s="11"/>
      <c r="P79" s="11"/>
      <c r="Q79" s="11"/>
      <c r="R79" s="11"/>
      <c r="S79" s="11"/>
      <c r="T79" s="11"/>
      <c r="U79" s="11"/>
      <c r="V79" s="11"/>
      <c r="W79" s="11"/>
      <c r="X79" s="11"/>
      <c r="Y79" s="11"/>
      <c r="Z79" s="11"/>
      <c r="AA79" s="11"/>
      <c r="AB79" s="11"/>
      <c r="AC79" s="11"/>
      <c r="AD79" s="11"/>
      <c r="AE79" s="11"/>
      <c r="AF79" s="11"/>
      <c r="AG79" s="11"/>
      <c r="AH79" s="11"/>
      <c r="AI79" s="11"/>
      <c r="AJ79" s="11"/>
      <c r="AK79" s="11"/>
      <c r="AL79" s="11"/>
      <c r="AM79" s="11"/>
      <c r="AN79" s="11"/>
      <c r="AO79" s="11"/>
      <c r="AP79" s="11"/>
      <c r="AQ79" s="11"/>
      <c r="AR79" s="11"/>
      <c r="AS79" s="11"/>
      <c r="AT79" s="11"/>
      <c r="AU79" s="11"/>
      <c r="AV79" s="11"/>
      <c r="AW79" s="11"/>
      <c r="AX79" s="11"/>
    </row>
    <row r="80" spans="1:50" x14ac:dyDescent="0.35">
      <c r="A80" s="7"/>
      <c r="D80" s="11"/>
      <c r="E80" s="11"/>
      <c r="F80" s="11"/>
      <c r="G80" s="11"/>
      <c r="H80" s="11"/>
      <c r="I80" s="11"/>
      <c r="J80" s="11"/>
      <c r="K80" s="11"/>
      <c r="L80" s="11"/>
      <c r="M80" s="11"/>
      <c r="N80" s="11"/>
      <c r="O80" s="11"/>
      <c r="P80" s="11"/>
      <c r="Q80" s="11"/>
      <c r="R80" s="11"/>
      <c r="S80" s="11"/>
      <c r="T80" s="11"/>
      <c r="U80" s="11"/>
      <c r="V80" s="11"/>
      <c r="W80" s="11"/>
      <c r="X80" s="11"/>
      <c r="Y80" s="11"/>
      <c r="Z80" s="11"/>
      <c r="AA80" s="11"/>
      <c r="AB80" s="11"/>
      <c r="AC80" s="11"/>
      <c r="AD80" s="11"/>
      <c r="AE80" s="11"/>
      <c r="AF80" s="11"/>
      <c r="AG80" s="11"/>
      <c r="AH80" s="11"/>
      <c r="AI80" s="11"/>
      <c r="AJ80" s="11"/>
      <c r="AK80" s="11"/>
      <c r="AL80" s="11"/>
      <c r="AM80" s="11"/>
      <c r="AN80" s="11"/>
      <c r="AO80" s="11"/>
      <c r="AP80" s="11"/>
      <c r="AQ80" s="11"/>
      <c r="AR80" s="11"/>
      <c r="AS80" s="11"/>
      <c r="AT80" s="11"/>
      <c r="AU80" s="11"/>
      <c r="AV80" s="11"/>
      <c r="AW80" s="11"/>
      <c r="AX80" s="11"/>
    </row>
    <row r="81" spans="1:50" x14ac:dyDescent="0.35">
      <c r="A81" s="7"/>
      <c r="D81" s="11"/>
      <c r="E81" s="11"/>
      <c r="F81" s="11"/>
      <c r="G81" s="11"/>
      <c r="H81" s="11"/>
      <c r="I81" s="11"/>
      <c r="J81" s="11"/>
      <c r="K81" s="11"/>
      <c r="L81" s="11"/>
      <c r="M81" s="11"/>
      <c r="N81" s="11"/>
      <c r="O81" s="11"/>
      <c r="P81" s="11"/>
      <c r="Q81" s="11"/>
      <c r="R81" s="11"/>
      <c r="S81" s="11"/>
      <c r="T81" s="11"/>
      <c r="U81" s="11"/>
      <c r="V81" s="11"/>
      <c r="W81" s="11"/>
      <c r="X81" s="11"/>
      <c r="Y81" s="11"/>
      <c r="Z81" s="11"/>
      <c r="AA81" s="11"/>
      <c r="AB81" s="11"/>
      <c r="AC81" s="11"/>
      <c r="AD81" s="11"/>
      <c r="AE81" s="11"/>
      <c r="AF81" s="11"/>
      <c r="AG81" s="11"/>
      <c r="AH81" s="11"/>
      <c r="AI81" s="11"/>
      <c r="AJ81" s="11"/>
      <c r="AK81" s="11"/>
      <c r="AL81" s="11"/>
      <c r="AM81" s="11"/>
      <c r="AN81" s="11"/>
      <c r="AO81" s="11"/>
      <c r="AP81" s="11"/>
      <c r="AQ81" s="11"/>
      <c r="AR81" s="11"/>
      <c r="AS81" s="11"/>
      <c r="AT81" s="11"/>
      <c r="AU81" s="11"/>
      <c r="AV81" s="11"/>
      <c r="AW81" s="11"/>
      <c r="AX81" s="11"/>
    </row>
    <row r="82" spans="1:50" x14ac:dyDescent="0.35">
      <c r="A82" s="7"/>
      <c r="D82" s="11"/>
      <c r="E82" s="11"/>
      <c r="F82" s="11"/>
      <c r="G82" s="11"/>
      <c r="H82" s="11"/>
      <c r="I82" s="11"/>
      <c r="J82" s="11"/>
      <c r="K82" s="11"/>
      <c r="L82" s="11"/>
      <c r="M82" s="11"/>
      <c r="N82" s="11"/>
      <c r="O82" s="11"/>
      <c r="P82" s="11"/>
      <c r="Q82" s="11"/>
      <c r="R82" s="11"/>
      <c r="S82" s="11"/>
      <c r="T82" s="11"/>
      <c r="U82" s="11"/>
      <c r="V82" s="11"/>
      <c r="W82" s="11"/>
      <c r="X82" s="11"/>
      <c r="Y82" s="11"/>
      <c r="Z82" s="11"/>
      <c r="AA82" s="11"/>
      <c r="AB82" s="11"/>
      <c r="AC82" s="11"/>
      <c r="AD82" s="11"/>
      <c r="AE82" s="11"/>
      <c r="AF82" s="11"/>
      <c r="AG82" s="11"/>
      <c r="AH82" s="11"/>
      <c r="AI82" s="11"/>
      <c r="AJ82" s="11"/>
      <c r="AK82" s="11"/>
      <c r="AL82" s="11"/>
      <c r="AM82" s="11"/>
      <c r="AN82" s="11"/>
      <c r="AO82" s="11"/>
      <c r="AP82" s="11"/>
      <c r="AQ82" s="11"/>
      <c r="AR82" s="11"/>
      <c r="AS82" s="11"/>
      <c r="AT82" s="11"/>
      <c r="AU82" s="11"/>
      <c r="AV82" s="11"/>
      <c r="AW82" s="11"/>
      <c r="AX82" s="11"/>
    </row>
    <row r="83" spans="1:50" x14ac:dyDescent="0.35">
      <c r="A83" s="7"/>
      <c r="D83" s="11"/>
      <c r="E83" s="11"/>
      <c r="F83" s="11"/>
      <c r="G83" s="11"/>
      <c r="H83" s="11"/>
      <c r="I83" s="11"/>
      <c r="J83" s="11"/>
      <c r="K83" s="11"/>
      <c r="L83" s="11"/>
      <c r="M83" s="11"/>
      <c r="N83" s="11"/>
      <c r="O83" s="11"/>
      <c r="P83" s="11"/>
      <c r="Q83" s="11"/>
      <c r="R83" s="11"/>
      <c r="S83" s="11"/>
      <c r="T83" s="11"/>
      <c r="U83" s="11"/>
      <c r="V83" s="11"/>
      <c r="W83" s="11"/>
      <c r="X83" s="11"/>
      <c r="Y83" s="11"/>
      <c r="Z83" s="11"/>
      <c r="AA83" s="11"/>
      <c r="AB83" s="11"/>
      <c r="AC83" s="11"/>
      <c r="AD83" s="11"/>
      <c r="AE83" s="11"/>
      <c r="AF83" s="11"/>
      <c r="AG83" s="11"/>
      <c r="AH83" s="11"/>
      <c r="AI83" s="11"/>
      <c r="AJ83" s="11"/>
      <c r="AK83" s="11"/>
      <c r="AL83" s="11"/>
      <c r="AM83" s="11"/>
      <c r="AN83" s="11"/>
      <c r="AO83" s="11"/>
      <c r="AP83" s="11"/>
      <c r="AQ83" s="11"/>
      <c r="AR83" s="11"/>
      <c r="AS83" s="11"/>
      <c r="AT83" s="11"/>
      <c r="AU83" s="11"/>
      <c r="AV83" s="11"/>
      <c r="AW83" s="11"/>
      <c r="AX83" s="11"/>
    </row>
    <row r="84" spans="1:50" x14ac:dyDescent="0.35">
      <c r="A84" s="7"/>
      <c r="D84" s="11"/>
      <c r="E84" s="11"/>
      <c r="F84" s="11"/>
      <c r="G84" s="11"/>
      <c r="H84" s="11"/>
      <c r="I84" s="11"/>
      <c r="J84" s="11"/>
      <c r="K84" s="11"/>
      <c r="L84" s="11"/>
      <c r="M84" s="11"/>
      <c r="N84" s="11"/>
      <c r="O84" s="11"/>
      <c r="P84" s="11"/>
      <c r="Q84" s="11"/>
      <c r="R84" s="11"/>
      <c r="S84" s="11"/>
      <c r="T84" s="11"/>
      <c r="U84" s="11"/>
      <c r="V84" s="11"/>
      <c r="W84" s="11"/>
      <c r="X84" s="11"/>
      <c r="Y84" s="11"/>
      <c r="Z84" s="11"/>
      <c r="AA84" s="11"/>
      <c r="AB84" s="11"/>
      <c r="AC84" s="11"/>
      <c r="AD84" s="11"/>
      <c r="AE84" s="11"/>
      <c r="AF84" s="11"/>
      <c r="AG84" s="11"/>
      <c r="AH84" s="11"/>
      <c r="AI84" s="11"/>
      <c r="AJ84" s="11"/>
      <c r="AK84" s="11"/>
      <c r="AL84" s="11"/>
      <c r="AM84" s="11"/>
      <c r="AN84" s="11"/>
      <c r="AO84" s="11"/>
      <c r="AP84" s="11"/>
      <c r="AQ84" s="11"/>
      <c r="AR84" s="11"/>
      <c r="AS84" s="11"/>
      <c r="AT84" s="11"/>
      <c r="AU84" s="11"/>
      <c r="AV84" s="11"/>
      <c r="AW84" s="11"/>
      <c r="AX84" s="11"/>
    </row>
    <row r="85" spans="1:50" x14ac:dyDescent="0.35">
      <c r="A85" s="7"/>
      <c r="D85" s="11"/>
      <c r="E85" s="11"/>
      <c r="F85" s="11"/>
      <c r="G85" s="11"/>
      <c r="H85" s="11"/>
      <c r="I85" s="11"/>
      <c r="J85" s="11"/>
      <c r="K85" s="11"/>
      <c r="L85" s="11"/>
      <c r="M85" s="11"/>
      <c r="N85" s="11"/>
      <c r="O85" s="11"/>
      <c r="P85" s="11"/>
      <c r="Q85" s="11"/>
      <c r="R85" s="11"/>
      <c r="S85" s="11"/>
      <c r="T85" s="11"/>
      <c r="U85" s="11"/>
      <c r="V85" s="11"/>
      <c r="W85" s="11"/>
      <c r="X85" s="11"/>
      <c r="Y85" s="11"/>
      <c r="Z85" s="11"/>
      <c r="AA85" s="11"/>
      <c r="AB85" s="11"/>
      <c r="AC85" s="11"/>
      <c r="AD85" s="11"/>
      <c r="AE85" s="11"/>
      <c r="AF85" s="11"/>
      <c r="AG85" s="11"/>
      <c r="AH85" s="11"/>
      <c r="AI85" s="11"/>
      <c r="AJ85" s="11"/>
      <c r="AK85" s="11"/>
      <c r="AL85" s="11"/>
      <c r="AM85" s="11"/>
      <c r="AN85" s="11"/>
      <c r="AO85" s="11"/>
      <c r="AP85" s="11"/>
      <c r="AQ85" s="11"/>
      <c r="AR85" s="11"/>
      <c r="AS85" s="11"/>
      <c r="AT85" s="11"/>
      <c r="AU85" s="11"/>
      <c r="AV85" s="11"/>
      <c r="AW85" s="11"/>
      <c r="AX85" s="11"/>
    </row>
    <row r="86" spans="1:50" x14ac:dyDescent="0.35">
      <c r="A86" s="7"/>
      <c r="D86" s="11"/>
      <c r="E86" s="11"/>
      <c r="F86" s="11"/>
      <c r="G86" s="11"/>
      <c r="H86" s="11"/>
      <c r="I86" s="11"/>
      <c r="J86" s="11"/>
      <c r="K86" s="11"/>
      <c r="L86" s="11"/>
      <c r="M86" s="11"/>
      <c r="N86" s="11"/>
      <c r="O86" s="11"/>
      <c r="P86" s="11"/>
      <c r="Q86" s="11"/>
      <c r="R86" s="11"/>
      <c r="S86" s="11"/>
      <c r="T86" s="11"/>
      <c r="U86" s="11"/>
      <c r="V86" s="11"/>
      <c r="W86" s="11"/>
      <c r="X86" s="11"/>
      <c r="Y86" s="11"/>
      <c r="Z86" s="11"/>
      <c r="AA86" s="11"/>
      <c r="AB86" s="11"/>
      <c r="AC86" s="11"/>
      <c r="AD86" s="11"/>
      <c r="AE86" s="11"/>
      <c r="AF86" s="11"/>
      <c r="AG86" s="11"/>
      <c r="AH86" s="11"/>
      <c r="AI86" s="11"/>
      <c r="AJ86" s="11"/>
      <c r="AK86" s="11"/>
      <c r="AL86" s="11"/>
      <c r="AM86" s="11"/>
      <c r="AN86" s="11"/>
      <c r="AO86" s="11"/>
      <c r="AP86" s="11"/>
      <c r="AQ86" s="11"/>
      <c r="AR86" s="11"/>
      <c r="AS86" s="11"/>
      <c r="AT86" s="11"/>
      <c r="AU86" s="11"/>
      <c r="AV86" s="11"/>
      <c r="AW86" s="11"/>
      <c r="AX86" s="11"/>
    </row>
    <row r="87" spans="1:50" x14ac:dyDescent="0.35">
      <c r="A87" s="7"/>
      <c r="D87" s="11"/>
      <c r="E87" s="11"/>
      <c r="F87" s="11"/>
      <c r="G87" s="11"/>
      <c r="H87" s="11"/>
      <c r="I87" s="11"/>
      <c r="J87" s="11"/>
      <c r="K87" s="11"/>
      <c r="L87" s="11"/>
      <c r="M87" s="11"/>
      <c r="N87" s="11"/>
      <c r="O87" s="11"/>
      <c r="P87" s="11"/>
      <c r="Q87" s="11"/>
      <c r="R87" s="11"/>
      <c r="S87" s="11"/>
      <c r="T87" s="11"/>
      <c r="U87" s="11"/>
      <c r="V87" s="11"/>
      <c r="W87" s="11"/>
      <c r="X87" s="11"/>
      <c r="Y87" s="11"/>
      <c r="Z87" s="11"/>
      <c r="AA87" s="11"/>
      <c r="AB87" s="11"/>
      <c r="AC87" s="11"/>
      <c r="AD87" s="11"/>
      <c r="AE87" s="11"/>
      <c r="AF87" s="11"/>
      <c r="AG87" s="11"/>
      <c r="AH87" s="11"/>
      <c r="AI87" s="11"/>
      <c r="AJ87" s="11"/>
      <c r="AK87" s="11"/>
      <c r="AL87" s="11"/>
      <c r="AM87" s="11"/>
      <c r="AN87" s="11"/>
      <c r="AO87" s="11"/>
      <c r="AP87" s="11"/>
      <c r="AQ87" s="11"/>
      <c r="AR87" s="11"/>
      <c r="AS87" s="11"/>
      <c r="AT87" s="11"/>
      <c r="AU87" s="11"/>
      <c r="AV87" s="11"/>
      <c r="AW87" s="11"/>
      <c r="AX87" s="11"/>
    </row>
    <row r="88" spans="1:50" x14ac:dyDescent="0.35">
      <c r="A88" s="7"/>
      <c r="D88" s="11"/>
      <c r="E88" s="11"/>
      <c r="F88" s="11"/>
      <c r="G88" s="11"/>
      <c r="H88" s="11"/>
      <c r="I88" s="11"/>
      <c r="J88" s="11"/>
      <c r="K88" s="11"/>
      <c r="L88" s="11"/>
      <c r="M88" s="11"/>
      <c r="N88" s="11"/>
      <c r="O88" s="11"/>
      <c r="P88" s="11"/>
      <c r="Q88" s="11"/>
      <c r="R88" s="11"/>
      <c r="S88" s="11"/>
      <c r="T88" s="11"/>
      <c r="U88" s="11"/>
      <c r="V88" s="11"/>
      <c r="W88" s="11"/>
      <c r="X88" s="11"/>
      <c r="Y88" s="11"/>
      <c r="Z88" s="11"/>
      <c r="AA88" s="11"/>
      <c r="AB88" s="11"/>
      <c r="AC88" s="11"/>
      <c r="AD88" s="11"/>
      <c r="AE88" s="11"/>
      <c r="AF88" s="11"/>
      <c r="AG88" s="11"/>
      <c r="AH88" s="11"/>
      <c r="AI88" s="11"/>
      <c r="AJ88" s="11"/>
      <c r="AK88" s="11"/>
      <c r="AL88" s="11"/>
      <c r="AM88" s="11"/>
      <c r="AN88" s="11"/>
      <c r="AO88" s="11"/>
      <c r="AP88" s="11"/>
      <c r="AQ88" s="11"/>
      <c r="AR88" s="11"/>
      <c r="AS88" s="11"/>
      <c r="AT88" s="11"/>
      <c r="AU88" s="11"/>
      <c r="AV88" s="11"/>
      <c r="AW88" s="11"/>
      <c r="AX88" s="11"/>
    </row>
    <row r="89" spans="1:50" x14ac:dyDescent="0.35">
      <c r="A89" s="7"/>
      <c r="D89" s="11"/>
      <c r="E89" s="11"/>
      <c r="F89" s="11"/>
      <c r="G89" s="11"/>
      <c r="H89" s="11"/>
      <c r="I89" s="11"/>
      <c r="J89" s="11"/>
      <c r="K89" s="11"/>
      <c r="L89" s="11"/>
      <c r="M89" s="11"/>
      <c r="N89" s="11"/>
      <c r="O89" s="11"/>
      <c r="P89" s="11"/>
      <c r="Q89" s="11"/>
      <c r="R89" s="11"/>
      <c r="S89" s="11"/>
      <c r="T89" s="11"/>
      <c r="U89" s="11"/>
      <c r="V89" s="11"/>
      <c r="W89" s="11"/>
      <c r="X89" s="11"/>
      <c r="Y89" s="11"/>
      <c r="Z89" s="11"/>
      <c r="AA89" s="11"/>
      <c r="AB89" s="11"/>
      <c r="AC89" s="11"/>
      <c r="AD89" s="11"/>
      <c r="AE89" s="11"/>
      <c r="AF89" s="11"/>
      <c r="AG89" s="11"/>
      <c r="AH89" s="11"/>
      <c r="AI89" s="11"/>
      <c r="AJ89" s="11"/>
      <c r="AK89" s="11"/>
      <c r="AL89" s="11"/>
      <c r="AM89" s="11"/>
      <c r="AN89" s="11"/>
      <c r="AO89" s="11"/>
      <c r="AP89" s="11"/>
      <c r="AQ89" s="11"/>
      <c r="AR89" s="11"/>
      <c r="AS89" s="11"/>
      <c r="AT89" s="11"/>
      <c r="AU89" s="11"/>
      <c r="AV89" s="11"/>
      <c r="AW89" s="11"/>
      <c r="AX89" s="11"/>
    </row>
    <row r="90" spans="1:50" x14ac:dyDescent="0.35">
      <c r="A90" s="7"/>
      <c r="D90" s="11"/>
      <c r="E90" s="11"/>
      <c r="F90" s="11"/>
      <c r="G90" s="11"/>
      <c r="H90" s="11"/>
      <c r="I90" s="11"/>
      <c r="J90" s="11"/>
      <c r="K90" s="11"/>
      <c r="L90" s="11"/>
      <c r="M90" s="11"/>
      <c r="N90" s="11"/>
      <c r="O90" s="11"/>
      <c r="P90" s="11"/>
      <c r="Q90" s="11"/>
      <c r="R90" s="11"/>
      <c r="S90" s="11"/>
      <c r="T90" s="11"/>
      <c r="U90" s="11"/>
      <c r="V90" s="11"/>
      <c r="W90" s="11"/>
      <c r="X90" s="11"/>
      <c r="Y90" s="11"/>
      <c r="Z90" s="11"/>
      <c r="AA90" s="11"/>
      <c r="AB90" s="11"/>
      <c r="AC90" s="11"/>
      <c r="AD90" s="11"/>
      <c r="AE90" s="11"/>
      <c r="AF90" s="11"/>
      <c r="AG90" s="11"/>
      <c r="AH90" s="11"/>
      <c r="AI90" s="11"/>
      <c r="AJ90" s="11"/>
      <c r="AK90" s="11"/>
      <c r="AL90" s="11"/>
      <c r="AM90" s="11"/>
      <c r="AN90" s="11"/>
      <c r="AO90" s="11"/>
      <c r="AP90" s="11"/>
      <c r="AQ90" s="11"/>
      <c r="AR90" s="11"/>
      <c r="AS90" s="11"/>
      <c r="AT90" s="11"/>
      <c r="AU90" s="11"/>
      <c r="AV90" s="11"/>
      <c r="AW90" s="11"/>
      <c r="AX90" s="11"/>
    </row>
    <row r="91" spans="1:50" x14ac:dyDescent="0.35">
      <c r="A91" s="7"/>
      <c r="D91" s="11"/>
      <c r="E91" s="11"/>
      <c r="F91" s="11"/>
      <c r="G91" s="11"/>
      <c r="H91" s="11"/>
      <c r="I91" s="11"/>
      <c r="J91" s="11"/>
      <c r="K91" s="11"/>
      <c r="L91" s="11"/>
      <c r="M91" s="11"/>
      <c r="N91" s="11"/>
      <c r="O91" s="11"/>
      <c r="P91" s="11"/>
      <c r="Q91" s="11"/>
      <c r="R91" s="11"/>
      <c r="S91" s="11"/>
      <c r="T91" s="11"/>
      <c r="U91" s="11"/>
      <c r="V91" s="11"/>
      <c r="W91" s="11"/>
      <c r="X91" s="11"/>
      <c r="Y91" s="11"/>
      <c r="Z91" s="11"/>
      <c r="AA91" s="11"/>
      <c r="AB91" s="11"/>
      <c r="AC91" s="11"/>
      <c r="AD91" s="11"/>
      <c r="AE91" s="11"/>
      <c r="AF91" s="11"/>
      <c r="AG91" s="11"/>
      <c r="AH91" s="11"/>
      <c r="AI91" s="11"/>
      <c r="AJ91" s="11"/>
      <c r="AK91" s="11"/>
      <c r="AL91" s="11"/>
      <c r="AM91" s="11"/>
      <c r="AN91" s="11"/>
      <c r="AO91" s="11"/>
      <c r="AP91" s="11"/>
      <c r="AQ91" s="11"/>
      <c r="AR91" s="11"/>
      <c r="AS91" s="11"/>
      <c r="AT91" s="11"/>
      <c r="AU91" s="11"/>
      <c r="AV91" s="11"/>
      <c r="AW91" s="11"/>
      <c r="AX91" s="11"/>
    </row>
    <row r="92" spans="1:50" x14ac:dyDescent="0.35">
      <c r="A92" s="7"/>
      <c r="D92" s="11"/>
      <c r="E92" s="11"/>
      <c r="F92" s="11"/>
      <c r="G92" s="11"/>
      <c r="H92" s="11"/>
      <c r="I92" s="11"/>
      <c r="J92" s="11"/>
      <c r="K92" s="11"/>
      <c r="L92" s="11"/>
      <c r="M92" s="11"/>
      <c r="N92" s="11"/>
      <c r="O92" s="11"/>
      <c r="P92" s="11"/>
      <c r="Q92" s="11"/>
      <c r="R92" s="11"/>
      <c r="S92" s="11"/>
      <c r="T92" s="11"/>
      <c r="U92" s="11"/>
      <c r="V92" s="11"/>
      <c r="W92" s="11"/>
      <c r="X92" s="11"/>
      <c r="Y92" s="11"/>
      <c r="Z92" s="11"/>
      <c r="AA92" s="11"/>
      <c r="AB92" s="11"/>
      <c r="AC92" s="11"/>
      <c r="AD92" s="11"/>
      <c r="AE92" s="11"/>
      <c r="AF92" s="11"/>
      <c r="AG92" s="11"/>
      <c r="AH92" s="11"/>
      <c r="AI92" s="11"/>
      <c r="AJ92" s="11"/>
      <c r="AK92" s="11"/>
      <c r="AL92" s="11"/>
      <c r="AM92" s="11"/>
      <c r="AN92" s="11"/>
      <c r="AO92" s="11"/>
      <c r="AP92" s="11"/>
      <c r="AQ92" s="11"/>
      <c r="AR92" s="11"/>
      <c r="AS92" s="11"/>
      <c r="AT92" s="11"/>
      <c r="AU92" s="11"/>
      <c r="AV92" s="11"/>
      <c r="AW92" s="11"/>
      <c r="AX92" s="11"/>
    </row>
    <row r="93" spans="1:50" x14ac:dyDescent="0.35">
      <c r="A93" s="7"/>
      <c r="D93" s="11"/>
      <c r="E93" s="11"/>
      <c r="F93" s="11"/>
      <c r="G93" s="11"/>
      <c r="H93" s="11"/>
      <c r="I93" s="11"/>
      <c r="J93" s="11"/>
      <c r="K93" s="11"/>
      <c r="L93" s="11"/>
      <c r="M93" s="11"/>
      <c r="N93" s="11"/>
      <c r="O93" s="11"/>
      <c r="P93" s="11"/>
      <c r="Q93" s="11"/>
      <c r="R93" s="11"/>
      <c r="S93" s="11"/>
      <c r="T93" s="11"/>
      <c r="U93" s="11"/>
      <c r="V93" s="11"/>
      <c r="W93" s="11"/>
      <c r="X93" s="11"/>
      <c r="Y93" s="11"/>
      <c r="Z93" s="11"/>
      <c r="AA93" s="11"/>
      <c r="AB93" s="11"/>
      <c r="AC93" s="11"/>
      <c r="AD93" s="11"/>
      <c r="AE93" s="11"/>
      <c r="AF93" s="11"/>
      <c r="AG93" s="11"/>
      <c r="AH93" s="11"/>
      <c r="AI93" s="11"/>
      <c r="AJ93" s="11"/>
      <c r="AK93" s="11"/>
      <c r="AL93" s="11"/>
      <c r="AM93" s="11"/>
      <c r="AN93" s="11"/>
      <c r="AO93" s="11"/>
      <c r="AP93" s="11"/>
      <c r="AQ93" s="11"/>
      <c r="AR93" s="11"/>
      <c r="AS93" s="11"/>
      <c r="AT93" s="11"/>
      <c r="AU93" s="11"/>
      <c r="AV93" s="11"/>
      <c r="AW93" s="11"/>
      <c r="AX93" s="11"/>
    </row>
    <row r="94" spans="1:50" x14ac:dyDescent="0.35">
      <c r="A94" s="7"/>
      <c r="D94" s="11"/>
      <c r="E94" s="11"/>
      <c r="F94" s="11"/>
      <c r="G94" s="11"/>
      <c r="H94" s="11"/>
      <c r="I94" s="11"/>
      <c r="J94" s="11"/>
      <c r="K94" s="11"/>
      <c r="L94" s="11"/>
      <c r="M94" s="11"/>
      <c r="N94" s="11"/>
      <c r="O94" s="11"/>
      <c r="P94" s="11"/>
      <c r="Q94" s="11"/>
      <c r="R94" s="11"/>
      <c r="S94" s="11"/>
      <c r="T94" s="11"/>
      <c r="U94" s="11"/>
      <c r="V94" s="11"/>
      <c r="W94" s="11"/>
      <c r="X94" s="11"/>
      <c r="Y94" s="11"/>
      <c r="Z94" s="11"/>
      <c r="AA94" s="11"/>
      <c r="AB94" s="11"/>
      <c r="AC94" s="11"/>
      <c r="AD94" s="11"/>
      <c r="AE94" s="11"/>
      <c r="AF94" s="11"/>
      <c r="AG94" s="11"/>
      <c r="AH94" s="11"/>
      <c r="AI94" s="11"/>
      <c r="AJ94" s="11"/>
      <c r="AK94" s="11"/>
      <c r="AL94" s="11"/>
      <c r="AM94" s="11"/>
      <c r="AN94" s="11"/>
      <c r="AO94" s="11"/>
      <c r="AP94" s="11"/>
      <c r="AQ94" s="11"/>
      <c r="AR94" s="11"/>
      <c r="AS94" s="11"/>
      <c r="AT94" s="11"/>
      <c r="AU94" s="11"/>
      <c r="AV94" s="11"/>
      <c r="AW94" s="11"/>
      <c r="AX94" s="11"/>
    </row>
    <row r="95" spans="1:50" x14ac:dyDescent="0.35">
      <c r="A95" s="7"/>
      <c r="D95" s="11"/>
      <c r="E95" s="11"/>
      <c r="F95" s="11"/>
      <c r="G95" s="11"/>
      <c r="H95" s="11"/>
      <c r="I95" s="11"/>
      <c r="J95" s="11"/>
      <c r="K95" s="11"/>
      <c r="L95" s="11"/>
      <c r="M95" s="11"/>
      <c r="N95" s="11"/>
      <c r="O95" s="11"/>
      <c r="P95" s="11"/>
      <c r="Q95" s="11"/>
      <c r="R95" s="11"/>
      <c r="S95" s="11"/>
      <c r="T95" s="11"/>
      <c r="U95" s="11"/>
      <c r="V95" s="11"/>
      <c r="W95" s="11"/>
      <c r="X95" s="11"/>
      <c r="Y95" s="11"/>
      <c r="Z95" s="11"/>
      <c r="AA95" s="11"/>
      <c r="AB95" s="11"/>
      <c r="AC95" s="11"/>
      <c r="AD95" s="11"/>
      <c r="AE95" s="11"/>
      <c r="AF95" s="11"/>
      <c r="AG95" s="11"/>
      <c r="AH95" s="11"/>
      <c r="AI95" s="11"/>
      <c r="AJ95" s="11"/>
      <c r="AK95" s="11"/>
      <c r="AL95" s="11"/>
      <c r="AM95" s="11"/>
      <c r="AN95" s="11"/>
      <c r="AO95" s="11"/>
      <c r="AP95" s="11"/>
      <c r="AQ95" s="11"/>
      <c r="AR95" s="11"/>
      <c r="AS95" s="11"/>
      <c r="AT95" s="11"/>
      <c r="AU95" s="11"/>
      <c r="AV95" s="11"/>
      <c r="AW95" s="11"/>
      <c r="AX95" s="11"/>
    </row>
    <row r="96" spans="1:50" x14ac:dyDescent="0.35">
      <c r="A96" s="7"/>
      <c r="D96" s="11"/>
      <c r="E96" s="11"/>
      <c r="F96" s="11"/>
      <c r="G96" s="11"/>
      <c r="H96" s="11"/>
      <c r="I96" s="11"/>
      <c r="J96" s="11"/>
      <c r="K96" s="11"/>
      <c r="L96" s="11"/>
      <c r="M96" s="11"/>
      <c r="N96" s="11"/>
      <c r="O96" s="11"/>
      <c r="P96" s="11"/>
      <c r="Q96" s="11"/>
      <c r="R96" s="11"/>
      <c r="S96" s="11"/>
      <c r="T96" s="11"/>
      <c r="U96" s="11"/>
      <c r="V96" s="11"/>
      <c r="W96" s="11"/>
      <c r="X96" s="11"/>
      <c r="Y96" s="11"/>
      <c r="Z96" s="11"/>
      <c r="AA96" s="11"/>
      <c r="AB96" s="11"/>
      <c r="AC96" s="11"/>
      <c r="AD96" s="11"/>
      <c r="AE96" s="11"/>
      <c r="AF96" s="11"/>
      <c r="AG96" s="11"/>
      <c r="AH96" s="11"/>
      <c r="AI96" s="11"/>
      <c r="AJ96" s="11"/>
      <c r="AK96" s="11"/>
      <c r="AL96" s="11"/>
      <c r="AM96" s="11"/>
      <c r="AN96" s="11"/>
      <c r="AO96" s="11"/>
      <c r="AP96" s="11"/>
      <c r="AQ96" s="11"/>
      <c r="AR96" s="11"/>
      <c r="AS96" s="11"/>
      <c r="AT96" s="11"/>
      <c r="AU96" s="11"/>
      <c r="AV96" s="11"/>
      <c r="AW96" s="11"/>
      <c r="AX96" s="11"/>
    </row>
    <row r="97" spans="1:50" x14ac:dyDescent="0.35">
      <c r="A97" s="7"/>
      <c r="D97" s="11"/>
      <c r="E97" s="11"/>
      <c r="F97" s="11"/>
      <c r="G97" s="11"/>
      <c r="H97" s="11"/>
      <c r="I97" s="11"/>
      <c r="J97" s="11"/>
      <c r="K97" s="11"/>
      <c r="L97" s="11"/>
      <c r="M97" s="11"/>
      <c r="N97" s="11"/>
      <c r="O97" s="11"/>
      <c r="P97" s="11"/>
      <c r="Q97" s="11"/>
      <c r="R97" s="11"/>
      <c r="S97" s="11"/>
      <c r="T97" s="11"/>
      <c r="U97" s="11"/>
      <c r="V97" s="11"/>
      <c r="W97" s="11"/>
      <c r="X97" s="11"/>
      <c r="Y97" s="11"/>
      <c r="Z97" s="11"/>
      <c r="AA97" s="11"/>
      <c r="AB97" s="11"/>
      <c r="AC97" s="11"/>
      <c r="AD97" s="11"/>
      <c r="AE97" s="11"/>
      <c r="AF97" s="11"/>
      <c r="AG97" s="11"/>
      <c r="AH97" s="11"/>
      <c r="AI97" s="11"/>
      <c r="AJ97" s="11"/>
      <c r="AK97" s="11"/>
      <c r="AL97" s="11"/>
      <c r="AM97" s="11"/>
      <c r="AN97" s="11"/>
      <c r="AO97" s="11"/>
      <c r="AP97" s="11"/>
      <c r="AQ97" s="11"/>
      <c r="AR97" s="11"/>
      <c r="AS97" s="11"/>
      <c r="AT97" s="11"/>
      <c r="AU97" s="11"/>
      <c r="AV97" s="11"/>
      <c r="AW97" s="11"/>
      <c r="AX97" s="11"/>
    </row>
    <row r="98" spans="1:50" x14ac:dyDescent="0.35">
      <c r="A98" s="7"/>
      <c r="D98" s="11"/>
      <c r="E98" s="11"/>
      <c r="F98" s="11"/>
      <c r="G98" s="11"/>
      <c r="H98" s="11"/>
      <c r="I98" s="11"/>
      <c r="J98" s="11"/>
      <c r="K98" s="11"/>
      <c r="L98" s="11"/>
      <c r="M98" s="11"/>
      <c r="N98" s="11"/>
      <c r="O98" s="11"/>
      <c r="P98" s="11"/>
      <c r="Q98" s="11"/>
      <c r="R98" s="11"/>
      <c r="S98" s="11"/>
      <c r="T98" s="11"/>
      <c r="U98" s="11"/>
      <c r="V98" s="11"/>
      <c r="W98" s="11"/>
      <c r="X98" s="11"/>
      <c r="Y98" s="11"/>
      <c r="Z98" s="11"/>
      <c r="AA98" s="11"/>
      <c r="AB98" s="11"/>
      <c r="AC98" s="11"/>
      <c r="AD98" s="11"/>
      <c r="AE98" s="11"/>
      <c r="AF98" s="11"/>
      <c r="AG98" s="11"/>
      <c r="AH98" s="11"/>
      <c r="AI98" s="11"/>
      <c r="AJ98" s="11"/>
      <c r="AK98" s="11"/>
      <c r="AL98" s="11"/>
      <c r="AM98" s="11"/>
      <c r="AN98" s="11"/>
      <c r="AO98" s="11"/>
      <c r="AP98" s="11"/>
      <c r="AQ98" s="11"/>
      <c r="AR98" s="11"/>
      <c r="AS98" s="11"/>
      <c r="AT98" s="11"/>
      <c r="AU98" s="11"/>
      <c r="AV98" s="11"/>
      <c r="AW98" s="11"/>
      <c r="AX98" s="11"/>
    </row>
    <row r="99" spans="1:50" x14ac:dyDescent="0.35">
      <c r="A99" s="7"/>
      <c r="D99" s="11"/>
      <c r="E99" s="11"/>
      <c r="F99" s="11"/>
      <c r="G99" s="11"/>
      <c r="H99" s="11"/>
      <c r="I99" s="11"/>
      <c r="J99" s="11"/>
      <c r="K99" s="11"/>
      <c r="L99" s="11"/>
      <c r="M99" s="11"/>
      <c r="N99" s="11"/>
      <c r="O99" s="11"/>
      <c r="P99" s="11"/>
      <c r="Q99" s="11"/>
      <c r="R99" s="11"/>
      <c r="S99" s="11"/>
      <c r="T99" s="11"/>
      <c r="U99" s="11"/>
      <c r="V99" s="11"/>
      <c r="W99" s="11"/>
      <c r="X99" s="11"/>
      <c r="Y99" s="11"/>
      <c r="Z99" s="11"/>
      <c r="AA99" s="11"/>
      <c r="AB99" s="11"/>
      <c r="AC99" s="11"/>
      <c r="AD99" s="11"/>
      <c r="AE99" s="11"/>
      <c r="AF99" s="11"/>
      <c r="AG99" s="11"/>
      <c r="AH99" s="11"/>
      <c r="AI99" s="11"/>
      <c r="AJ99" s="11"/>
      <c r="AK99" s="11"/>
      <c r="AL99" s="11"/>
      <c r="AM99" s="11"/>
      <c r="AN99" s="11"/>
      <c r="AO99" s="11"/>
      <c r="AP99" s="11"/>
      <c r="AQ99" s="11"/>
      <c r="AR99" s="11"/>
      <c r="AS99" s="11"/>
      <c r="AT99" s="11"/>
      <c r="AU99" s="11"/>
      <c r="AV99" s="11"/>
      <c r="AW99" s="11"/>
      <c r="AX99" s="11"/>
    </row>
    <row r="100" spans="1:50" x14ac:dyDescent="0.35">
      <c r="A100" s="7"/>
      <c r="D100" s="11"/>
      <c r="E100" s="11"/>
      <c r="F100" s="11"/>
      <c r="G100" s="11"/>
      <c r="H100" s="11"/>
      <c r="I100" s="11"/>
      <c r="J100" s="11"/>
      <c r="K100" s="11"/>
      <c r="L100" s="11"/>
      <c r="M100" s="11"/>
      <c r="N100" s="11"/>
      <c r="O100" s="11"/>
      <c r="P100" s="11"/>
      <c r="Q100" s="11"/>
      <c r="R100" s="11"/>
      <c r="S100" s="11"/>
      <c r="T100" s="11"/>
      <c r="U100" s="11"/>
      <c r="V100" s="11"/>
      <c r="W100" s="11"/>
      <c r="X100" s="11"/>
      <c r="Y100" s="11"/>
      <c r="Z100" s="11"/>
      <c r="AA100" s="11"/>
      <c r="AB100" s="11"/>
      <c r="AC100" s="11"/>
      <c r="AD100" s="11"/>
      <c r="AE100" s="11"/>
      <c r="AF100" s="11"/>
      <c r="AG100" s="11"/>
      <c r="AH100" s="11"/>
      <c r="AI100" s="11"/>
      <c r="AJ100" s="11"/>
      <c r="AK100" s="11"/>
      <c r="AL100" s="11"/>
      <c r="AM100" s="11"/>
      <c r="AN100" s="11"/>
      <c r="AO100" s="11"/>
      <c r="AP100" s="11"/>
      <c r="AQ100" s="11"/>
      <c r="AR100" s="11"/>
      <c r="AS100" s="11"/>
      <c r="AT100" s="11"/>
      <c r="AU100" s="11"/>
      <c r="AV100" s="11"/>
      <c r="AW100" s="11"/>
      <c r="AX100" s="11"/>
    </row>
    <row r="101" spans="1:50" x14ac:dyDescent="0.35">
      <c r="A101" s="7"/>
    </row>
    <row r="102" spans="1:50" x14ac:dyDescent="0.35">
      <c r="A102" s="7"/>
    </row>
    <row r="103" spans="1:50" x14ac:dyDescent="0.35">
      <c r="A103" s="7"/>
    </row>
    <row r="104" spans="1:50" x14ac:dyDescent="0.35">
      <c r="A104" s="7"/>
    </row>
    <row r="105" spans="1:50" x14ac:dyDescent="0.35">
      <c r="A105" s="7"/>
    </row>
    <row r="106" spans="1:50" x14ac:dyDescent="0.35">
      <c r="A106" s="7"/>
    </row>
    <row r="107" spans="1:50" x14ac:dyDescent="0.35">
      <c r="A107" s="7"/>
    </row>
    <row r="108" spans="1:50" x14ac:dyDescent="0.35">
      <c r="A108" s="7"/>
    </row>
    <row r="109" spans="1:50" x14ac:dyDescent="0.35">
      <c r="A109" s="7"/>
    </row>
    <row r="110" spans="1:50" x14ac:dyDescent="0.35">
      <c r="A110" s="7"/>
    </row>
    <row r="111" spans="1:50" x14ac:dyDescent="0.35">
      <c r="A111" s="7"/>
    </row>
    <row r="112" spans="1:50" x14ac:dyDescent="0.35">
      <c r="A112" s="7"/>
    </row>
    <row r="113" spans="1:1" x14ac:dyDescent="0.35">
      <c r="A113" s="7"/>
    </row>
    <row r="114" spans="1:1" x14ac:dyDescent="0.35">
      <c r="A114" s="7"/>
    </row>
    <row r="115" spans="1:1" x14ac:dyDescent="0.35">
      <c r="A115" s="7"/>
    </row>
    <row r="116" spans="1:1" x14ac:dyDescent="0.35">
      <c r="A116" s="7"/>
    </row>
    <row r="117" spans="1:1" x14ac:dyDescent="0.35">
      <c r="A117" s="7"/>
    </row>
    <row r="118" spans="1:1" x14ac:dyDescent="0.35">
      <c r="A118" s="7"/>
    </row>
    <row r="119" spans="1:1" x14ac:dyDescent="0.35">
      <c r="A119" s="7"/>
    </row>
    <row r="120" spans="1:1" x14ac:dyDescent="0.35">
      <c r="A120" s="7"/>
    </row>
    <row r="121" spans="1:1" x14ac:dyDescent="0.35">
      <c r="A121" s="7"/>
    </row>
    <row r="122" spans="1:1" x14ac:dyDescent="0.35">
      <c r="A122" s="7"/>
    </row>
    <row r="123" spans="1:1" x14ac:dyDescent="0.35">
      <c r="A123" s="7"/>
    </row>
    <row r="124" spans="1:1" x14ac:dyDescent="0.35">
      <c r="A124" s="7"/>
    </row>
    <row r="125" spans="1:1" x14ac:dyDescent="0.35">
      <c r="A125" s="7"/>
    </row>
    <row r="126" spans="1:1" x14ac:dyDescent="0.35">
      <c r="A126" s="7"/>
    </row>
    <row r="127" spans="1:1" x14ac:dyDescent="0.35">
      <c r="A127" s="7"/>
    </row>
    <row r="128" spans="1:1" x14ac:dyDescent="0.35">
      <c r="A128" s="7"/>
    </row>
    <row r="129" spans="1:1" x14ac:dyDescent="0.35">
      <c r="A129" s="7"/>
    </row>
    <row r="130" spans="1:1" x14ac:dyDescent="0.35">
      <c r="A130" s="7"/>
    </row>
    <row r="131" spans="1:1" x14ac:dyDescent="0.35">
      <c r="A131" s="7"/>
    </row>
    <row r="132" spans="1:1" x14ac:dyDescent="0.35">
      <c r="A132" s="7"/>
    </row>
    <row r="133" spans="1:1" x14ac:dyDescent="0.35">
      <c r="A133" s="7"/>
    </row>
    <row r="134" spans="1:1" x14ac:dyDescent="0.35">
      <c r="A134" s="7"/>
    </row>
    <row r="135" spans="1:1" x14ac:dyDescent="0.35">
      <c r="A135" s="7"/>
    </row>
    <row r="136" spans="1:1" x14ac:dyDescent="0.35">
      <c r="A136" s="7"/>
    </row>
    <row r="137" spans="1:1" x14ac:dyDescent="0.35">
      <c r="A137" s="7"/>
    </row>
    <row r="138" spans="1:1" x14ac:dyDescent="0.35">
      <c r="A138" s="7"/>
    </row>
    <row r="139" spans="1:1" x14ac:dyDescent="0.35">
      <c r="A139" s="7"/>
    </row>
    <row r="140" spans="1:1" x14ac:dyDescent="0.35">
      <c r="A140" s="7"/>
    </row>
    <row r="141" spans="1:1" x14ac:dyDescent="0.35">
      <c r="A141" s="7"/>
    </row>
    <row r="142" spans="1:1" x14ac:dyDescent="0.35">
      <c r="A142" s="7"/>
    </row>
    <row r="143" spans="1:1" x14ac:dyDescent="0.35">
      <c r="A143" s="7"/>
    </row>
    <row r="144" spans="1:1" x14ac:dyDescent="0.35">
      <c r="A144" s="7"/>
    </row>
    <row r="145" spans="1:1" x14ac:dyDescent="0.35">
      <c r="A145" s="7"/>
    </row>
    <row r="146" spans="1:1" x14ac:dyDescent="0.35">
      <c r="A146" s="7"/>
    </row>
    <row r="147" spans="1:1" x14ac:dyDescent="0.35">
      <c r="A147" s="7"/>
    </row>
    <row r="148" spans="1:1" x14ac:dyDescent="0.35">
      <c r="A148" s="7"/>
    </row>
    <row r="149" spans="1:1" x14ac:dyDescent="0.35">
      <c r="A149" s="7"/>
    </row>
    <row r="150" spans="1:1" x14ac:dyDescent="0.35">
      <c r="A150" s="7"/>
    </row>
    <row r="151" spans="1:1" x14ac:dyDescent="0.35">
      <c r="A151" s="7"/>
    </row>
    <row r="152" spans="1:1" x14ac:dyDescent="0.35">
      <c r="A152" s="7"/>
    </row>
    <row r="153" spans="1:1" x14ac:dyDescent="0.35">
      <c r="A153" s="7"/>
    </row>
    <row r="154" spans="1:1" x14ac:dyDescent="0.35">
      <c r="A154" s="7"/>
    </row>
    <row r="155" spans="1:1" x14ac:dyDescent="0.35">
      <c r="A155" s="7"/>
    </row>
    <row r="156" spans="1:1" x14ac:dyDescent="0.35">
      <c r="A156" s="7"/>
    </row>
    <row r="157" spans="1:1" x14ac:dyDescent="0.35">
      <c r="A157" s="7"/>
    </row>
    <row r="158" spans="1:1" x14ac:dyDescent="0.35">
      <c r="A158" s="7"/>
    </row>
    <row r="159" spans="1:1" x14ac:dyDescent="0.35">
      <c r="A159" s="7"/>
    </row>
    <row r="160" spans="1:1" x14ac:dyDescent="0.35">
      <c r="A160" s="7"/>
    </row>
    <row r="161" spans="1:1" x14ac:dyDescent="0.35">
      <c r="A161" s="7"/>
    </row>
    <row r="162" spans="1:1" x14ac:dyDescent="0.35">
      <c r="A162" s="7"/>
    </row>
    <row r="163" spans="1:1" x14ac:dyDescent="0.35">
      <c r="A163" s="7"/>
    </row>
    <row r="164" spans="1:1" x14ac:dyDescent="0.35">
      <c r="A164" s="7"/>
    </row>
    <row r="165" spans="1:1" x14ac:dyDescent="0.35">
      <c r="A165" s="7"/>
    </row>
    <row r="166" spans="1:1" x14ac:dyDescent="0.35">
      <c r="A166" s="7"/>
    </row>
    <row r="167" spans="1:1" x14ac:dyDescent="0.35">
      <c r="A167" s="7"/>
    </row>
    <row r="168" spans="1:1" x14ac:dyDescent="0.35">
      <c r="A168" s="7"/>
    </row>
    <row r="169" spans="1:1" x14ac:dyDescent="0.35">
      <c r="A169" s="7"/>
    </row>
    <row r="170" spans="1:1" x14ac:dyDescent="0.35">
      <c r="A170" s="7"/>
    </row>
    <row r="171" spans="1:1" x14ac:dyDescent="0.35">
      <c r="A171" s="7"/>
    </row>
    <row r="172" spans="1:1" x14ac:dyDescent="0.35">
      <c r="A172" s="7"/>
    </row>
    <row r="173" spans="1:1" x14ac:dyDescent="0.35">
      <c r="A173" s="7"/>
    </row>
    <row r="174" spans="1:1" x14ac:dyDescent="0.35">
      <c r="A174" s="7"/>
    </row>
    <row r="175" spans="1:1" x14ac:dyDescent="0.35">
      <c r="A175" s="7"/>
    </row>
    <row r="176" spans="1:1" x14ac:dyDescent="0.35">
      <c r="A176" s="7"/>
    </row>
    <row r="177" spans="1:1" x14ac:dyDescent="0.35">
      <c r="A177" s="7"/>
    </row>
    <row r="178" spans="1:1" x14ac:dyDescent="0.35">
      <c r="A178" s="7"/>
    </row>
    <row r="179" spans="1:1" x14ac:dyDescent="0.35">
      <c r="A179" s="7"/>
    </row>
    <row r="180" spans="1:1" x14ac:dyDescent="0.35">
      <c r="A180" s="7"/>
    </row>
    <row r="181" spans="1:1" x14ac:dyDescent="0.35">
      <c r="A181" s="7"/>
    </row>
    <row r="182" spans="1:1" x14ac:dyDescent="0.35">
      <c r="A182" s="7"/>
    </row>
    <row r="183" spans="1:1" x14ac:dyDescent="0.35">
      <c r="A183" s="7"/>
    </row>
    <row r="184" spans="1:1" x14ac:dyDescent="0.35">
      <c r="A184" s="7"/>
    </row>
    <row r="185" spans="1:1" x14ac:dyDescent="0.35">
      <c r="A185" s="7"/>
    </row>
    <row r="186" spans="1:1" x14ac:dyDescent="0.35">
      <c r="A186" s="7"/>
    </row>
    <row r="187" spans="1:1" x14ac:dyDescent="0.35">
      <c r="A187" s="7"/>
    </row>
    <row r="188" spans="1:1" x14ac:dyDescent="0.35">
      <c r="A188" s="7"/>
    </row>
    <row r="189" spans="1:1" x14ac:dyDescent="0.35">
      <c r="A189" s="7"/>
    </row>
    <row r="190" spans="1:1" x14ac:dyDescent="0.35">
      <c r="A190" s="7"/>
    </row>
    <row r="191" spans="1:1" x14ac:dyDescent="0.35">
      <c r="A191" s="7"/>
    </row>
    <row r="192" spans="1:1" x14ac:dyDescent="0.35">
      <c r="A192" s="7"/>
    </row>
    <row r="193" spans="1:1" x14ac:dyDescent="0.35">
      <c r="A193" s="7"/>
    </row>
    <row r="194" spans="1:1" x14ac:dyDescent="0.35">
      <c r="A194" s="7"/>
    </row>
    <row r="195" spans="1:1" x14ac:dyDescent="0.35">
      <c r="A195" s="7"/>
    </row>
    <row r="196" spans="1:1" x14ac:dyDescent="0.35">
      <c r="A196" s="7"/>
    </row>
    <row r="197" spans="1:1" x14ac:dyDescent="0.35">
      <c r="A197" s="7"/>
    </row>
    <row r="198" spans="1:1" x14ac:dyDescent="0.35">
      <c r="A198" s="7"/>
    </row>
    <row r="199" spans="1:1" x14ac:dyDescent="0.35">
      <c r="A199" s="7"/>
    </row>
    <row r="200" spans="1:1" x14ac:dyDescent="0.35">
      <c r="A200" s="7"/>
    </row>
    <row r="201" spans="1:1" x14ac:dyDescent="0.35">
      <c r="A201" s="7"/>
    </row>
    <row r="202" spans="1:1" x14ac:dyDescent="0.35">
      <c r="A202" s="7"/>
    </row>
    <row r="203" spans="1:1" x14ac:dyDescent="0.35">
      <c r="A203" s="7"/>
    </row>
    <row r="204" spans="1:1" x14ac:dyDescent="0.35">
      <c r="A204" s="7"/>
    </row>
    <row r="205" spans="1:1" x14ac:dyDescent="0.35">
      <c r="A205" s="7"/>
    </row>
    <row r="206" spans="1:1" x14ac:dyDescent="0.35">
      <c r="A206" s="7"/>
    </row>
    <row r="207" spans="1:1" x14ac:dyDescent="0.35">
      <c r="A207" s="7"/>
    </row>
    <row r="208" spans="1:1" x14ac:dyDescent="0.35">
      <c r="A208" s="7"/>
    </row>
    <row r="209" spans="1:1" x14ac:dyDescent="0.35">
      <c r="A209" s="7"/>
    </row>
    <row r="210" spans="1:1" x14ac:dyDescent="0.35">
      <c r="A210" s="7"/>
    </row>
    <row r="211" spans="1:1" x14ac:dyDescent="0.35">
      <c r="A211" s="7"/>
    </row>
    <row r="212" spans="1:1" x14ac:dyDescent="0.35">
      <c r="A212" s="7"/>
    </row>
    <row r="213" spans="1:1" x14ac:dyDescent="0.35">
      <c r="A213" s="7"/>
    </row>
    <row r="214" spans="1:1" x14ac:dyDescent="0.35">
      <c r="A214" s="7"/>
    </row>
    <row r="215" spans="1:1" x14ac:dyDescent="0.35">
      <c r="A215" s="7"/>
    </row>
    <row r="216" spans="1:1" x14ac:dyDescent="0.35">
      <c r="A216" s="7"/>
    </row>
    <row r="217" spans="1:1" x14ac:dyDescent="0.35">
      <c r="A217" s="7"/>
    </row>
    <row r="218" spans="1:1" x14ac:dyDescent="0.35">
      <c r="A218" s="7"/>
    </row>
    <row r="219" spans="1:1" x14ac:dyDescent="0.35">
      <c r="A219" s="7"/>
    </row>
    <row r="220" spans="1:1" x14ac:dyDescent="0.35">
      <c r="A220" s="7"/>
    </row>
    <row r="221" spans="1:1" x14ac:dyDescent="0.35">
      <c r="A221" s="7"/>
    </row>
    <row r="222" spans="1:1" x14ac:dyDescent="0.35">
      <c r="A222" s="7"/>
    </row>
    <row r="223" spans="1:1" x14ac:dyDescent="0.35">
      <c r="A223" s="7"/>
    </row>
    <row r="224" spans="1:1" x14ac:dyDescent="0.35">
      <c r="A224" s="7"/>
    </row>
    <row r="225" spans="1:1" x14ac:dyDescent="0.35">
      <c r="A225" s="7"/>
    </row>
    <row r="226" spans="1:1" x14ac:dyDescent="0.35">
      <c r="A226" s="7"/>
    </row>
    <row r="227" spans="1:1" x14ac:dyDescent="0.35">
      <c r="A227" s="7"/>
    </row>
    <row r="228" spans="1:1" x14ac:dyDescent="0.35">
      <c r="A228" s="7"/>
    </row>
    <row r="229" spans="1:1" x14ac:dyDescent="0.35">
      <c r="A229" s="7"/>
    </row>
    <row r="230" spans="1:1" x14ac:dyDescent="0.35">
      <c r="A230" s="7"/>
    </row>
    <row r="231" spans="1:1" x14ac:dyDescent="0.35">
      <c r="A231" s="7"/>
    </row>
    <row r="232" spans="1:1" x14ac:dyDescent="0.35">
      <c r="A232" s="7"/>
    </row>
    <row r="233" spans="1:1" x14ac:dyDescent="0.35">
      <c r="A233" s="7"/>
    </row>
    <row r="234" spans="1:1" x14ac:dyDescent="0.35">
      <c r="A234" s="7"/>
    </row>
    <row r="235" spans="1:1" x14ac:dyDescent="0.35">
      <c r="A235" s="7"/>
    </row>
    <row r="236" spans="1:1" x14ac:dyDescent="0.35">
      <c r="A236" s="7"/>
    </row>
    <row r="237" spans="1:1" x14ac:dyDescent="0.35">
      <c r="A237" s="7"/>
    </row>
    <row r="238" spans="1:1" x14ac:dyDescent="0.35">
      <c r="A238" s="7"/>
    </row>
    <row r="239" spans="1:1" x14ac:dyDescent="0.35">
      <c r="A239" s="7"/>
    </row>
    <row r="240" spans="1:1" x14ac:dyDescent="0.35">
      <c r="A240" s="7"/>
    </row>
    <row r="241" spans="1:1" x14ac:dyDescent="0.35">
      <c r="A241" s="7"/>
    </row>
    <row r="242" spans="1:1" x14ac:dyDescent="0.35">
      <c r="A242" s="7"/>
    </row>
    <row r="243" spans="1:1" x14ac:dyDescent="0.35">
      <c r="A243" s="7"/>
    </row>
    <row r="244" spans="1:1" x14ac:dyDescent="0.35">
      <c r="A244" s="7"/>
    </row>
    <row r="245" spans="1:1" x14ac:dyDescent="0.35">
      <c r="A245" s="7"/>
    </row>
    <row r="246" spans="1:1" x14ac:dyDescent="0.35">
      <c r="A246" s="7"/>
    </row>
    <row r="247" spans="1:1" x14ac:dyDescent="0.35">
      <c r="A247" s="7"/>
    </row>
    <row r="248" spans="1:1" x14ac:dyDescent="0.35">
      <c r="A248" s="7"/>
    </row>
    <row r="249" spans="1:1" x14ac:dyDescent="0.35">
      <c r="A249" s="7"/>
    </row>
    <row r="250" spans="1:1" x14ac:dyDescent="0.35">
      <c r="A250" s="7"/>
    </row>
    <row r="251" spans="1:1" x14ac:dyDescent="0.35">
      <c r="A251" s="7"/>
    </row>
    <row r="252" spans="1:1" x14ac:dyDescent="0.35">
      <c r="A252" s="7"/>
    </row>
    <row r="253" spans="1:1" x14ac:dyDescent="0.35">
      <c r="A253" s="7"/>
    </row>
    <row r="254" spans="1:1" x14ac:dyDescent="0.35">
      <c r="A254" s="7"/>
    </row>
    <row r="255" spans="1:1" x14ac:dyDescent="0.35">
      <c r="A255" s="7"/>
    </row>
    <row r="256" spans="1:1" x14ac:dyDescent="0.35">
      <c r="A256" s="7"/>
    </row>
    <row r="257" spans="1:1" x14ac:dyDescent="0.35">
      <c r="A257" s="7"/>
    </row>
    <row r="258" spans="1:1" x14ac:dyDescent="0.35">
      <c r="A258" s="7"/>
    </row>
    <row r="259" spans="1:1" x14ac:dyDescent="0.35">
      <c r="A259" s="7"/>
    </row>
    <row r="260" spans="1:1" x14ac:dyDescent="0.35">
      <c r="A260" s="7"/>
    </row>
    <row r="261" spans="1:1" x14ac:dyDescent="0.35">
      <c r="A261" s="7"/>
    </row>
    <row r="262" spans="1:1" x14ac:dyDescent="0.35">
      <c r="A262" s="7"/>
    </row>
    <row r="263" spans="1:1" x14ac:dyDescent="0.35">
      <c r="A263" s="7"/>
    </row>
    <row r="264" spans="1:1" x14ac:dyDescent="0.35">
      <c r="A264" s="7"/>
    </row>
    <row r="265" spans="1:1" x14ac:dyDescent="0.35">
      <c r="A265" s="7"/>
    </row>
    <row r="266" spans="1:1" x14ac:dyDescent="0.35">
      <c r="A266" s="7"/>
    </row>
    <row r="267" spans="1:1" x14ac:dyDescent="0.35">
      <c r="A267" s="7"/>
    </row>
    <row r="268" spans="1:1" x14ac:dyDescent="0.35">
      <c r="A268" s="7"/>
    </row>
    <row r="269" spans="1:1" x14ac:dyDescent="0.35">
      <c r="A269" s="7"/>
    </row>
    <row r="270" spans="1:1" x14ac:dyDescent="0.35">
      <c r="A270" s="7"/>
    </row>
    <row r="271" spans="1:1" x14ac:dyDescent="0.35">
      <c r="A271" s="7"/>
    </row>
    <row r="272" spans="1:1" x14ac:dyDescent="0.35">
      <c r="A272" s="7"/>
    </row>
    <row r="273" spans="1:1" x14ac:dyDescent="0.35">
      <c r="A273" s="7"/>
    </row>
    <row r="274" spans="1:1" x14ac:dyDescent="0.35">
      <c r="A274" s="7"/>
    </row>
    <row r="275" spans="1:1" x14ac:dyDescent="0.35">
      <c r="A275" s="7"/>
    </row>
    <row r="276" spans="1:1" x14ac:dyDescent="0.35">
      <c r="A276" s="7"/>
    </row>
    <row r="277" spans="1:1" x14ac:dyDescent="0.35">
      <c r="A277" s="7"/>
    </row>
    <row r="278" spans="1:1" x14ac:dyDescent="0.35">
      <c r="A278" s="7"/>
    </row>
    <row r="279" spans="1:1" x14ac:dyDescent="0.35">
      <c r="A279" s="7"/>
    </row>
    <row r="280" spans="1:1" x14ac:dyDescent="0.35">
      <c r="A280" s="7"/>
    </row>
    <row r="281" spans="1:1" x14ac:dyDescent="0.35">
      <c r="A281" s="7"/>
    </row>
    <row r="282" spans="1:1" x14ac:dyDescent="0.35">
      <c r="A282" s="7"/>
    </row>
    <row r="283" spans="1:1" x14ac:dyDescent="0.35">
      <c r="A283" s="7"/>
    </row>
    <row r="284" spans="1:1" x14ac:dyDescent="0.35">
      <c r="A284" s="7"/>
    </row>
    <row r="285" spans="1:1" x14ac:dyDescent="0.35">
      <c r="A285" s="7"/>
    </row>
    <row r="286" spans="1:1" x14ac:dyDescent="0.35">
      <c r="A286" s="7"/>
    </row>
    <row r="287" spans="1:1" x14ac:dyDescent="0.35">
      <c r="A287" s="7"/>
    </row>
    <row r="288" spans="1:1" x14ac:dyDescent="0.35">
      <c r="A288" s="7"/>
    </row>
    <row r="289" spans="1:1" x14ac:dyDescent="0.35">
      <c r="A289" s="7"/>
    </row>
    <row r="290" spans="1:1" x14ac:dyDescent="0.35">
      <c r="A290" s="7"/>
    </row>
    <row r="291" spans="1:1" x14ac:dyDescent="0.35">
      <c r="A291" s="7"/>
    </row>
    <row r="292" spans="1:1" x14ac:dyDescent="0.35">
      <c r="A292" s="7"/>
    </row>
    <row r="293" spans="1:1" x14ac:dyDescent="0.35">
      <c r="A293" s="7"/>
    </row>
    <row r="294" spans="1:1" x14ac:dyDescent="0.35">
      <c r="A294" s="7"/>
    </row>
    <row r="295" spans="1:1" x14ac:dyDescent="0.35">
      <c r="A295" s="7"/>
    </row>
    <row r="296" spans="1:1" x14ac:dyDescent="0.35">
      <c r="A296" s="7"/>
    </row>
    <row r="297" spans="1:1" x14ac:dyDescent="0.35">
      <c r="A297" s="7"/>
    </row>
    <row r="298" spans="1:1" x14ac:dyDescent="0.35">
      <c r="A298" s="7"/>
    </row>
    <row r="299" spans="1:1" x14ac:dyDescent="0.35">
      <c r="A299" s="7"/>
    </row>
    <row r="300" spans="1:1" x14ac:dyDescent="0.35">
      <c r="A300" s="7"/>
    </row>
    <row r="301" spans="1:1" x14ac:dyDescent="0.35">
      <c r="A301" s="7"/>
    </row>
    <row r="302" spans="1:1" x14ac:dyDescent="0.35">
      <c r="A302" s="7"/>
    </row>
    <row r="303" spans="1:1" x14ac:dyDescent="0.35">
      <c r="A303" s="7"/>
    </row>
    <row r="304" spans="1:1" x14ac:dyDescent="0.35">
      <c r="A304" s="7"/>
    </row>
    <row r="305" spans="1:1" x14ac:dyDescent="0.35">
      <c r="A305" s="7"/>
    </row>
    <row r="306" spans="1:1" x14ac:dyDescent="0.35">
      <c r="A306" s="7"/>
    </row>
    <row r="307" spans="1:1" x14ac:dyDescent="0.35">
      <c r="A307" s="7"/>
    </row>
    <row r="308" spans="1:1" x14ac:dyDescent="0.35">
      <c r="A308" s="7"/>
    </row>
    <row r="309" spans="1:1" x14ac:dyDescent="0.35">
      <c r="A309" s="7"/>
    </row>
    <row r="310" spans="1:1" x14ac:dyDescent="0.35">
      <c r="A310" s="7"/>
    </row>
    <row r="311" spans="1:1" x14ac:dyDescent="0.35">
      <c r="A311" s="7"/>
    </row>
    <row r="312" spans="1:1" x14ac:dyDescent="0.35">
      <c r="A312" s="7"/>
    </row>
    <row r="313" spans="1:1" x14ac:dyDescent="0.35">
      <c r="A313" s="7"/>
    </row>
    <row r="314" spans="1:1" x14ac:dyDescent="0.35">
      <c r="A314" s="7"/>
    </row>
    <row r="315" spans="1:1" x14ac:dyDescent="0.35">
      <c r="A315" s="7"/>
    </row>
    <row r="316" spans="1:1" x14ac:dyDescent="0.35">
      <c r="A316" s="7"/>
    </row>
    <row r="317" spans="1:1" x14ac:dyDescent="0.35">
      <c r="A317" s="7"/>
    </row>
    <row r="318" spans="1:1" x14ac:dyDescent="0.35">
      <c r="A318" s="7"/>
    </row>
    <row r="319" spans="1:1" x14ac:dyDescent="0.35">
      <c r="A319" s="7"/>
    </row>
    <row r="320" spans="1:1" x14ac:dyDescent="0.35">
      <c r="A320" s="7"/>
    </row>
    <row r="321" spans="1:1" x14ac:dyDescent="0.35">
      <c r="A321" s="7"/>
    </row>
    <row r="322" spans="1:1" x14ac:dyDescent="0.35">
      <c r="A322" s="7"/>
    </row>
    <row r="323" spans="1:1" x14ac:dyDescent="0.35">
      <c r="A323" s="7"/>
    </row>
    <row r="324" spans="1:1" x14ac:dyDescent="0.35">
      <c r="A324" s="7"/>
    </row>
    <row r="325" spans="1:1" x14ac:dyDescent="0.35">
      <c r="A325" s="7"/>
    </row>
    <row r="326" spans="1:1" x14ac:dyDescent="0.35">
      <c r="A326" s="7"/>
    </row>
    <row r="327" spans="1:1" x14ac:dyDescent="0.35">
      <c r="A327" s="7"/>
    </row>
    <row r="328" spans="1:1" x14ac:dyDescent="0.35">
      <c r="A328" s="7"/>
    </row>
    <row r="329" spans="1:1" x14ac:dyDescent="0.35">
      <c r="A329" s="7"/>
    </row>
    <row r="330" spans="1:1" x14ac:dyDescent="0.35">
      <c r="A330" s="7"/>
    </row>
    <row r="331" spans="1:1" x14ac:dyDescent="0.35">
      <c r="A331" s="7"/>
    </row>
    <row r="332" spans="1:1" x14ac:dyDescent="0.35">
      <c r="A332" s="7"/>
    </row>
    <row r="333" spans="1:1" x14ac:dyDescent="0.35">
      <c r="A333" s="7"/>
    </row>
    <row r="334" spans="1:1" x14ac:dyDescent="0.35">
      <c r="A334" s="7"/>
    </row>
    <row r="335" spans="1:1" x14ac:dyDescent="0.35">
      <c r="A335" s="7"/>
    </row>
    <row r="336" spans="1:1" x14ac:dyDescent="0.35">
      <c r="A336" s="7"/>
    </row>
    <row r="337" spans="1:1" x14ac:dyDescent="0.35">
      <c r="A337" s="7"/>
    </row>
    <row r="338" spans="1:1" x14ac:dyDescent="0.35">
      <c r="A338" s="7"/>
    </row>
    <row r="339" spans="1:1" x14ac:dyDescent="0.35">
      <c r="A339" s="7"/>
    </row>
    <row r="340" spans="1:1" x14ac:dyDescent="0.35">
      <c r="A340" s="7"/>
    </row>
    <row r="341" spans="1:1" x14ac:dyDescent="0.35">
      <c r="A341" s="7"/>
    </row>
    <row r="342" spans="1:1" x14ac:dyDescent="0.35">
      <c r="A342" s="7"/>
    </row>
    <row r="343" spans="1:1" x14ac:dyDescent="0.35">
      <c r="A343" s="7"/>
    </row>
    <row r="344" spans="1:1" x14ac:dyDescent="0.35">
      <c r="A344" s="7"/>
    </row>
    <row r="345" spans="1:1" x14ac:dyDescent="0.35">
      <c r="A345" s="7"/>
    </row>
    <row r="346" spans="1:1" x14ac:dyDescent="0.35">
      <c r="A346" s="7"/>
    </row>
    <row r="347" spans="1:1" x14ac:dyDescent="0.35">
      <c r="A347" s="7"/>
    </row>
    <row r="348" spans="1:1" x14ac:dyDescent="0.35">
      <c r="A348" s="7"/>
    </row>
    <row r="349" spans="1:1" x14ac:dyDescent="0.35">
      <c r="A349" s="7"/>
    </row>
    <row r="350" spans="1:1" x14ac:dyDescent="0.35">
      <c r="A350" s="7"/>
    </row>
    <row r="351" spans="1:1" x14ac:dyDescent="0.35">
      <c r="A351" s="7"/>
    </row>
    <row r="352" spans="1:1" x14ac:dyDescent="0.35">
      <c r="A352" s="7"/>
    </row>
    <row r="353" spans="1:1" x14ac:dyDescent="0.35">
      <c r="A353" s="7"/>
    </row>
    <row r="354" spans="1:1" x14ac:dyDescent="0.35">
      <c r="A354" s="7"/>
    </row>
    <row r="355" spans="1:1" x14ac:dyDescent="0.35">
      <c r="A355" s="7"/>
    </row>
    <row r="356" spans="1:1" x14ac:dyDescent="0.35">
      <c r="A356" s="7"/>
    </row>
    <row r="357" spans="1:1" x14ac:dyDescent="0.35">
      <c r="A357" s="7"/>
    </row>
    <row r="358" spans="1:1" x14ac:dyDescent="0.35">
      <c r="A358" s="7"/>
    </row>
    <row r="359" spans="1:1" x14ac:dyDescent="0.35">
      <c r="A359" s="7"/>
    </row>
    <row r="360" spans="1:1" x14ac:dyDescent="0.35">
      <c r="A360" s="7"/>
    </row>
    <row r="361" spans="1:1" x14ac:dyDescent="0.35">
      <c r="A361" s="7"/>
    </row>
    <row r="362" spans="1:1" x14ac:dyDescent="0.35">
      <c r="A362" s="7"/>
    </row>
    <row r="363" spans="1:1" x14ac:dyDescent="0.35">
      <c r="A363" s="7"/>
    </row>
    <row r="364" spans="1:1" x14ac:dyDescent="0.35">
      <c r="A364" s="7"/>
    </row>
    <row r="365" spans="1:1" x14ac:dyDescent="0.35">
      <c r="A365" s="7"/>
    </row>
    <row r="366" spans="1:1" x14ac:dyDescent="0.35">
      <c r="A366" s="7"/>
    </row>
    <row r="367" spans="1:1" x14ac:dyDescent="0.35">
      <c r="A367" s="7"/>
    </row>
    <row r="368" spans="1:1" x14ac:dyDescent="0.35">
      <c r="A368" s="7"/>
    </row>
    <row r="369" spans="1:1" x14ac:dyDescent="0.35">
      <c r="A369" s="7"/>
    </row>
    <row r="370" spans="1:1" x14ac:dyDescent="0.35">
      <c r="A370" s="7"/>
    </row>
    <row r="371" spans="1:1" x14ac:dyDescent="0.35">
      <c r="A371" s="7"/>
    </row>
    <row r="372" spans="1:1" x14ac:dyDescent="0.35">
      <c r="A372" s="7"/>
    </row>
    <row r="373" spans="1:1" x14ac:dyDescent="0.35">
      <c r="A373" s="7"/>
    </row>
    <row r="374" spans="1:1" x14ac:dyDescent="0.35">
      <c r="A374" s="7"/>
    </row>
    <row r="375" spans="1:1" x14ac:dyDescent="0.35">
      <c r="A375" s="7"/>
    </row>
    <row r="376" spans="1:1" x14ac:dyDescent="0.35">
      <c r="A376" s="7"/>
    </row>
    <row r="377" spans="1:1" x14ac:dyDescent="0.35">
      <c r="A377" s="7"/>
    </row>
    <row r="378" spans="1:1" x14ac:dyDescent="0.35">
      <c r="A378" s="7"/>
    </row>
    <row r="379" spans="1:1" x14ac:dyDescent="0.35">
      <c r="A379" s="7"/>
    </row>
    <row r="380" spans="1:1" x14ac:dyDescent="0.35">
      <c r="A380" s="7"/>
    </row>
    <row r="381" spans="1:1" x14ac:dyDescent="0.35">
      <c r="A381" s="7"/>
    </row>
    <row r="382" spans="1:1" x14ac:dyDescent="0.35">
      <c r="A382" s="7"/>
    </row>
    <row r="383" spans="1:1" x14ac:dyDescent="0.35">
      <c r="A383" s="7"/>
    </row>
    <row r="384" spans="1:1" x14ac:dyDescent="0.35">
      <c r="A384" s="7"/>
    </row>
    <row r="385" spans="1:1" x14ac:dyDescent="0.35">
      <c r="A385" s="7"/>
    </row>
    <row r="386" spans="1:1" x14ac:dyDescent="0.35">
      <c r="A386" s="7"/>
    </row>
    <row r="387" spans="1:1" x14ac:dyDescent="0.35">
      <c r="A387" s="7"/>
    </row>
    <row r="388" spans="1:1" x14ac:dyDescent="0.35">
      <c r="A388" s="7"/>
    </row>
    <row r="389" spans="1:1" x14ac:dyDescent="0.35">
      <c r="A389" s="7"/>
    </row>
    <row r="390" spans="1:1" x14ac:dyDescent="0.35">
      <c r="A390" s="7"/>
    </row>
    <row r="391" spans="1:1" x14ac:dyDescent="0.35">
      <c r="A391" s="7"/>
    </row>
    <row r="392" spans="1:1" x14ac:dyDescent="0.35">
      <c r="A392" s="7"/>
    </row>
    <row r="393" spans="1:1" x14ac:dyDescent="0.35">
      <c r="A393" s="7"/>
    </row>
    <row r="394" spans="1:1" x14ac:dyDescent="0.35">
      <c r="A394" s="7"/>
    </row>
    <row r="395" spans="1:1" x14ac:dyDescent="0.35">
      <c r="A395" s="7"/>
    </row>
    <row r="396" spans="1:1" x14ac:dyDescent="0.35">
      <c r="A396" s="7"/>
    </row>
    <row r="397" spans="1:1" x14ac:dyDescent="0.35">
      <c r="A397" s="7"/>
    </row>
    <row r="398" spans="1:1" x14ac:dyDescent="0.35">
      <c r="A398" s="7"/>
    </row>
    <row r="399" spans="1:1" x14ac:dyDescent="0.35">
      <c r="A399" s="7"/>
    </row>
    <row r="400" spans="1:1" x14ac:dyDescent="0.35">
      <c r="A400" s="7"/>
    </row>
    <row r="401" spans="1:1" x14ac:dyDescent="0.35">
      <c r="A401" s="7"/>
    </row>
    <row r="402" spans="1:1" x14ac:dyDescent="0.35">
      <c r="A402" s="7"/>
    </row>
    <row r="403" spans="1:1" x14ac:dyDescent="0.35">
      <c r="A403" s="7"/>
    </row>
    <row r="404" spans="1:1" x14ac:dyDescent="0.35">
      <c r="A404" s="7"/>
    </row>
    <row r="405" spans="1:1" x14ac:dyDescent="0.35">
      <c r="A405" s="7"/>
    </row>
    <row r="406" spans="1:1" x14ac:dyDescent="0.35">
      <c r="A406" s="7"/>
    </row>
    <row r="407" spans="1:1" x14ac:dyDescent="0.35">
      <c r="A407" s="7"/>
    </row>
    <row r="408" spans="1:1" x14ac:dyDescent="0.35">
      <c r="A408" s="7"/>
    </row>
    <row r="409" spans="1:1" x14ac:dyDescent="0.35">
      <c r="A409" s="7"/>
    </row>
    <row r="410" spans="1:1" x14ac:dyDescent="0.35">
      <c r="A410" s="7"/>
    </row>
    <row r="411" spans="1:1" x14ac:dyDescent="0.35">
      <c r="A411" s="7"/>
    </row>
    <row r="412" spans="1:1" x14ac:dyDescent="0.35">
      <c r="A412" s="7"/>
    </row>
    <row r="413" spans="1:1" x14ac:dyDescent="0.35">
      <c r="A413" s="7"/>
    </row>
    <row r="414" spans="1:1" x14ac:dyDescent="0.35">
      <c r="A414" s="7"/>
    </row>
    <row r="415" spans="1:1" x14ac:dyDescent="0.35">
      <c r="A415" s="7"/>
    </row>
    <row r="416" spans="1:1" x14ac:dyDescent="0.35">
      <c r="A416" s="7"/>
    </row>
    <row r="417" spans="1:1" x14ac:dyDescent="0.35">
      <c r="A417" s="7"/>
    </row>
    <row r="418" spans="1:1" x14ac:dyDescent="0.35">
      <c r="A418" s="7"/>
    </row>
    <row r="419" spans="1:1" x14ac:dyDescent="0.35">
      <c r="A419" s="7"/>
    </row>
    <row r="420" spans="1:1" x14ac:dyDescent="0.35">
      <c r="A420" s="7"/>
    </row>
    <row r="421" spans="1:1" x14ac:dyDescent="0.35">
      <c r="A421" s="7"/>
    </row>
    <row r="422" spans="1:1" x14ac:dyDescent="0.35">
      <c r="A422" s="7"/>
    </row>
    <row r="423" spans="1:1" x14ac:dyDescent="0.35">
      <c r="A423" s="7"/>
    </row>
    <row r="424" spans="1:1" x14ac:dyDescent="0.35">
      <c r="A424" s="7"/>
    </row>
    <row r="425" spans="1:1" x14ac:dyDescent="0.35">
      <c r="A425" s="7"/>
    </row>
    <row r="426" spans="1:1" x14ac:dyDescent="0.35">
      <c r="A426" s="7"/>
    </row>
    <row r="427" spans="1:1" x14ac:dyDescent="0.35">
      <c r="A427" s="7"/>
    </row>
    <row r="428" spans="1:1" x14ac:dyDescent="0.35">
      <c r="A428" s="7"/>
    </row>
    <row r="429" spans="1:1" x14ac:dyDescent="0.35">
      <c r="A429" s="7"/>
    </row>
    <row r="430" spans="1:1" x14ac:dyDescent="0.35">
      <c r="A430" s="7"/>
    </row>
    <row r="431" spans="1:1" x14ac:dyDescent="0.35">
      <c r="A431" s="7"/>
    </row>
    <row r="432" spans="1:1" x14ac:dyDescent="0.35">
      <c r="A432" s="7"/>
    </row>
    <row r="433" spans="1:1" x14ac:dyDescent="0.35">
      <c r="A433" s="7"/>
    </row>
    <row r="434" spans="1:1" x14ac:dyDescent="0.35">
      <c r="A434" s="7"/>
    </row>
    <row r="435" spans="1:1" x14ac:dyDescent="0.35">
      <c r="A435" s="7"/>
    </row>
    <row r="436" spans="1:1" x14ac:dyDescent="0.35">
      <c r="A436" s="7"/>
    </row>
    <row r="437" spans="1:1" x14ac:dyDescent="0.35">
      <c r="A437" s="7"/>
    </row>
    <row r="438" spans="1:1" x14ac:dyDescent="0.35">
      <c r="A438" s="7"/>
    </row>
    <row r="439" spans="1:1" x14ac:dyDescent="0.35">
      <c r="A439" s="7"/>
    </row>
    <row r="440" spans="1:1" x14ac:dyDescent="0.35">
      <c r="A440" s="7"/>
    </row>
    <row r="441" spans="1:1" x14ac:dyDescent="0.35">
      <c r="A441" s="7"/>
    </row>
    <row r="442" spans="1:1" x14ac:dyDescent="0.35">
      <c r="A442" s="7"/>
    </row>
    <row r="443" spans="1:1" x14ac:dyDescent="0.35">
      <c r="A443" s="7"/>
    </row>
    <row r="444" spans="1:1" x14ac:dyDescent="0.35">
      <c r="A444" s="7"/>
    </row>
    <row r="445" spans="1:1" x14ac:dyDescent="0.35">
      <c r="A445" s="7"/>
    </row>
    <row r="446" spans="1:1" x14ac:dyDescent="0.35">
      <c r="A446" s="7"/>
    </row>
    <row r="447" spans="1:1" x14ac:dyDescent="0.35">
      <c r="A447" s="7"/>
    </row>
    <row r="448" spans="1:1" x14ac:dyDescent="0.35">
      <c r="A448" s="7"/>
    </row>
    <row r="449" spans="1:1" x14ac:dyDescent="0.35">
      <c r="A449" s="7"/>
    </row>
    <row r="450" spans="1:1" x14ac:dyDescent="0.35">
      <c r="A450" s="7"/>
    </row>
    <row r="451" spans="1:1" x14ac:dyDescent="0.35">
      <c r="A451" s="7"/>
    </row>
    <row r="452" spans="1:1" x14ac:dyDescent="0.35">
      <c r="A452" s="7"/>
    </row>
    <row r="453" spans="1:1" x14ac:dyDescent="0.35">
      <c r="A453" s="7"/>
    </row>
    <row r="454" spans="1:1" x14ac:dyDescent="0.35">
      <c r="A454" s="7"/>
    </row>
    <row r="455" spans="1:1" x14ac:dyDescent="0.35">
      <c r="A455" s="7"/>
    </row>
    <row r="456" spans="1:1" x14ac:dyDescent="0.35">
      <c r="A456" s="7"/>
    </row>
    <row r="457" spans="1:1" x14ac:dyDescent="0.35">
      <c r="A457" s="7"/>
    </row>
    <row r="458" spans="1:1" x14ac:dyDescent="0.35">
      <c r="A458" s="7"/>
    </row>
    <row r="459" spans="1:1" x14ac:dyDescent="0.35">
      <c r="A459" s="7"/>
    </row>
    <row r="460" spans="1:1" x14ac:dyDescent="0.35">
      <c r="A460" s="7"/>
    </row>
    <row r="461" spans="1:1" x14ac:dyDescent="0.35">
      <c r="A461" s="7"/>
    </row>
    <row r="462" spans="1:1" x14ac:dyDescent="0.35">
      <c r="A462" s="7"/>
    </row>
    <row r="463" spans="1:1" x14ac:dyDescent="0.35">
      <c r="A463" s="7"/>
    </row>
    <row r="464" spans="1:1" x14ac:dyDescent="0.35">
      <c r="A464" s="7"/>
    </row>
    <row r="465" spans="1:1" x14ac:dyDescent="0.35">
      <c r="A465" s="7"/>
    </row>
    <row r="466" spans="1:1" x14ac:dyDescent="0.35">
      <c r="A466" s="7"/>
    </row>
    <row r="467" spans="1:1" x14ac:dyDescent="0.35">
      <c r="A467" s="7"/>
    </row>
    <row r="468" spans="1:1" x14ac:dyDescent="0.35">
      <c r="A468" s="7"/>
    </row>
    <row r="469" spans="1:1" x14ac:dyDescent="0.35">
      <c r="A469" s="7"/>
    </row>
    <row r="470" spans="1:1" x14ac:dyDescent="0.35">
      <c r="A470" s="7"/>
    </row>
    <row r="471" spans="1:1" x14ac:dyDescent="0.35">
      <c r="A471" s="7"/>
    </row>
    <row r="472" spans="1:1" x14ac:dyDescent="0.35">
      <c r="A472" s="7"/>
    </row>
    <row r="473" spans="1:1" x14ac:dyDescent="0.35">
      <c r="A473" s="7"/>
    </row>
    <row r="474" spans="1:1" x14ac:dyDescent="0.35">
      <c r="A474" s="7"/>
    </row>
    <row r="475" spans="1:1" x14ac:dyDescent="0.35">
      <c r="A475" s="7"/>
    </row>
    <row r="476" spans="1:1" x14ac:dyDescent="0.35">
      <c r="A476" s="7"/>
    </row>
    <row r="477" spans="1:1" x14ac:dyDescent="0.35">
      <c r="A477" s="7"/>
    </row>
    <row r="478" spans="1:1" x14ac:dyDescent="0.35">
      <c r="A478" s="7"/>
    </row>
    <row r="479" spans="1:1" x14ac:dyDescent="0.35">
      <c r="A479" s="7"/>
    </row>
    <row r="480" spans="1:1" x14ac:dyDescent="0.35">
      <c r="A480" s="7"/>
    </row>
    <row r="481" spans="1:1" x14ac:dyDescent="0.35">
      <c r="A481" s="7"/>
    </row>
    <row r="482" spans="1:1" x14ac:dyDescent="0.35">
      <c r="A482" s="7"/>
    </row>
    <row r="483" spans="1:1" x14ac:dyDescent="0.35">
      <c r="A483" s="7"/>
    </row>
    <row r="484" spans="1:1" x14ac:dyDescent="0.35">
      <c r="A484" s="7"/>
    </row>
    <row r="485" spans="1:1" x14ac:dyDescent="0.35">
      <c r="A485" s="7"/>
    </row>
    <row r="486" spans="1:1" x14ac:dyDescent="0.35">
      <c r="A486" s="7"/>
    </row>
    <row r="487" spans="1:1" x14ac:dyDescent="0.35">
      <c r="A487" s="7"/>
    </row>
    <row r="488" spans="1:1" x14ac:dyDescent="0.35">
      <c r="A488" s="7"/>
    </row>
    <row r="489" spans="1:1" x14ac:dyDescent="0.35">
      <c r="A489" s="7"/>
    </row>
    <row r="490" spans="1:1" x14ac:dyDescent="0.35">
      <c r="A490" s="7"/>
    </row>
    <row r="491" spans="1:1" x14ac:dyDescent="0.35">
      <c r="A491" s="7"/>
    </row>
    <row r="492" spans="1:1" x14ac:dyDescent="0.35">
      <c r="A492" s="7"/>
    </row>
    <row r="493" spans="1:1" x14ac:dyDescent="0.35">
      <c r="A493" s="7"/>
    </row>
    <row r="494" spans="1:1" x14ac:dyDescent="0.35">
      <c r="A494" s="7"/>
    </row>
    <row r="495" spans="1:1" x14ac:dyDescent="0.35">
      <c r="A495" s="7"/>
    </row>
    <row r="496" spans="1:1" x14ac:dyDescent="0.35">
      <c r="A496" s="7"/>
    </row>
    <row r="497" spans="1:1" x14ac:dyDescent="0.35">
      <c r="A497" s="7"/>
    </row>
    <row r="498" spans="1:1" x14ac:dyDescent="0.35">
      <c r="A498" s="7"/>
    </row>
    <row r="499" spans="1:1" x14ac:dyDescent="0.35">
      <c r="A499" s="7"/>
    </row>
    <row r="500" spans="1:1" x14ac:dyDescent="0.35">
      <c r="A500" s="7"/>
    </row>
    <row r="501" spans="1:1" x14ac:dyDescent="0.35">
      <c r="A501" s="7"/>
    </row>
    <row r="502" spans="1:1" x14ac:dyDescent="0.35">
      <c r="A502" s="7"/>
    </row>
    <row r="503" spans="1:1" x14ac:dyDescent="0.35">
      <c r="A503" s="7"/>
    </row>
    <row r="504" spans="1:1" x14ac:dyDescent="0.35">
      <c r="A504" s="7"/>
    </row>
    <row r="505" spans="1:1" x14ac:dyDescent="0.35">
      <c r="A505" s="7"/>
    </row>
    <row r="506" spans="1:1" x14ac:dyDescent="0.35">
      <c r="A506" s="7"/>
    </row>
    <row r="507" spans="1:1" x14ac:dyDescent="0.35">
      <c r="A507" s="7"/>
    </row>
    <row r="508" spans="1:1" x14ac:dyDescent="0.35">
      <c r="A508" s="7"/>
    </row>
    <row r="509" spans="1:1" x14ac:dyDescent="0.35">
      <c r="A509" s="7"/>
    </row>
    <row r="510" spans="1:1" x14ac:dyDescent="0.35">
      <c r="A510" s="7"/>
    </row>
    <row r="511" spans="1:1" x14ac:dyDescent="0.35">
      <c r="A511" s="7"/>
    </row>
    <row r="512" spans="1:1" x14ac:dyDescent="0.35">
      <c r="A512" s="7"/>
    </row>
    <row r="513" spans="1:1" x14ac:dyDescent="0.35">
      <c r="A513" s="7"/>
    </row>
    <row r="514" spans="1:1" x14ac:dyDescent="0.35">
      <c r="A514" s="7"/>
    </row>
    <row r="515" spans="1:1" x14ac:dyDescent="0.35">
      <c r="A515" s="7"/>
    </row>
    <row r="516" spans="1:1" x14ac:dyDescent="0.35">
      <c r="A516" s="7"/>
    </row>
    <row r="517" spans="1:1" x14ac:dyDescent="0.35">
      <c r="A517" s="7"/>
    </row>
    <row r="518" spans="1:1" x14ac:dyDescent="0.35">
      <c r="A518" s="7"/>
    </row>
    <row r="519" spans="1:1" x14ac:dyDescent="0.35">
      <c r="A519" s="7"/>
    </row>
    <row r="520" spans="1:1" x14ac:dyDescent="0.35">
      <c r="A520" s="7"/>
    </row>
    <row r="521" spans="1:1" x14ac:dyDescent="0.35">
      <c r="A521" s="7"/>
    </row>
    <row r="522" spans="1:1" x14ac:dyDescent="0.35">
      <c r="A522" s="7"/>
    </row>
    <row r="523" spans="1:1" x14ac:dyDescent="0.35">
      <c r="A523" s="7"/>
    </row>
    <row r="524" spans="1:1" x14ac:dyDescent="0.35">
      <c r="A524" s="7"/>
    </row>
    <row r="525" spans="1:1" x14ac:dyDescent="0.35">
      <c r="A525" s="7"/>
    </row>
    <row r="526" spans="1:1" x14ac:dyDescent="0.35">
      <c r="A526" s="7"/>
    </row>
    <row r="527" spans="1:1" x14ac:dyDescent="0.35">
      <c r="A527" s="7"/>
    </row>
    <row r="528" spans="1:1" x14ac:dyDescent="0.35">
      <c r="A528" s="7"/>
    </row>
    <row r="529" spans="1:1" x14ac:dyDescent="0.35">
      <c r="A529" s="7"/>
    </row>
    <row r="530" spans="1:1" x14ac:dyDescent="0.35">
      <c r="A530" s="7"/>
    </row>
    <row r="531" spans="1:1" x14ac:dyDescent="0.35">
      <c r="A531" s="7"/>
    </row>
    <row r="532" spans="1:1" x14ac:dyDescent="0.35">
      <c r="A532" s="7"/>
    </row>
    <row r="533" spans="1:1" x14ac:dyDescent="0.35">
      <c r="A533" s="7"/>
    </row>
    <row r="534" spans="1:1" x14ac:dyDescent="0.35">
      <c r="A534" s="7"/>
    </row>
    <row r="535" spans="1:1" x14ac:dyDescent="0.35">
      <c r="A535" s="7"/>
    </row>
    <row r="536" spans="1:1" x14ac:dyDescent="0.35">
      <c r="A536" s="7"/>
    </row>
    <row r="537" spans="1:1" x14ac:dyDescent="0.35">
      <c r="A537" s="7"/>
    </row>
    <row r="538" spans="1:1" x14ac:dyDescent="0.35">
      <c r="A538" s="7"/>
    </row>
    <row r="539" spans="1:1" x14ac:dyDescent="0.35">
      <c r="A539" s="7"/>
    </row>
    <row r="540" spans="1:1" x14ac:dyDescent="0.35">
      <c r="A540" s="7"/>
    </row>
    <row r="541" spans="1:1" x14ac:dyDescent="0.35">
      <c r="A541" s="7"/>
    </row>
    <row r="542" spans="1:1" x14ac:dyDescent="0.35">
      <c r="A542" s="7"/>
    </row>
    <row r="543" spans="1:1" x14ac:dyDescent="0.35">
      <c r="A543" s="7"/>
    </row>
    <row r="544" spans="1:1" x14ac:dyDescent="0.35">
      <c r="A544" s="7"/>
    </row>
    <row r="545" spans="1:1" x14ac:dyDescent="0.35">
      <c r="A545" s="7"/>
    </row>
    <row r="546" spans="1:1" x14ac:dyDescent="0.35">
      <c r="A546" s="7"/>
    </row>
    <row r="547" spans="1:1" x14ac:dyDescent="0.35">
      <c r="A547" s="7"/>
    </row>
    <row r="548" spans="1:1" x14ac:dyDescent="0.35">
      <c r="A548" s="7"/>
    </row>
    <row r="549" spans="1:1" x14ac:dyDescent="0.35">
      <c r="A549" s="7"/>
    </row>
    <row r="550" spans="1:1" x14ac:dyDescent="0.35">
      <c r="A550" s="7"/>
    </row>
    <row r="551" spans="1:1" x14ac:dyDescent="0.35">
      <c r="A551" s="7"/>
    </row>
    <row r="552" spans="1:1" x14ac:dyDescent="0.35">
      <c r="A552" s="7"/>
    </row>
    <row r="553" spans="1:1" x14ac:dyDescent="0.35">
      <c r="A553" s="7"/>
    </row>
    <row r="554" spans="1:1" x14ac:dyDescent="0.35">
      <c r="A554" s="7"/>
    </row>
    <row r="555" spans="1:1" x14ac:dyDescent="0.35">
      <c r="A555" s="7"/>
    </row>
    <row r="556" spans="1:1" x14ac:dyDescent="0.35">
      <c r="A556" s="7"/>
    </row>
    <row r="557" spans="1:1" x14ac:dyDescent="0.35">
      <c r="A557" s="7"/>
    </row>
    <row r="558" spans="1:1" x14ac:dyDescent="0.35">
      <c r="A558" s="7"/>
    </row>
    <row r="559" spans="1:1" x14ac:dyDescent="0.35">
      <c r="A559" s="7"/>
    </row>
    <row r="560" spans="1:1" x14ac:dyDescent="0.35">
      <c r="A560" s="7"/>
    </row>
    <row r="561" spans="1:1" x14ac:dyDescent="0.35">
      <c r="A561" s="7"/>
    </row>
    <row r="562" spans="1:1" x14ac:dyDescent="0.35">
      <c r="A562" s="7"/>
    </row>
    <row r="563" spans="1:1" x14ac:dyDescent="0.35">
      <c r="A563" s="7"/>
    </row>
    <row r="564" spans="1:1" x14ac:dyDescent="0.35">
      <c r="A564" s="7"/>
    </row>
    <row r="565" spans="1:1" x14ac:dyDescent="0.35">
      <c r="A565" s="7"/>
    </row>
    <row r="566" spans="1:1" x14ac:dyDescent="0.35">
      <c r="A566" s="7"/>
    </row>
    <row r="567" spans="1:1" x14ac:dyDescent="0.35">
      <c r="A567" s="7"/>
    </row>
    <row r="568" spans="1:1" x14ac:dyDescent="0.35">
      <c r="A568" s="7"/>
    </row>
    <row r="569" spans="1:1" x14ac:dyDescent="0.35">
      <c r="A569" s="7"/>
    </row>
    <row r="570" spans="1:1" x14ac:dyDescent="0.35">
      <c r="A570" s="7"/>
    </row>
    <row r="571" spans="1:1" x14ac:dyDescent="0.35">
      <c r="A571" s="7"/>
    </row>
    <row r="572" spans="1:1" x14ac:dyDescent="0.35">
      <c r="A572" s="7"/>
    </row>
    <row r="573" spans="1:1" x14ac:dyDescent="0.35">
      <c r="A573" s="7"/>
    </row>
    <row r="574" spans="1:1" x14ac:dyDescent="0.35">
      <c r="A574" s="7"/>
    </row>
    <row r="575" spans="1:1" x14ac:dyDescent="0.35">
      <c r="A575" s="7"/>
    </row>
    <row r="576" spans="1:1" x14ac:dyDescent="0.35">
      <c r="A576" s="7"/>
    </row>
    <row r="577" spans="1:1" x14ac:dyDescent="0.35">
      <c r="A577" s="7"/>
    </row>
    <row r="578" spans="1:1" x14ac:dyDescent="0.35">
      <c r="A578" s="7"/>
    </row>
    <row r="579" spans="1:1" x14ac:dyDescent="0.35">
      <c r="A579" s="7"/>
    </row>
    <row r="580" spans="1:1" x14ac:dyDescent="0.35">
      <c r="A580" s="7"/>
    </row>
    <row r="581" spans="1:1" x14ac:dyDescent="0.35">
      <c r="A581" s="7"/>
    </row>
    <row r="582" spans="1:1" x14ac:dyDescent="0.35">
      <c r="A582" s="7"/>
    </row>
    <row r="583" spans="1:1" x14ac:dyDescent="0.35">
      <c r="A583" s="7"/>
    </row>
    <row r="584" spans="1:1" x14ac:dyDescent="0.35">
      <c r="A584" s="7"/>
    </row>
    <row r="585" spans="1:1" x14ac:dyDescent="0.35">
      <c r="A585" s="7"/>
    </row>
    <row r="586" spans="1:1" x14ac:dyDescent="0.35">
      <c r="A586" s="7"/>
    </row>
    <row r="587" spans="1:1" x14ac:dyDescent="0.35">
      <c r="A587" s="7"/>
    </row>
    <row r="588" spans="1:1" x14ac:dyDescent="0.35">
      <c r="A588" s="7"/>
    </row>
    <row r="589" spans="1:1" x14ac:dyDescent="0.35">
      <c r="A589" s="7"/>
    </row>
    <row r="590" spans="1:1" x14ac:dyDescent="0.35">
      <c r="A590" s="7"/>
    </row>
    <row r="591" spans="1:1" x14ac:dyDescent="0.35">
      <c r="A591" s="7"/>
    </row>
    <row r="592" spans="1:1" x14ac:dyDescent="0.35">
      <c r="A592" s="7"/>
    </row>
    <row r="593" spans="1:1" x14ac:dyDescent="0.35">
      <c r="A593" s="7"/>
    </row>
    <row r="594" spans="1:1" x14ac:dyDescent="0.35">
      <c r="A594" s="7"/>
    </row>
    <row r="595" spans="1:1" x14ac:dyDescent="0.35">
      <c r="A595" s="7"/>
    </row>
    <row r="596" spans="1:1" x14ac:dyDescent="0.35">
      <c r="A596" s="7"/>
    </row>
    <row r="597" spans="1:1" x14ac:dyDescent="0.35">
      <c r="A597" s="7"/>
    </row>
    <row r="598" spans="1:1" x14ac:dyDescent="0.35">
      <c r="A598" s="7"/>
    </row>
    <row r="599" spans="1:1" x14ac:dyDescent="0.35">
      <c r="A599" s="7"/>
    </row>
    <row r="600" spans="1:1" x14ac:dyDescent="0.35">
      <c r="A600" s="7"/>
    </row>
    <row r="601" spans="1:1" x14ac:dyDescent="0.35">
      <c r="A601" s="7"/>
    </row>
    <row r="602" spans="1:1" x14ac:dyDescent="0.35">
      <c r="A602" s="7"/>
    </row>
    <row r="603" spans="1:1" x14ac:dyDescent="0.35">
      <c r="A603" s="7"/>
    </row>
    <row r="604" spans="1:1" x14ac:dyDescent="0.35">
      <c r="A604" s="7"/>
    </row>
    <row r="605" spans="1:1" x14ac:dyDescent="0.35">
      <c r="A605" s="7"/>
    </row>
    <row r="606" spans="1:1" x14ac:dyDescent="0.35">
      <c r="A606" s="7"/>
    </row>
    <row r="607" spans="1:1" x14ac:dyDescent="0.35">
      <c r="A607" s="7"/>
    </row>
    <row r="608" spans="1:1" x14ac:dyDescent="0.35">
      <c r="A608" s="7"/>
    </row>
    <row r="609" spans="1:1" x14ac:dyDescent="0.35">
      <c r="A609" s="7"/>
    </row>
    <row r="610" spans="1:1" x14ac:dyDescent="0.35">
      <c r="A610" s="7"/>
    </row>
    <row r="611" spans="1:1" x14ac:dyDescent="0.35">
      <c r="A611" s="7"/>
    </row>
    <row r="612" spans="1:1" x14ac:dyDescent="0.35">
      <c r="A612" s="7"/>
    </row>
    <row r="613" spans="1:1" x14ac:dyDescent="0.35">
      <c r="A613" s="7"/>
    </row>
    <row r="614" spans="1:1" x14ac:dyDescent="0.35">
      <c r="A614" s="7"/>
    </row>
    <row r="615" spans="1:1" x14ac:dyDescent="0.35">
      <c r="A615" s="7"/>
    </row>
    <row r="616" spans="1:1" x14ac:dyDescent="0.35">
      <c r="A616" s="7"/>
    </row>
    <row r="617" spans="1:1" x14ac:dyDescent="0.35">
      <c r="A617" s="7"/>
    </row>
    <row r="618" spans="1:1" x14ac:dyDescent="0.35">
      <c r="A618" s="7"/>
    </row>
    <row r="619" spans="1:1" x14ac:dyDescent="0.35">
      <c r="A619" s="7"/>
    </row>
    <row r="620" spans="1:1" x14ac:dyDescent="0.35">
      <c r="A620" s="7"/>
    </row>
    <row r="621" spans="1:1" x14ac:dyDescent="0.35">
      <c r="A621" s="7"/>
    </row>
    <row r="622" spans="1:1" x14ac:dyDescent="0.35">
      <c r="A622" s="7"/>
    </row>
    <row r="623" spans="1:1" x14ac:dyDescent="0.35">
      <c r="A623" s="7"/>
    </row>
    <row r="624" spans="1:1" x14ac:dyDescent="0.35">
      <c r="A624" s="7"/>
    </row>
    <row r="625" spans="1:1" x14ac:dyDescent="0.35">
      <c r="A625" s="7"/>
    </row>
    <row r="626" spans="1:1" x14ac:dyDescent="0.35">
      <c r="A626" s="7"/>
    </row>
    <row r="627" spans="1:1" x14ac:dyDescent="0.35">
      <c r="A627" s="7"/>
    </row>
    <row r="628" spans="1:1" x14ac:dyDescent="0.35">
      <c r="A628" s="7"/>
    </row>
    <row r="629" spans="1:1" x14ac:dyDescent="0.35">
      <c r="A629" s="7"/>
    </row>
    <row r="630" spans="1:1" x14ac:dyDescent="0.35">
      <c r="A630" s="7"/>
    </row>
    <row r="631" spans="1:1" x14ac:dyDescent="0.35">
      <c r="A631" s="7"/>
    </row>
    <row r="632" spans="1:1" x14ac:dyDescent="0.35">
      <c r="A632" s="7"/>
    </row>
    <row r="633" spans="1:1" x14ac:dyDescent="0.35">
      <c r="A633" s="7"/>
    </row>
    <row r="634" spans="1:1" x14ac:dyDescent="0.35">
      <c r="A634" s="7"/>
    </row>
    <row r="635" spans="1:1" x14ac:dyDescent="0.35">
      <c r="A635" s="7"/>
    </row>
    <row r="636" spans="1:1" x14ac:dyDescent="0.35">
      <c r="A636" s="7"/>
    </row>
    <row r="637" spans="1:1" x14ac:dyDescent="0.35">
      <c r="A637" s="7"/>
    </row>
    <row r="638" spans="1:1" x14ac:dyDescent="0.35">
      <c r="A638" s="7"/>
    </row>
    <row r="639" spans="1:1" x14ac:dyDescent="0.35">
      <c r="A639" s="7"/>
    </row>
    <row r="640" spans="1:1" x14ac:dyDescent="0.35">
      <c r="A640" s="7"/>
    </row>
    <row r="641" spans="1:1" x14ac:dyDescent="0.35">
      <c r="A641" s="7"/>
    </row>
    <row r="642" spans="1:1" x14ac:dyDescent="0.35">
      <c r="A642" s="7"/>
    </row>
    <row r="643" spans="1:1" x14ac:dyDescent="0.35">
      <c r="A643" s="7"/>
    </row>
    <row r="644" spans="1:1" x14ac:dyDescent="0.35">
      <c r="A644" s="7"/>
    </row>
    <row r="645" spans="1:1" x14ac:dyDescent="0.35">
      <c r="A645" s="7"/>
    </row>
    <row r="646" spans="1:1" x14ac:dyDescent="0.35">
      <c r="A646" s="7"/>
    </row>
    <row r="647" spans="1:1" x14ac:dyDescent="0.35">
      <c r="A647" s="7"/>
    </row>
    <row r="648" spans="1:1" x14ac:dyDescent="0.35">
      <c r="A648" s="7"/>
    </row>
    <row r="649" spans="1:1" x14ac:dyDescent="0.35">
      <c r="A649" s="7"/>
    </row>
    <row r="650" spans="1:1" x14ac:dyDescent="0.35">
      <c r="A650" s="7"/>
    </row>
    <row r="651" spans="1:1" x14ac:dyDescent="0.35">
      <c r="A651" s="7"/>
    </row>
    <row r="652" spans="1:1" x14ac:dyDescent="0.35">
      <c r="A652" s="7"/>
    </row>
    <row r="653" spans="1:1" x14ac:dyDescent="0.35">
      <c r="A653" s="7"/>
    </row>
    <row r="654" spans="1:1" x14ac:dyDescent="0.35">
      <c r="A654" s="7"/>
    </row>
    <row r="655" spans="1:1" x14ac:dyDescent="0.35">
      <c r="A655" s="7"/>
    </row>
    <row r="656" spans="1:1" x14ac:dyDescent="0.35">
      <c r="A656" s="7"/>
    </row>
    <row r="657" spans="1:1" x14ac:dyDescent="0.35">
      <c r="A657" s="7"/>
    </row>
    <row r="658" spans="1:1" x14ac:dyDescent="0.35">
      <c r="A658" s="7"/>
    </row>
    <row r="659" spans="1:1" x14ac:dyDescent="0.35">
      <c r="A659" s="7"/>
    </row>
    <row r="660" spans="1:1" x14ac:dyDescent="0.35">
      <c r="A660" s="7"/>
    </row>
    <row r="661" spans="1:1" x14ac:dyDescent="0.35">
      <c r="A661" s="7"/>
    </row>
    <row r="662" spans="1:1" x14ac:dyDescent="0.35">
      <c r="A662" s="7"/>
    </row>
    <row r="663" spans="1:1" x14ac:dyDescent="0.35">
      <c r="A663" s="7"/>
    </row>
    <row r="664" spans="1:1" x14ac:dyDescent="0.35">
      <c r="A664" s="7"/>
    </row>
    <row r="665" spans="1:1" x14ac:dyDescent="0.35">
      <c r="A665" s="7"/>
    </row>
    <row r="666" spans="1:1" x14ac:dyDescent="0.35">
      <c r="A666" s="7"/>
    </row>
    <row r="667" spans="1:1" x14ac:dyDescent="0.35">
      <c r="A667" s="7"/>
    </row>
    <row r="668" spans="1:1" x14ac:dyDescent="0.35">
      <c r="A668" s="7"/>
    </row>
    <row r="669" spans="1:1" x14ac:dyDescent="0.35">
      <c r="A669" s="7"/>
    </row>
    <row r="670" spans="1:1" x14ac:dyDescent="0.35">
      <c r="A670" s="7"/>
    </row>
    <row r="671" spans="1:1" x14ac:dyDescent="0.35">
      <c r="A671" s="7"/>
    </row>
    <row r="672" spans="1:1" x14ac:dyDescent="0.35">
      <c r="A672" s="7"/>
    </row>
    <row r="673" spans="1:1" x14ac:dyDescent="0.35">
      <c r="A673" s="7"/>
    </row>
    <row r="674" spans="1:1" x14ac:dyDescent="0.35">
      <c r="A674" s="7"/>
    </row>
    <row r="675" spans="1:1" x14ac:dyDescent="0.35">
      <c r="A675" s="7"/>
    </row>
    <row r="676" spans="1:1" x14ac:dyDescent="0.35">
      <c r="A676" s="7"/>
    </row>
    <row r="677" spans="1:1" x14ac:dyDescent="0.35">
      <c r="A677" s="7"/>
    </row>
    <row r="678" spans="1:1" x14ac:dyDescent="0.35">
      <c r="A678" s="7"/>
    </row>
    <row r="679" spans="1:1" x14ac:dyDescent="0.35">
      <c r="A679" s="7"/>
    </row>
    <row r="680" spans="1:1" x14ac:dyDescent="0.35">
      <c r="A680" s="7"/>
    </row>
    <row r="681" spans="1:1" x14ac:dyDescent="0.35">
      <c r="A681" s="7"/>
    </row>
    <row r="682" spans="1:1" x14ac:dyDescent="0.35">
      <c r="A682" s="7"/>
    </row>
    <row r="683" spans="1:1" x14ac:dyDescent="0.35">
      <c r="A683" s="7"/>
    </row>
    <row r="684" spans="1:1" x14ac:dyDescent="0.35">
      <c r="A684" s="7"/>
    </row>
    <row r="685" spans="1:1" x14ac:dyDescent="0.35">
      <c r="A685" s="7"/>
    </row>
    <row r="686" spans="1:1" x14ac:dyDescent="0.35">
      <c r="A686" s="7"/>
    </row>
    <row r="687" spans="1:1" x14ac:dyDescent="0.35">
      <c r="A687" s="7"/>
    </row>
    <row r="688" spans="1:1" x14ac:dyDescent="0.35">
      <c r="A688" s="7"/>
    </row>
    <row r="689" spans="1:1" x14ac:dyDescent="0.35">
      <c r="A689" s="7"/>
    </row>
    <row r="690" spans="1:1" x14ac:dyDescent="0.35">
      <c r="A690" s="7"/>
    </row>
    <row r="691" spans="1:1" x14ac:dyDescent="0.35">
      <c r="A691" s="7"/>
    </row>
    <row r="692" spans="1:1" x14ac:dyDescent="0.35">
      <c r="A692" s="7"/>
    </row>
    <row r="693" spans="1:1" x14ac:dyDescent="0.35">
      <c r="A693" s="7"/>
    </row>
    <row r="694" spans="1:1" x14ac:dyDescent="0.35">
      <c r="A694" s="7"/>
    </row>
    <row r="695" spans="1:1" x14ac:dyDescent="0.35">
      <c r="A695" s="7"/>
    </row>
    <row r="696" spans="1:1" x14ac:dyDescent="0.35">
      <c r="A696" s="7"/>
    </row>
    <row r="697" spans="1:1" x14ac:dyDescent="0.35">
      <c r="A697" s="7"/>
    </row>
    <row r="698" spans="1:1" x14ac:dyDescent="0.35">
      <c r="A698" s="7"/>
    </row>
    <row r="699" spans="1:1" x14ac:dyDescent="0.35">
      <c r="A699" s="7"/>
    </row>
    <row r="700" spans="1:1" x14ac:dyDescent="0.35">
      <c r="A700" s="7"/>
    </row>
    <row r="701" spans="1:1" x14ac:dyDescent="0.35">
      <c r="A701" s="7"/>
    </row>
    <row r="702" spans="1:1" x14ac:dyDescent="0.35">
      <c r="A702" s="7"/>
    </row>
    <row r="703" spans="1:1" x14ac:dyDescent="0.35">
      <c r="A703" s="7"/>
    </row>
    <row r="704" spans="1:1" x14ac:dyDescent="0.35">
      <c r="A704" s="7"/>
    </row>
    <row r="705" spans="1:1" x14ac:dyDescent="0.35">
      <c r="A705" s="7"/>
    </row>
    <row r="706" spans="1:1" x14ac:dyDescent="0.35">
      <c r="A706" s="7"/>
    </row>
    <row r="707" spans="1:1" x14ac:dyDescent="0.35">
      <c r="A707" s="7"/>
    </row>
    <row r="708" spans="1:1" x14ac:dyDescent="0.35">
      <c r="A708" s="7"/>
    </row>
    <row r="709" spans="1:1" x14ac:dyDescent="0.35">
      <c r="A709" s="7"/>
    </row>
    <row r="710" spans="1:1" x14ac:dyDescent="0.35">
      <c r="A710" s="7"/>
    </row>
    <row r="711" spans="1:1" x14ac:dyDescent="0.35">
      <c r="A711" s="7"/>
    </row>
    <row r="712" spans="1:1" x14ac:dyDescent="0.35">
      <c r="A712" s="7"/>
    </row>
    <row r="713" spans="1:1" x14ac:dyDescent="0.35">
      <c r="A713" s="7"/>
    </row>
    <row r="714" spans="1:1" x14ac:dyDescent="0.35">
      <c r="A714" s="7"/>
    </row>
    <row r="715" spans="1:1" x14ac:dyDescent="0.35">
      <c r="A715" s="7"/>
    </row>
    <row r="716" spans="1:1" x14ac:dyDescent="0.35">
      <c r="A716" s="7"/>
    </row>
    <row r="717" spans="1:1" x14ac:dyDescent="0.35">
      <c r="A717" s="7"/>
    </row>
    <row r="718" spans="1:1" x14ac:dyDescent="0.35">
      <c r="A718" s="7"/>
    </row>
    <row r="719" spans="1:1" x14ac:dyDescent="0.35">
      <c r="A719" s="7"/>
    </row>
    <row r="720" spans="1:1" x14ac:dyDescent="0.35">
      <c r="A720" s="7"/>
    </row>
    <row r="721" spans="1:1" x14ac:dyDescent="0.35">
      <c r="A721" s="7"/>
    </row>
    <row r="722" spans="1:1" x14ac:dyDescent="0.35">
      <c r="A722" s="7"/>
    </row>
    <row r="723" spans="1:1" x14ac:dyDescent="0.35">
      <c r="A723" s="7"/>
    </row>
    <row r="724" spans="1:1" x14ac:dyDescent="0.35">
      <c r="A724" s="7"/>
    </row>
    <row r="725" spans="1:1" x14ac:dyDescent="0.35">
      <c r="A725" s="7"/>
    </row>
    <row r="726" spans="1:1" x14ac:dyDescent="0.35">
      <c r="A726" s="7"/>
    </row>
    <row r="727" spans="1:1" x14ac:dyDescent="0.35">
      <c r="A727" s="7"/>
    </row>
    <row r="728" spans="1:1" x14ac:dyDescent="0.35">
      <c r="A728" s="7"/>
    </row>
    <row r="729" spans="1:1" x14ac:dyDescent="0.35">
      <c r="A729" s="7"/>
    </row>
    <row r="730" spans="1:1" x14ac:dyDescent="0.35">
      <c r="A730" s="7"/>
    </row>
    <row r="731" spans="1:1" x14ac:dyDescent="0.35">
      <c r="A731" s="7"/>
    </row>
    <row r="732" spans="1:1" x14ac:dyDescent="0.35">
      <c r="A732" s="7"/>
    </row>
    <row r="733" spans="1:1" x14ac:dyDescent="0.35">
      <c r="A733" s="7"/>
    </row>
    <row r="734" spans="1:1" x14ac:dyDescent="0.35">
      <c r="A734" s="7"/>
    </row>
    <row r="735" spans="1:1" x14ac:dyDescent="0.35">
      <c r="A735" s="7"/>
    </row>
    <row r="736" spans="1:1" x14ac:dyDescent="0.35">
      <c r="A736" s="7"/>
    </row>
    <row r="737" spans="1:1" x14ac:dyDescent="0.35">
      <c r="A737" s="7"/>
    </row>
    <row r="738" spans="1:1" x14ac:dyDescent="0.35">
      <c r="A738" s="7"/>
    </row>
    <row r="739" spans="1:1" x14ac:dyDescent="0.35">
      <c r="A739" s="7"/>
    </row>
    <row r="740" spans="1:1" x14ac:dyDescent="0.35">
      <c r="A740" s="7"/>
    </row>
    <row r="741" spans="1:1" x14ac:dyDescent="0.35">
      <c r="A741" s="7"/>
    </row>
    <row r="742" spans="1:1" x14ac:dyDescent="0.35">
      <c r="A742" s="7"/>
    </row>
    <row r="743" spans="1:1" x14ac:dyDescent="0.35">
      <c r="A743" s="7"/>
    </row>
    <row r="744" spans="1:1" x14ac:dyDescent="0.35">
      <c r="A744" s="7"/>
    </row>
    <row r="745" spans="1:1" x14ac:dyDescent="0.35">
      <c r="A745" s="7"/>
    </row>
    <row r="746" spans="1:1" x14ac:dyDescent="0.35">
      <c r="A746" s="7"/>
    </row>
    <row r="747" spans="1:1" x14ac:dyDescent="0.35">
      <c r="A747" s="7"/>
    </row>
    <row r="748" spans="1:1" x14ac:dyDescent="0.35">
      <c r="A748" s="7"/>
    </row>
    <row r="749" spans="1:1" x14ac:dyDescent="0.35">
      <c r="A749" s="7"/>
    </row>
    <row r="750" spans="1:1" x14ac:dyDescent="0.35">
      <c r="A750" s="7"/>
    </row>
    <row r="751" spans="1:1" x14ac:dyDescent="0.35">
      <c r="A751" s="7"/>
    </row>
    <row r="752" spans="1:1" x14ac:dyDescent="0.35">
      <c r="A752" s="7"/>
    </row>
    <row r="753" spans="1:1" x14ac:dyDescent="0.35">
      <c r="A753" s="7"/>
    </row>
    <row r="754" spans="1:1" x14ac:dyDescent="0.35">
      <c r="A754" s="7"/>
    </row>
    <row r="755" spans="1:1" x14ac:dyDescent="0.35">
      <c r="A755" s="7"/>
    </row>
    <row r="756" spans="1:1" x14ac:dyDescent="0.35">
      <c r="A756" s="7"/>
    </row>
    <row r="757" spans="1:1" x14ac:dyDescent="0.35">
      <c r="A757" s="7"/>
    </row>
    <row r="758" spans="1:1" x14ac:dyDescent="0.35">
      <c r="A758" s="7"/>
    </row>
    <row r="759" spans="1:1" x14ac:dyDescent="0.35">
      <c r="A759" s="7"/>
    </row>
    <row r="760" spans="1:1" x14ac:dyDescent="0.35">
      <c r="A760" s="7"/>
    </row>
    <row r="761" spans="1:1" x14ac:dyDescent="0.35">
      <c r="A761" s="7"/>
    </row>
    <row r="762" spans="1:1" x14ac:dyDescent="0.35">
      <c r="A762" s="7"/>
    </row>
    <row r="763" spans="1:1" x14ac:dyDescent="0.35">
      <c r="A763" s="7"/>
    </row>
    <row r="764" spans="1:1" x14ac:dyDescent="0.35">
      <c r="A764" s="7"/>
    </row>
    <row r="765" spans="1:1" x14ac:dyDescent="0.35">
      <c r="A765" s="7"/>
    </row>
    <row r="766" spans="1:1" x14ac:dyDescent="0.35">
      <c r="A766" s="7"/>
    </row>
    <row r="767" spans="1:1" x14ac:dyDescent="0.35">
      <c r="A767" s="7"/>
    </row>
    <row r="768" spans="1:1" x14ac:dyDescent="0.35">
      <c r="A768" s="7"/>
    </row>
    <row r="769" spans="1:1" x14ac:dyDescent="0.35">
      <c r="A769" s="7"/>
    </row>
    <row r="770" spans="1:1" x14ac:dyDescent="0.35">
      <c r="A770" s="7"/>
    </row>
    <row r="771" spans="1:1" x14ac:dyDescent="0.35">
      <c r="A771" s="7"/>
    </row>
    <row r="772" spans="1:1" x14ac:dyDescent="0.35">
      <c r="A772" s="7"/>
    </row>
    <row r="773" spans="1:1" x14ac:dyDescent="0.35">
      <c r="A773" s="7"/>
    </row>
    <row r="774" spans="1:1" x14ac:dyDescent="0.35">
      <c r="A774" s="7"/>
    </row>
    <row r="775" spans="1:1" x14ac:dyDescent="0.35">
      <c r="A775" s="7"/>
    </row>
    <row r="776" spans="1:1" x14ac:dyDescent="0.35">
      <c r="A776" s="7"/>
    </row>
    <row r="777" spans="1:1" x14ac:dyDescent="0.35">
      <c r="A777" s="7"/>
    </row>
    <row r="778" spans="1:1" x14ac:dyDescent="0.35">
      <c r="A778" s="7"/>
    </row>
    <row r="779" spans="1:1" x14ac:dyDescent="0.35">
      <c r="A779" s="7"/>
    </row>
    <row r="780" spans="1:1" x14ac:dyDescent="0.35">
      <c r="A780" s="7"/>
    </row>
    <row r="781" spans="1:1" x14ac:dyDescent="0.35">
      <c r="A781" s="7"/>
    </row>
    <row r="782" spans="1:1" x14ac:dyDescent="0.35">
      <c r="A782" s="7"/>
    </row>
    <row r="783" spans="1:1" x14ac:dyDescent="0.35">
      <c r="A783" s="7"/>
    </row>
    <row r="784" spans="1:1" x14ac:dyDescent="0.35">
      <c r="A784" s="7"/>
    </row>
    <row r="785" spans="1:1" x14ac:dyDescent="0.35">
      <c r="A785" s="7"/>
    </row>
    <row r="786" spans="1:1" x14ac:dyDescent="0.35">
      <c r="A786" s="7"/>
    </row>
    <row r="787" spans="1:1" x14ac:dyDescent="0.35">
      <c r="A787" s="7"/>
    </row>
    <row r="788" spans="1:1" x14ac:dyDescent="0.35">
      <c r="A788" s="7"/>
    </row>
    <row r="789" spans="1:1" x14ac:dyDescent="0.35">
      <c r="A789" s="7"/>
    </row>
    <row r="790" spans="1:1" x14ac:dyDescent="0.35">
      <c r="A790" s="7"/>
    </row>
    <row r="791" spans="1:1" x14ac:dyDescent="0.35">
      <c r="A791" s="7"/>
    </row>
    <row r="792" spans="1:1" x14ac:dyDescent="0.35">
      <c r="A792" s="7"/>
    </row>
    <row r="793" spans="1:1" x14ac:dyDescent="0.35">
      <c r="A793" s="7"/>
    </row>
    <row r="794" spans="1:1" x14ac:dyDescent="0.35">
      <c r="A794" s="7"/>
    </row>
    <row r="795" spans="1:1" x14ac:dyDescent="0.35">
      <c r="A795" s="7"/>
    </row>
    <row r="796" spans="1:1" x14ac:dyDescent="0.35">
      <c r="A796" s="7"/>
    </row>
    <row r="797" spans="1:1" x14ac:dyDescent="0.35">
      <c r="A797" s="7"/>
    </row>
    <row r="798" spans="1:1" x14ac:dyDescent="0.35">
      <c r="A798" s="7"/>
    </row>
    <row r="799" spans="1:1" x14ac:dyDescent="0.35">
      <c r="A799" s="7"/>
    </row>
    <row r="800" spans="1:1" x14ac:dyDescent="0.35">
      <c r="A800" s="7"/>
    </row>
    <row r="801" spans="1:1" x14ac:dyDescent="0.35">
      <c r="A801" s="7"/>
    </row>
    <row r="802" spans="1:1" x14ac:dyDescent="0.35">
      <c r="A802" s="7"/>
    </row>
    <row r="803" spans="1:1" x14ac:dyDescent="0.35">
      <c r="A803" s="7"/>
    </row>
    <row r="804" spans="1:1" x14ac:dyDescent="0.35">
      <c r="A804" s="7"/>
    </row>
    <row r="805" spans="1:1" x14ac:dyDescent="0.35">
      <c r="A805" s="7"/>
    </row>
    <row r="806" spans="1:1" x14ac:dyDescent="0.35">
      <c r="A806" s="7"/>
    </row>
    <row r="807" spans="1:1" x14ac:dyDescent="0.35">
      <c r="A807" s="7"/>
    </row>
    <row r="808" spans="1:1" x14ac:dyDescent="0.35">
      <c r="A808" s="7"/>
    </row>
    <row r="809" spans="1:1" x14ac:dyDescent="0.35">
      <c r="A809" s="7"/>
    </row>
    <row r="810" spans="1:1" x14ac:dyDescent="0.35">
      <c r="A810" s="7"/>
    </row>
    <row r="811" spans="1:1" x14ac:dyDescent="0.35">
      <c r="A811" s="7"/>
    </row>
    <row r="812" spans="1:1" x14ac:dyDescent="0.35">
      <c r="A812" s="7"/>
    </row>
    <row r="813" spans="1:1" x14ac:dyDescent="0.35">
      <c r="A813" s="7"/>
    </row>
    <row r="814" spans="1:1" x14ac:dyDescent="0.35">
      <c r="A814" s="7"/>
    </row>
    <row r="815" spans="1:1" x14ac:dyDescent="0.35">
      <c r="A815" s="7"/>
    </row>
    <row r="816" spans="1:1" x14ac:dyDescent="0.35">
      <c r="A816" s="7"/>
    </row>
    <row r="817" spans="1:1" x14ac:dyDescent="0.35">
      <c r="A817" s="7"/>
    </row>
    <row r="818" spans="1:1" x14ac:dyDescent="0.35">
      <c r="A818" s="7"/>
    </row>
    <row r="819" spans="1:1" x14ac:dyDescent="0.35">
      <c r="A819" s="7"/>
    </row>
    <row r="820" spans="1:1" x14ac:dyDescent="0.35">
      <c r="A820" s="7"/>
    </row>
    <row r="821" spans="1:1" x14ac:dyDescent="0.35">
      <c r="A821" s="7"/>
    </row>
    <row r="822" spans="1:1" x14ac:dyDescent="0.35">
      <c r="A822" s="7"/>
    </row>
    <row r="823" spans="1:1" x14ac:dyDescent="0.35">
      <c r="A823" s="7"/>
    </row>
    <row r="824" spans="1:1" x14ac:dyDescent="0.35">
      <c r="A824" s="7"/>
    </row>
    <row r="825" spans="1:1" x14ac:dyDescent="0.35">
      <c r="A825" s="7"/>
    </row>
    <row r="826" spans="1:1" x14ac:dyDescent="0.35">
      <c r="A826" s="7"/>
    </row>
    <row r="827" spans="1:1" x14ac:dyDescent="0.35">
      <c r="A827" s="7"/>
    </row>
    <row r="828" spans="1:1" x14ac:dyDescent="0.35">
      <c r="A828" s="7"/>
    </row>
    <row r="829" spans="1:1" x14ac:dyDescent="0.35">
      <c r="A829" s="7"/>
    </row>
    <row r="830" spans="1:1" x14ac:dyDescent="0.35">
      <c r="A830" s="7"/>
    </row>
    <row r="831" spans="1:1" x14ac:dyDescent="0.35">
      <c r="A831" s="7"/>
    </row>
    <row r="832" spans="1:1" x14ac:dyDescent="0.35">
      <c r="A832" s="7"/>
    </row>
    <row r="833" spans="1:1" x14ac:dyDescent="0.35">
      <c r="A833" s="7"/>
    </row>
    <row r="834" spans="1:1" x14ac:dyDescent="0.35">
      <c r="A834" s="7"/>
    </row>
    <row r="835" spans="1:1" x14ac:dyDescent="0.35">
      <c r="A835" s="7"/>
    </row>
    <row r="836" spans="1:1" x14ac:dyDescent="0.35">
      <c r="A836" s="7"/>
    </row>
    <row r="837" spans="1:1" x14ac:dyDescent="0.35">
      <c r="A837" s="7"/>
    </row>
    <row r="838" spans="1:1" x14ac:dyDescent="0.35">
      <c r="A838" s="7"/>
    </row>
    <row r="839" spans="1:1" x14ac:dyDescent="0.35">
      <c r="A839" s="7"/>
    </row>
    <row r="840" spans="1:1" x14ac:dyDescent="0.35">
      <c r="A840" s="7"/>
    </row>
    <row r="841" spans="1:1" x14ac:dyDescent="0.35">
      <c r="A841" s="7"/>
    </row>
    <row r="842" spans="1:1" x14ac:dyDescent="0.35">
      <c r="A842" s="7"/>
    </row>
    <row r="843" spans="1:1" x14ac:dyDescent="0.35">
      <c r="A843" s="7"/>
    </row>
    <row r="844" spans="1:1" x14ac:dyDescent="0.35">
      <c r="A844" s="7"/>
    </row>
    <row r="845" spans="1:1" x14ac:dyDescent="0.35">
      <c r="A845" s="7"/>
    </row>
    <row r="846" spans="1:1" x14ac:dyDescent="0.35">
      <c r="A846" s="7"/>
    </row>
    <row r="847" spans="1:1" x14ac:dyDescent="0.35">
      <c r="A847" s="7"/>
    </row>
    <row r="848" spans="1:1" x14ac:dyDescent="0.35">
      <c r="A848" s="7"/>
    </row>
    <row r="849" spans="1:1" x14ac:dyDescent="0.35">
      <c r="A849" s="7"/>
    </row>
    <row r="850" spans="1:1" x14ac:dyDescent="0.35">
      <c r="A850" s="7"/>
    </row>
    <row r="851" spans="1:1" x14ac:dyDescent="0.35">
      <c r="A851" s="7"/>
    </row>
    <row r="852" spans="1:1" x14ac:dyDescent="0.35">
      <c r="A852" s="7"/>
    </row>
    <row r="853" spans="1:1" x14ac:dyDescent="0.35">
      <c r="A853" s="7"/>
    </row>
    <row r="854" spans="1:1" x14ac:dyDescent="0.35">
      <c r="A854" s="7"/>
    </row>
    <row r="855" spans="1:1" x14ac:dyDescent="0.35">
      <c r="A855" s="7"/>
    </row>
    <row r="856" spans="1:1" x14ac:dyDescent="0.35">
      <c r="A856" s="7"/>
    </row>
    <row r="857" spans="1:1" x14ac:dyDescent="0.35">
      <c r="A857" s="7"/>
    </row>
    <row r="858" spans="1:1" x14ac:dyDescent="0.35">
      <c r="A858" s="7"/>
    </row>
    <row r="859" spans="1:1" x14ac:dyDescent="0.35">
      <c r="A859" s="7"/>
    </row>
    <row r="860" spans="1:1" x14ac:dyDescent="0.35">
      <c r="A860" s="7"/>
    </row>
    <row r="861" spans="1:1" x14ac:dyDescent="0.35">
      <c r="A861" s="7"/>
    </row>
    <row r="862" spans="1:1" x14ac:dyDescent="0.35">
      <c r="A862" s="7"/>
    </row>
    <row r="863" spans="1:1" x14ac:dyDescent="0.35">
      <c r="A863" s="7"/>
    </row>
    <row r="864" spans="1:1" x14ac:dyDescent="0.35">
      <c r="A864" s="7"/>
    </row>
    <row r="865" spans="1:1" x14ac:dyDescent="0.35">
      <c r="A865" s="7"/>
    </row>
    <row r="866" spans="1:1" x14ac:dyDescent="0.35">
      <c r="A866" s="7"/>
    </row>
    <row r="867" spans="1:1" x14ac:dyDescent="0.35">
      <c r="A867" s="7"/>
    </row>
    <row r="868" spans="1:1" x14ac:dyDescent="0.35">
      <c r="A868" s="7"/>
    </row>
    <row r="869" spans="1:1" x14ac:dyDescent="0.35">
      <c r="A869" s="7"/>
    </row>
    <row r="870" spans="1:1" x14ac:dyDescent="0.35">
      <c r="A870" s="7"/>
    </row>
    <row r="871" spans="1:1" x14ac:dyDescent="0.35">
      <c r="A871" s="7"/>
    </row>
    <row r="872" spans="1:1" x14ac:dyDescent="0.35">
      <c r="A872" s="7"/>
    </row>
    <row r="873" spans="1:1" x14ac:dyDescent="0.35">
      <c r="A873" s="7"/>
    </row>
    <row r="874" spans="1:1" x14ac:dyDescent="0.35">
      <c r="A874" s="7"/>
    </row>
    <row r="875" spans="1:1" x14ac:dyDescent="0.35">
      <c r="A875" s="7"/>
    </row>
    <row r="876" spans="1:1" x14ac:dyDescent="0.35">
      <c r="A876" s="7"/>
    </row>
    <row r="877" spans="1:1" x14ac:dyDescent="0.35">
      <c r="A877" s="7"/>
    </row>
    <row r="878" spans="1:1" x14ac:dyDescent="0.35">
      <c r="A878" s="7"/>
    </row>
    <row r="879" spans="1:1" x14ac:dyDescent="0.35">
      <c r="A879" s="7"/>
    </row>
    <row r="880" spans="1:1" x14ac:dyDescent="0.35">
      <c r="A880" s="7"/>
    </row>
    <row r="881" spans="1:1" x14ac:dyDescent="0.35">
      <c r="A881" s="7"/>
    </row>
    <row r="882" spans="1:1" x14ac:dyDescent="0.35">
      <c r="A882" s="7"/>
    </row>
    <row r="883" spans="1:1" x14ac:dyDescent="0.35">
      <c r="A883" s="7"/>
    </row>
    <row r="884" spans="1:1" x14ac:dyDescent="0.35">
      <c r="A884" s="7"/>
    </row>
    <row r="885" spans="1:1" x14ac:dyDescent="0.35">
      <c r="A885" s="7"/>
    </row>
    <row r="886" spans="1:1" x14ac:dyDescent="0.35">
      <c r="A886" s="7"/>
    </row>
    <row r="887" spans="1:1" x14ac:dyDescent="0.35">
      <c r="A887" s="7"/>
    </row>
    <row r="888" spans="1:1" x14ac:dyDescent="0.35">
      <c r="A888" s="7"/>
    </row>
    <row r="889" spans="1:1" x14ac:dyDescent="0.35">
      <c r="A889" s="7"/>
    </row>
    <row r="890" spans="1:1" x14ac:dyDescent="0.35">
      <c r="A890" s="7"/>
    </row>
    <row r="891" spans="1:1" x14ac:dyDescent="0.35">
      <c r="A891" s="7"/>
    </row>
    <row r="892" spans="1:1" x14ac:dyDescent="0.35">
      <c r="A892" s="7"/>
    </row>
    <row r="893" spans="1:1" x14ac:dyDescent="0.35">
      <c r="A893" s="7"/>
    </row>
    <row r="894" spans="1:1" x14ac:dyDescent="0.35">
      <c r="A894" s="7"/>
    </row>
    <row r="895" spans="1:1" x14ac:dyDescent="0.35">
      <c r="A895" s="7"/>
    </row>
    <row r="896" spans="1:1" x14ac:dyDescent="0.35">
      <c r="A896" s="7"/>
    </row>
    <row r="897" spans="1:1" x14ac:dyDescent="0.35">
      <c r="A897" s="7"/>
    </row>
    <row r="898" spans="1:1" x14ac:dyDescent="0.35">
      <c r="A898" s="7"/>
    </row>
    <row r="899" spans="1:1" x14ac:dyDescent="0.35">
      <c r="A899" s="7"/>
    </row>
    <row r="900" spans="1:1" x14ac:dyDescent="0.35">
      <c r="A900" s="7"/>
    </row>
    <row r="901" spans="1:1" x14ac:dyDescent="0.35">
      <c r="A901" s="7"/>
    </row>
    <row r="902" spans="1:1" x14ac:dyDescent="0.35">
      <c r="A902" s="7"/>
    </row>
    <row r="903" spans="1:1" x14ac:dyDescent="0.35">
      <c r="A903" s="7"/>
    </row>
    <row r="904" spans="1:1" x14ac:dyDescent="0.35">
      <c r="A904" s="7"/>
    </row>
    <row r="905" spans="1:1" x14ac:dyDescent="0.35">
      <c r="A905" s="7"/>
    </row>
    <row r="906" spans="1:1" x14ac:dyDescent="0.35">
      <c r="A906" s="7"/>
    </row>
    <row r="907" spans="1:1" x14ac:dyDescent="0.35">
      <c r="A907" s="7"/>
    </row>
    <row r="908" spans="1:1" x14ac:dyDescent="0.35">
      <c r="A908" s="7"/>
    </row>
    <row r="909" spans="1:1" x14ac:dyDescent="0.35">
      <c r="A909" s="7"/>
    </row>
    <row r="910" spans="1:1" x14ac:dyDescent="0.35">
      <c r="A910" s="7"/>
    </row>
    <row r="911" spans="1:1" x14ac:dyDescent="0.35">
      <c r="A911" s="7"/>
    </row>
    <row r="912" spans="1:1" x14ac:dyDescent="0.35">
      <c r="A912" s="7"/>
    </row>
    <row r="913" spans="1:1" x14ac:dyDescent="0.35">
      <c r="A913" s="7"/>
    </row>
    <row r="914" spans="1:1" x14ac:dyDescent="0.35">
      <c r="A914" s="7"/>
    </row>
    <row r="915" spans="1:1" x14ac:dyDescent="0.35">
      <c r="A915" s="7"/>
    </row>
    <row r="916" spans="1:1" x14ac:dyDescent="0.35">
      <c r="A916" s="7"/>
    </row>
    <row r="917" spans="1:1" x14ac:dyDescent="0.35">
      <c r="A917" s="7"/>
    </row>
    <row r="918" spans="1:1" x14ac:dyDescent="0.35">
      <c r="A918" s="7"/>
    </row>
    <row r="919" spans="1:1" x14ac:dyDescent="0.35">
      <c r="A919" s="7"/>
    </row>
    <row r="920" spans="1:1" x14ac:dyDescent="0.35">
      <c r="A920" s="7"/>
    </row>
    <row r="921" spans="1:1" x14ac:dyDescent="0.35">
      <c r="A921" s="7"/>
    </row>
    <row r="922" spans="1:1" x14ac:dyDescent="0.35">
      <c r="A922" s="7"/>
    </row>
    <row r="923" spans="1:1" x14ac:dyDescent="0.35">
      <c r="A923" s="7"/>
    </row>
    <row r="924" spans="1:1" x14ac:dyDescent="0.35">
      <c r="A924" s="7"/>
    </row>
    <row r="925" spans="1:1" x14ac:dyDescent="0.35">
      <c r="A925" s="7"/>
    </row>
    <row r="926" spans="1:1" x14ac:dyDescent="0.35">
      <c r="A926" s="7"/>
    </row>
    <row r="927" spans="1:1" x14ac:dyDescent="0.35">
      <c r="A927" s="7"/>
    </row>
    <row r="928" spans="1:1" x14ac:dyDescent="0.35">
      <c r="A928" s="7"/>
    </row>
    <row r="929" spans="1:1" x14ac:dyDescent="0.35">
      <c r="A929" s="7"/>
    </row>
    <row r="930" spans="1:1" x14ac:dyDescent="0.35">
      <c r="A930" s="7"/>
    </row>
    <row r="931" spans="1:1" x14ac:dyDescent="0.35">
      <c r="A931" s="7"/>
    </row>
    <row r="932" spans="1:1" x14ac:dyDescent="0.35">
      <c r="A932" s="7"/>
    </row>
    <row r="933" spans="1:1" x14ac:dyDescent="0.35">
      <c r="A933" s="7"/>
    </row>
    <row r="934" spans="1:1" x14ac:dyDescent="0.35">
      <c r="A934" s="7"/>
    </row>
    <row r="935" spans="1:1" x14ac:dyDescent="0.35">
      <c r="A935" s="7"/>
    </row>
    <row r="936" spans="1:1" x14ac:dyDescent="0.35">
      <c r="A936" s="7"/>
    </row>
    <row r="937" spans="1:1" x14ac:dyDescent="0.35">
      <c r="A937" s="7"/>
    </row>
    <row r="938" spans="1:1" x14ac:dyDescent="0.35">
      <c r="A938" s="7"/>
    </row>
    <row r="939" spans="1:1" x14ac:dyDescent="0.35">
      <c r="A939" s="7"/>
    </row>
    <row r="940" spans="1:1" x14ac:dyDescent="0.35">
      <c r="A940" s="7"/>
    </row>
    <row r="941" spans="1:1" x14ac:dyDescent="0.35">
      <c r="A941" s="7"/>
    </row>
    <row r="942" spans="1:1" x14ac:dyDescent="0.35">
      <c r="A942" s="7"/>
    </row>
    <row r="943" spans="1:1" x14ac:dyDescent="0.35">
      <c r="A943" s="7"/>
    </row>
    <row r="944" spans="1:1" x14ac:dyDescent="0.35">
      <c r="A944" s="7"/>
    </row>
    <row r="945" spans="1:1" x14ac:dyDescent="0.35">
      <c r="A945" s="7"/>
    </row>
    <row r="946" spans="1:1" x14ac:dyDescent="0.35">
      <c r="A946" s="7"/>
    </row>
    <row r="947" spans="1:1" x14ac:dyDescent="0.35">
      <c r="A947" s="7"/>
    </row>
    <row r="948" spans="1:1" x14ac:dyDescent="0.35">
      <c r="A948" s="7"/>
    </row>
    <row r="949" spans="1:1" x14ac:dyDescent="0.35">
      <c r="A949" s="7"/>
    </row>
    <row r="950" spans="1:1" x14ac:dyDescent="0.35">
      <c r="A950" s="7"/>
    </row>
    <row r="951" spans="1:1" x14ac:dyDescent="0.35">
      <c r="A951" s="7"/>
    </row>
    <row r="952" spans="1:1" x14ac:dyDescent="0.35">
      <c r="A952" s="7"/>
    </row>
    <row r="953" spans="1:1" x14ac:dyDescent="0.35">
      <c r="A953" s="7"/>
    </row>
    <row r="954" spans="1:1" x14ac:dyDescent="0.35">
      <c r="A954" s="7"/>
    </row>
    <row r="955" spans="1:1" x14ac:dyDescent="0.35">
      <c r="A955" s="7"/>
    </row>
    <row r="956" spans="1:1" x14ac:dyDescent="0.35">
      <c r="A956" s="7"/>
    </row>
    <row r="957" spans="1:1" x14ac:dyDescent="0.35">
      <c r="A957" s="7"/>
    </row>
    <row r="958" spans="1:1" x14ac:dyDescent="0.35">
      <c r="A958" s="7"/>
    </row>
    <row r="959" spans="1:1" x14ac:dyDescent="0.35">
      <c r="A959" s="7"/>
    </row>
    <row r="960" spans="1:1" x14ac:dyDescent="0.35">
      <c r="A960" s="7"/>
    </row>
    <row r="961" spans="1:1" x14ac:dyDescent="0.35">
      <c r="A961" s="7"/>
    </row>
    <row r="962" spans="1:1" x14ac:dyDescent="0.35">
      <c r="A962" s="7"/>
    </row>
    <row r="963" spans="1:1" x14ac:dyDescent="0.35">
      <c r="A963" s="7"/>
    </row>
    <row r="964" spans="1:1" x14ac:dyDescent="0.35">
      <c r="A964" s="7"/>
    </row>
    <row r="965" spans="1:1" x14ac:dyDescent="0.35">
      <c r="A965" s="7"/>
    </row>
    <row r="966" spans="1:1" x14ac:dyDescent="0.35">
      <c r="A966" s="7"/>
    </row>
    <row r="967" spans="1:1" x14ac:dyDescent="0.35">
      <c r="A967" s="7"/>
    </row>
    <row r="968" spans="1:1" x14ac:dyDescent="0.35">
      <c r="A968" s="7"/>
    </row>
    <row r="969" spans="1:1" x14ac:dyDescent="0.35">
      <c r="A969" s="7"/>
    </row>
    <row r="970" spans="1:1" x14ac:dyDescent="0.35">
      <c r="A970" s="7"/>
    </row>
    <row r="971" spans="1:1" x14ac:dyDescent="0.35">
      <c r="A971" s="7"/>
    </row>
    <row r="972" spans="1:1" x14ac:dyDescent="0.35">
      <c r="A972" s="7"/>
    </row>
    <row r="973" spans="1:1" x14ac:dyDescent="0.35">
      <c r="A973" s="7"/>
    </row>
    <row r="974" spans="1:1" x14ac:dyDescent="0.35">
      <c r="A974" s="7"/>
    </row>
    <row r="975" spans="1:1" x14ac:dyDescent="0.35">
      <c r="A975" s="7"/>
    </row>
    <row r="976" spans="1:1" x14ac:dyDescent="0.35">
      <c r="A976" s="7"/>
    </row>
    <row r="977" spans="1:1" x14ac:dyDescent="0.35">
      <c r="A977" s="7"/>
    </row>
    <row r="978" spans="1:1" x14ac:dyDescent="0.35">
      <c r="A978" s="7"/>
    </row>
    <row r="979" spans="1:1" x14ac:dyDescent="0.35">
      <c r="A979" s="7"/>
    </row>
    <row r="980" spans="1:1" x14ac:dyDescent="0.35">
      <c r="A980" s="7"/>
    </row>
    <row r="981" spans="1:1" x14ac:dyDescent="0.35">
      <c r="A981" s="7"/>
    </row>
    <row r="982" spans="1:1" x14ac:dyDescent="0.35">
      <c r="A982" s="7"/>
    </row>
    <row r="983" spans="1:1" x14ac:dyDescent="0.35">
      <c r="A983" s="7"/>
    </row>
    <row r="984" spans="1:1" x14ac:dyDescent="0.35">
      <c r="A984" s="7"/>
    </row>
    <row r="985" spans="1:1" x14ac:dyDescent="0.35">
      <c r="A985" s="7"/>
    </row>
    <row r="986" spans="1:1" x14ac:dyDescent="0.35">
      <c r="A986" s="7"/>
    </row>
    <row r="987" spans="1:1" x14ac:dyDescent="0.35">
      <c r="A987" s="7"/>
    </row>
    <row r="988" spans="1:1" x14ac:dyDescent="0.35">
      <c r="A988" s="7"/>
    </row>
    <row r="989" spans="1:1" x14ac:dyDescent="0.35">
      <c r="A989" s="7"/>
    </row>
    <row r="990" spans="1:1" x14ac:dyDescent="0.35">
      <c r="A990" s="7"/>
    </row>
    <row r="991" spans="1:1" x14ac:dyDescent="0.35">
      <c r="A991" s="7"/>
    </row>
    <row r="992" spans="1:1" x14ac:dyDescent="0.35">
      <c r="A992" s="7"/>
    </row>
    <row r="993" spans="1:1" x14ac:dyDescent="0.35">
      <c r="A993" s="7"/>
    </row>
    <row r="994" spans="1:1" x14ac:dyDescent="0.35">
      <c r="A994" s="7"/>
    </row>
    <row r="995" spans="1:1" x14ac:dyDescent="0.35">
      <c r="A995" s="7"/>
    </row>
    <row r="996" spans="1:1" x14ac:dyDescent="0.35">
      <c r="A996" s="7"/>
    </row>
    <row r="997" spans="1:1" x14ac:dyDescent="0.35">
      <c r="A997" s="7"/>
    </row>
    <row r="998" spans="1:1" x14ac:dyDescent="0.35">
      <c r="A998" s="7"/>
    </row>
    <row r="999" spans="1:1" x14ac:dyDescent="0.35">
      <c r="A999" s="7"/>
    </row>
    <row r="1000" spans="1:1" x14ac:dyDescent="0.35">
      <c r="A1000" s="7"/>
    </row>
  </sheetData>
  <pageMargins left="0.7" right="0.7" top="0.75" bottom="0.75" header="0.3" footer="0.3"/>
  <pageSetup paperSize="9" orientation="portrait" horizontalDpi="300" verticalDpi="300"/>
  <tableParts count="1">
    <tablePart r:id="rId1"/>
  </tablePart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B1000"/>
  <sheetViews>
    <sheetView workbookViewId="0"/>
  </sheetViews>
  <sheetFormatPr defaultColWidth="11.07421875" defaultRowHeight="15.5" x14ac:dyDescent="0.35"/>
  <cols>
    <col min="1" max="1" width="7.3828125" customWidth="1"/>
    <col min="2" max="2" width="27.23046875" bestFit="1" customWidth="1"/>
  </cols>
  <sheetData>
    <row r="1" spans="1:2" ht="20" x14ac:dyDescent="0.4">
      <c r="A1" s="21" t="s">
        <v>52</v>
      </c>
    </row>
    <row r="2" spans="1:2" x14ac:dyDescent="0.35">
      <c r="A2" s="7" t="s">
        <v>9</v>
      </c>
    </row>
    <row r="3" spans="1:2" ht="33" customHeight="1" x14ac:dyDescent="0.35">
      <c r="A3" s="8" t="s">
        <v>108</v>
      </c>
      <c r="B3" s="5" t="s">
        <v>397</v>
      </c>
    </row>
    <row r="4" spans="1:2" x14ac:dyDescent="0.35">
      <c r="A4" s="7" t="s">
        <v>110</v>
      </c>
      <c r="B4" s="4">
        <v>210</v>
      </c>
    </row>
    <row r="5" spans="1:2" x14ac:dyDescent="0.35">
      <c r="A5" s="7" t="s">
        <v>111</v>
      </c>
      <c r="B5" s="4">
        <v>262</v>
      </c>
    </row>
    <row r="6" spans="1:2" x14ac:dyDescent="0.35">
      <c r="A6" s="7" t="s">
        <v>112</v>
      </c>
      <c r="B6" s="4">
        <v>255</v>
      </c>
    </row>
    <row r="7" spans="1:2" x14ac:dyDescent="0.35">
      <c r="A7" s="7" t="s">
        <v>113</v>
      </c>
      <c r="B7" s="4">
        <v>284</v>
      </c>
    </row>
    <row r="8" spans="1:2" x14ac:dyDescent="0.35">
      <c r="A8" s="7" t="s">
        <v>114</v>
      </c>
      <c r="B8" s="4">
        <v>323</v>
      </c>
    </row>
    <row r="9" spans="1:2" x14ac:dyDescent="0.35">
      <c r="A9" s="7" t="s">
        <v>115</v>
      </c>
      <c r="B9" s="4">
        <v>286</v>
      </c>
    </row>
    <row r="10" spans="1:2" x14ac:dyDescent="0.35">
      <c r="A10" s="7" t="s">
        <v>116</v>
      </c>
      <c r="B10" s="4">
        <v>282</v>
      </c>
    </row>
    <row r="11" spans="1:2" x14ac:dyDescent="0.35">
      <c r="A11" s="7" t="s">
        <v>117</v>
      </c>
      <c r="B11" s="4">
        <v>316</v>
      </c>
    </row>
    <row r="12" spans="1:2" x14ac:dyDescent="0.35">
      <c r="A12" s="7" t="s">
        <v>118</v>
      </c>
      <c r="B12" s="4">
        <v>229</v>
      </c>
    </row>
    <row r="13" spans="1:2" x14ac:dyDescent="0.35">
      <c r="A13" s="7" t="s">
        <v>119</v>
      </c>
      <c r="B13" s="4">
        <v>210</v>
      </c>
    </row>
    <row r="14" spans="1:2" x14ac:dyDescent="0.35">
      <c r="A14" s="7" t="s">
        <v>120</v>
      </c>
      <c r="B14" s="4">
        <v>207</v>
      </c>
    </row>
    <row r="15" spans="1:2" x14ac:dyDescent="0.35">
      <c r="A15" s="7" t="s">
        <v>121</v>
      </c>
      <c r="B15" s="4">
        <v>233</v>
      </c>
    </row>
    <row r="16" spans="1:2" x14ac:dyDescent="0.35">
      <c r="A16" s="7" t="s">
        <v>122</v>
      </c>
      <c r="B16" s="4">
        <v>172</v>
      </c>
    </row>
    <row r="17" spans="1:2" x14ac:dyDescent="0.35">
      <c r="A17" s="7" t="s">
        <v>123</v>
      </c>
      <c r="B17" s="4">
        <v>180</v>
      </c>
    </row>
    <row r="18" spans="1:2" x14ac:dyDescent="0.35">
      <c r="A18" s="7" t="s">
        <v>124</v>
      </c>
      <c r="B18" s="4">
        <v>137</v>
      </c>
    </row>
    <row r="19" spans="1:2" x14ac:dyDescent="0.35">
      <c r="A19" s="7" t="s">
        <v>125</v>
      </c>
      <c r="B19" s="4">
        <v>135</v>
      </c>
    </row>
    <row r="20" spans="1:2" x14ac:dyDescent="0.35">
      <c r="A20" s="7" t="s">
        <v>126</v>
      </c>
      <c r="B20" s="4">
        <v>104</v>
      </c>
    </row>
    <row r="21" spans="1:2" x14ac:dyDescent="0.35">
      <c r="A21" s="7" t="s">
        <v>127</v>
      </c>
      <c r="B21" s="4">
        <v>95</v>
      </c>
    </row>
    <row r="22" spans="1:2" x14ac:dyDescent="0.35">
      <c r="A22" s="7" t="s">
        <v>128</v>
      </c>
      <c r="B22" s="4">
        <v>93</v>
      </c>
    </row>
    <row r="23" spans="1:2" x14ac:dyDescent="0.35">
      <c r="A23" s="7" t="s">
        <v>129</v>
      </c>
      <c r="B23" s="4">
        <v>86</v>
      </c>
    </row>
    <row r="24" spans="1:2" x14ac:dyDescent="0.35">
      <c r="A24" s="7" t="s">
        <v>130</v>
      </c>
      <c r="B24" s="4">
        <v>71</v>
      </c>
    </row>
    <row r="25" spans="1:2" x14ac:dyDescent="0.35">
      <c r="A25" s="7" t="s">
        <v>131</v>
      </c>
      <c r="B25" s="4">
        <v>68</v>
      </c>
    </row>
    <row r="26" spans="1:2" x14ac:dyDescent="0.35">
      <c r="A26" s="7" t="s">
        <v>132</v>
      </c>
      <c r="B26" s="4">
        <v>87</v>
      </c>
    </row>
    <row r="27" spans="1:2" x14ac:dyDescent="0.35">
      <c r="A27" s="7" t="s">
        <v>133</v>
      </c>
      <c r="B27" s="4">
        <v>80</v>
      </c>
    </row>
    <row r="28" spans="1:2" x14ac:dyDescent="0.35">
      <c r="A28" s="7"/>
    </row>
    <row r="29" spans="1:2" x14ac:dyDescent="0.35">
      <c r="A29" s="7"/>
    </row>
    <row r="30" spans="1:2" x14ac:dyDescent="0.35">
      <c r="A30" s="7"/>
    </row>
    <row r="31" spans="1:2" x14ac:dyDescent="0.35">
      <c r="A31" s="7"/>
    </row>
    <row r="32" spans="1:2" x14ac:dyDescent="0.35">
      <c r="A32" s="7"/>
    </row>
    <row r="33" spans="1:1" x14ac:dyDescent="0.35">
      <c r="A33" s="7"/>
    </row>
    <row r="34" spans="1:1" x14ac:dyDescent="0.35">
      <c r="A34" s="7"/>
    </row>
    <row r="35" spans="1:1" x14ac:dyDescent="0.35">
      <c r="A35" s="7"/>
    </row>
    <row r="36" spans="1:1" x14ac:dyDescent="0.35">
      <c r="A36" s="7"/>
    </row>
    <row r="37" spans="1:1" x14ac:dyDescent="0.35">
      <c r="A37" s="7"/>
    </row>
    <row r="38" spans="1:1" x14ac:dyDescent="0.35">
      <c r="A38" s="7"/>
    </row>
    <row r="39" spans="1:1" x14ac:dyDescent="0.35">
      <c r="A39" s="7"/>
    </row>
    <row r="40" spans="1:1" x14ac:dyDescent="0.35">
      <c r="A40" s="7"/>
    </row>
    <row r="41" spans="1:1" x14ac:dyDescent="0.35">
      <c r="A41" s="7"/>
    </row>
    <row r="42" spans="1:1" x14ac:dyDescent="0.35">
      <c r="A42" s="7"/>
    </row>
    <row r="43" spans="1:1" x14ac:dyDescent="0.35">
      <c r="A43" s="7"/>
    </row>
    <row r="44" spans="1:1" x14ac:dyDescent="0.35">
      <c r="A44" s="7"/>
    </row>
    <row r="45" spans="1:1" x14ac:dyDescent="0.35">
      <c r="A45" s="7"/>
    </row>
    <row r="46" spans="1:1" x14ac:dyDescent="0.35">
      <c r="A46" s="7"/>
    </row>
    <row r="47" spans="1:1" x14ac:dyDescent="0.35">
      <c r="A47" s="7"/>
    </row>
    <row r="48" spans="1:1" x14ac:dyDescent="0.35">
      <c r="A48" s="7"/>
    </row>
    <row r="49" spans="1:1" x14ac:dyDescent="0.35">
      <c r="A49" s="7"/>
    </row>
    <row r="50" spans="1:1" x14ac:dyDescent="0.35">
      <c r="A50" s="7"/>
    </row>
    <row r="51" spans="1:1" x14ac:dyDescent="0.35">
      <c r="A51" s="7"/>
    </row>
    <row r="52" spans="1:1" x14ac:dyDescent="0.35">
      <c r="A52" s="7"/>
    </row>
    <row r="53" spans="1:1" x14ac:dyDescent="0.35">
      <c r="A53" s="7"/>
    </row>
    <row r="54" spans="1:1" x14ac:dyDescent="0.35">
      <c r="A54" s="7"/>
    </row>
    <row r="55" spans="1:1" x14ac:dyDescent="0.35">
      <c r="A55" s="7"/>
    </row>
    <row r="56" spans="1:1" x14ac:dyDescent="0.35">
      <c r="A56" s="7"/>
    </row>
    <row r="57" spans="1:1" x14ac:dyDescent="0.35">
      <c r="A57" s="7"/>
    </row>
    <row r="58" spans="1:1" x14ac:dyDescent="0.35">
      <c r="A58" s="7"/>
    </row>
    <row r="59" spans="1:1" x14ac:dyDescent="0.35">
      <c r="A59" s="7"/>
    </row>
    <row r="60" spans="1:1" x14ac:dyDescent="0.35">
      <c r="A60" s="7"/>
    </row>
    <row r="61" spans="1:1" x14ac:dyDescent="0.35">
      <c r="A61" s="7"/>
    </row>
    <row r="62" spans="1:1" x14ac:dyDescent="0.35">
      <c r="A62" s="7"/>
    </row>
    <row r="63" spans="1:1" x14ac:dyDescent="0.35">
      <c r="A63" s="7"/>
    </row>
    <row r="64" spans="1:1" x14ac:dyDescent="0.35">
      <c r="A64" s="7"/>
    </row>
    <row r="65" spans="1:1" x14ac:dyDescent="0.35">
      <c r="A65" s="7"/>
    </row>
    <row r="66" spans="1:1" x14ac:dyDescent="0.35">
      <c r="A66" s="7"/>
    </row>
    <row r="67" spans="1:1" x14ac:dyDescent="0.35">
      <c r="A67" s="7"/>
    </row>
    <row r="68" spans="1:1" x14ac:dyDescent="0.35">
      <c r="A68" s="7"/>
    </row>
    <row r="69" spans="1:1" x14ac:dyDescent="0.35">
      <c r="A69" s="7"/>
    </row>
    <row r="70" spans="1:1" x14ac:dyDescent="0.35">
      <c r="A70" s="7"/>
    </row>
    <row r="71" spans="1:1" x14ac:dyDescent="0.35">
      <c r="A71" s="7"/>
    </row>
    <row r="72" spans="1:1" x14ac:dyDescent="0.35">
      <c r="A72" s="7"/>
    </row>
    <row r="73" spans="1:1" x14ac:dyDescent="0.35">
      <c r="A73" s="7"/>
    </row>
    <row r="74" spans="1:1" x14ac:dyDescent="0.35">
      <c r="A74" s="7"/>
    </row>
    <row r="75" spans="1:1" x14ac:dyDescent="0.35">
      <c r="A75" s="7"/>
    </row>
    <row r="76" spans="1:1" x14ac:dyDescent="0.35">
      <c r="A76" s="7"/>
    </row>
    <row r="77" spans="1:1" x14ac:dyDescent="0.35">
      <c r="A77" s="7"/>
    </row>
    <row r="78" spans="1:1" x14ac:dyDescent="0.35">
      <c r="A78" s="7"/>
    </row>
    <row r="79" spans="1:1" x14ac:dyDescent="0.35">
      <c r="A79" s="7"/>
    </row>
    <row r="80" spans="1:1" x14ac:dyDescent="0.35">
      <c r="A80" s="7"/>
    </row>
    <row r="81" spans="1:1" x14ac:dyDescent="0.35">
      <c r="A81" s="7"/>
    </row>
    <row r="82" spans="1:1" x14ac:dyDescent="0.35">
      <c r="A82" s="7"/>
    </row>
    <row r="83" spans="1:1" x14ac:dyDescent="0.35">
      <c r="A83" s="7"/>
    </row>
    <row r="84" spans="1:1" x14ac:dyDescent="0.35">
      <c r="A84" s="7"/>
    </row>
    <row r="85" spans="1:1" x14ac:dyDescent="0.35">
      <c r="A85" s="7"/>
    </row>
    <row r="86" spans="1:1" x14ac:dyDescent="0.35">
      <c r="A86" s="7"/>
    </row>
    <row r="87" spans="1:1" x14ac:dyDescent="0.35">
      <c r="A87" s="7"/>
    </row>
    <row r="88" spans="1:1" x14ac:dyDescent="0.35">
      <c r="A88" s="7"/>
    </row>
    <row r="89" spans="1:1" x14ac:dyDescent="0.35">
      <c r="A89" s="7"/>
    </row>
    <row r="90" spans="1:1" x14ac:dyDescent="0.35">
      <c r="A90" s="7"/>
    </row>
    <row r="91" spans="1:1" x14ac:dyDescent="0.35">
      <c r="A91" s="7"/>
    </row>
    <row r="92" spans="1:1" x14ac:dyDescent="0.35">
      <c r="A92" s="7"/>
    </row>
    <row r="93" spans="1:1" x14ac:dyDescent="0.35">
      <c r="A93" s="7"/>
    </row>
    <row r="94" spans="1:1" x14ac:dyDescent="0.35">
      <c r="A94" s="7"/>
    </row>
    <row r="95" spans="1:1" x14ac:dyDescent="0.35">
      <c r="A95" s="7"/>
    </row>
    <row r="96" spans="1:1" x14ac:dyDescent="0.35">
      <c r="A96" s="7"/>
    </row>
    <row r="97" spans="1:1" x14ac:dyDescent="0.35">
      <c r="A97" s="7"/>
    </row>
    <row r="98" spans="1:1" x14ac:dyDescent="0.35">
      <c r="A98" s="7"/>
    </row>
    <row r="99" spans="1:1" x14ac:dyDescent="0.35">
      <c r="A99" s="7"/>
    </row>
    <row r="100" spans="1:1" x14ac:dyDescent="0.35">
      <c r="A100" s="7"/>
    </row>
    <row r="101" spans="1:1" x14ac:dyDescent="0.35">
      <c r="A101" s="7"/>
    </row>
    <row r="102" spans="1:1" x14ac:dyDescent="0.35">
      <c r="A102" s="7"/>
    </row>
    <row r="103" spans="1:1" x14ac:dyDescent="0.35">
      <c r="A103" s="7"/>
    </row>
    <row r="104" spans="1:1" x14ac:dyDescent="0.35">
      <c r="A104" s="7"/>
    </row>
    <row r="105" spans="1:1" x14ac:dyDescent="0.35">
      <c r="A105" s="7"/>
    </row>
    <row r="106" spans="1:1" x14ac:dyDescent="0.35">
      <c r="A106" s="7"/>
    </row>
    <row r="107" spans="1:1" x14ac:dyDescent="0.35">
      <c r="A107" s="7"/>
    </row>
    <row r="108" spans="1:1" x14ac:dyDescent="0.35">
      <c r="A108" s="7"/>
    </row>
    <row r="109" spans="1:1" x14ac:dyDescent="0.35">
      <c r="A109" s="7"/>
    </row>
    <row r="110" spans="1:1" x14ac:dyDescent="0.35">
      <c r="A110" s="7"/>
    </row>
    <row r="111" spans="1:1" x14ac:dyDescent="0.35">
      <c r="A111" s="7"/>
    </row>
    <row r="112" spans="1:1" x14ac:dyDescent="0.35">
      <c r="A112" s="7"/>
    </row>
    <row r="113" spans="1:1" x14ac:dyDescent="0.35">
      <c r="A113" s="7"/>
    </row>
    <row r="114" spans="1:1" x14ac:dyDescent="0.35">
      <c r="A114" s="7"/>
    </row>
    <row r="115" spans="1:1" x14ac:dyDescent="0.35">
      <c r="A115" s="7"/>
    </row>
    <row r="116" spans="1:1" x14ac:dyDescent="0.35">
      <c r="A116" s="7"/>
    </row>
    <row r="117" spans="1:1" x14ac:dyDescent="0.35">
      <c r="A117" s="7"/>
    </row>
    <row r="118" spans="1:1" x14ac:dyDescent="0.35">
      <c r="A118" s="7"/>
    </row>
    <row r="119" spans="1:1" x14ac:dyDescent="0.35">
      <c r="A119" s="7"/>
    </row>
    <row r="120" spans="1:1" x14ac:dyDescent="0.35">
      <c r="A120" s="7"/>
    </row>
    <row r="121" spans="1:1" x14ac:dyDescent="0.35">
      <c r="A121" s="7"/>
    </row>
    <row r="122" spans="1:1" x14ac:dyDescent="0.35">
      <c r="A122" s="7"/>
    </row>
    <row r="123" spans="1:1" x14ac:dyDescent="0.35">
      <c r="A123" s="7"/>
    </row>
    <row r="124" spans="1:1" x14ac:dyDescent="0.35">
      <c r="A124" s="7"/>
    </row>
    <row r="125" spans="1:1" x14ac:dyDescent="0.35">
      <c r="A125" s="7"/>
    </row>
    <row r="126" spans="1:1" x14ac:dyDescent="0.35">
      <c r="A126" s="7"/>
    </row>
    <row r="127" spans="1:1" x14ac:dyDescent="0.35">
      <c r="A127" s="7"/>
    </row>
    <row r="128" spans="1:1" x14ac:dyDescent="0.35">
      <c r="A128" s="7"/>
    </row>
    <row r="129" spans="1:1" x14ac:dyDescent="0.35">
      <c r="A129" s="7"/>
    </row>
    <row r="130" spans="1:1" x14ac:dyDescent="0.35">
      <c r="A130" s="7"/>
    </row>
    <row r="131" spans="1:1" x14ac:dyDescent="0.35">
      <c r="A131" s="7"/>
    </row>
    <row r="132" spans="1:1" x14ac:dyDescent="0.35">
      <c r="A132" s="7"/>
    </row>
    <row r="133" spans="1:1" x14ac:dyDescent="0.35">
      <c r="A133" s="7"/>
    </row>
    <row r="134" spans="1:1" x14ac:dyDescent="0.35">
      <c r="A134" s="7"/>
    </row>
    <row r="135" spans="1:1" x14ac:dyDescent="0.35">
      <c r="A135" s="7"/>
    </row>
    <row r="136" spans="1:1" x14ac:dyDescent="0.35">
      <c r="A136" s="7"/>
    </row>
    <row r="137" spans="1:1" x14ac:dyDescent="0.35">
      <c r="A137" s="7"/>
    </row>
    <row r="138" spans="1:1" x14ac:dyDescent="0.35">
      <c r="A138" s="7"/>
    </row>
    <row r="139" spans="1:1" x14ac:dyDescent="0.35">
      <c r="A139" s="7"/>
    </row>
    <row r="140" spans="1:1" x14ac:dyDescent="0.35">
      <c r="A140" s="7"/>
    </row>
    <row r="141" spans="1:1" x14ac:dyDescent="0.35">
      <c r="A141" s="7"/>
    </row>
    <row r="142" spans="1:1" x14ac:dyDescent="0.35">
      <c r="A142" s="7"/>
    </row>
    <row r="143" spans="1:1" x14ac:dyDescent="0.35">
      <c r="A143" s="7"/>
    </row>
    <row r="144" spans="1:1" x14ac:dyDescent="0.35">
      <c r="A144" s="7"/>
    </row>
    <row r="145" spans="1:1" x14ac:dyDescent="0.35">
      <c r="A145" s="7"/>
    </row>
    <row r="146" spans="1:1" x14ac:dyDescent="0.35">
      <c r="A146" s="7"/>
    </row>
    <row r="147" spans="1:1" x14ac:dyDescent="0.35">
      <c r="A147" s="7"/>
    </row>
    <row r="148" spans="1:1" x14ac:dyDescent="0.35">
      <c r="A148" s="7"/>
    </row>
    <row r="149" spans="1:1" x14ac:dyDescent="0.35">
      <c r="A149" s="7"/>
    </row>
    <row r="150" spans="1:1" x14ac:dyDescent="0.35">
      <c r="A150" s="7"/>
    </row>
    <row r="151" spans="1:1" x14ac:dyDescent="0.35">
      <c r="A151" s="7"/>
    </row>
    <row r="152" spans="1:1" x14ac:dyDescent="0.35">
      <c r="A152" s="7"/>
    </row>
    <row r="153" spans="1:1" x14ac:dyDescent="0.35">
      <c r="A153" s="7"/>
    </row>
    <row r="154" spans="1:1" x14ac:dyDescent="0.35">
      <c r="A154" s="7"/>
    </row>
    <row r="155" spans="1:1" x14ac:dyDescent="0.35">
      <c r="A155" s="7"/>
    </row>
    <row r="156" spans="1:1" x14ac:dyDescent="0.35">
      <c r="A156" s="7"/>
    </row>
    <row r="157" spans="1:1" x14ac:dyDescent="0.35">
      <c r="A157" s="7"/>
    </row>
    <row r="158" spans="1:1" x14ac:dyDescent="0.35">
      <c r="A158" s="7"/>
    </row>
    <row r="159" spans="1:1" x14ac:dyDescent="0.35">
      <c r="A159" s="7"/>
    </row>
    <row r="160" spans="1:1" x14ac:dyDescent="0.35">
      <c r="A160" s="7"/>
    </row>
    <row r="161" spans="1:1" x14ac:dyDescent="0.35">
      <c r="A161" s="7"/>
    </row>
    <row r="162" spans="1:1" x14ac:dyDescent="0.35">
      <c r="A162" s="7"/>
    </row>
    <row r="163" spans="1:1" x14ac:dyDescent="0.35">
      <c r="A163" s="7"/>
    </row>
    <row r="164" spans="1:1" x14ac:dyDescent="0.35">
      <c r="A164" s="7"/>
    </row>
    <row r="165" spans="1:1" x14ac:dyDescent="0.35">
      <c r="A165" s="7"/>
    </row>
    <row r="166" spans="1:1" x14ac:dyDescent="0.35">
      <c r="A166" s="7"/>
    </row>
    <row r="167" spans="1:1" x14ac:dyDescent="0.35">
      <c r="A167" s="7"/>
    </row>
    <row r="168" spans="1:1" x14ac:dyDescent="0.35">
      <c r="A168" s="7"/>
    </row>
    <row r="169" spans="1:1" x14ac:dyDescent="0.35">
      <c r="A169" s="7"/>
    </row>
    <row r="170" spans="1:1" x14ac:dyDescent="0.35">
      <c r="A170" s="7"/>
    </row>
    <row r="171" spans="1:1" x14ac:dyDescent="0.35">
      <c r="A171" s="7"/>
    </row>
    <row r="172" spans="1:1" x14ac:dyDescent="0.35">
      <c r="A172" s="7"/>
    </row>
    <row r="173" spans="1:1" x14ac:dyDescent="0.35">
      <c r="A173" s="7"/>
    </row>
    <row r="174" spans="1:1" x14ac:dyDescent="0.35">
      <c r="A174" s="7"/>
    </row>
    <row r="175" spans="1:1" x14ac:dyDescent="0.35">
      <c r="A175" s="7"/>
    </row>
    <row r="176" spans="1:1" x14ac:dyDescent="0.35">
      <c r="A176" s="7"/>
    </row>
    <row r="177" spans="1:1" x14ac:dyDescent="0.35">
      <c r="A177" s="7"/>
    </row>
    <row r="178" spans="1:1" x14ac:dyDescent="0.35">
      <c r="A178" s="7"/>
    </row>
    <row r="179" spans="1:1" x14ac:dyDescent="0.35">
      <c r="A179" s="7"/>
    </row>
    <row r="180" spans="1:1" x14ac:dyDescent="0.35">
      <c r="A180" s="7"/>
    </row>
    <row r="181" spans="1:1" x14ac:dyDescent="0.35">
      <c r="A181" s="7"/>
    </row>
    <row r="182" spans="1:1" x14ac:dyDescent="0.35">
      <c r="A182" s="7"/>
    </row>
    <row r="183" spans="1:1" x14ac:dyDescent="0.35">
      <c r="A183" s="7"/>
    </row>
    <row r="184" spans="1:1" x14ac:dyDescent="0.35">
      <c r="A184" s="7"/>
    </row>
    <row r="185" spans="1:1" x14ac:dyDescent="0.35">
      <c r="A185" s="7"/>
    </row>
    <row r="186" spans="1:1" x14ac:dyDescent="0.35">
      <c r="A186" s="7"/>
    </row>
    <row r="187" spans="1:1" x14ac:dyDescent="0.35">
      <c r="A187" s="7"/>
    </row>
    <row r="188" spans="1:1" x14ac:dyDescent="0.35">
      <c r="A188" s="7"/>
    </row>
    <row r="189" spans="1:1" x14ac:dyDescent="0.35">
      <c r="A189" s="7"/>
    </row>
    <row r="190" spans="1:1" x14ac:dyDescent="0.35">
      <c r="A190" s="7"/>
    </row>
    <row r="191" spans="1:1" x14ac:dyDescent="0.35">
      <c r="A191" s="7"/>
    </row>
    <row r="192" spans="1:1" x14ac:dyDescent="0.35">
      <c r="A192" s="7"/>
    </row>
    <row r="193" spans="1:1" x14ac:dyDescent="0.35">
      <c r="A193" s="7"/>
    </row>
    <row r="194" spans="1:1" x14ac:dyDescent="0.35">
      <c r="A194" s="7"/>
    </row>
    <row r="195" spans="1:1" x14ac:dyDescent="0.35">
      <c r="A195" s="7"/>
    </row>
    <row r="196" spans="1:1" x14ac:dyDescent="0.35">
      <c r="A196" s="7"/>
    </row>
    <row r="197" spans="1:1" x14ac:dyDescent="0.35">
      <c r="A197" s="7"/>
    </row>
    <row r="198" spans="1:1" x14ac:dyDescent="0.35">
      <c r="A198" s="7"/>
    </row>
    <row r="199" spans="1:1" x14ac:dyDescent="0.35">
      <c r="A199" s="7"/>
    </row>
    <row r="200" spans="1:1" x14ac:dyDescent="0.35">
      <c r="A200" s="7"/>
    </row>
    <row r="201" spans="1:1" x14ac:dyDescent="0.35">
      <c r="A201" s="7"/>
    </row>
    <row r="202" spans="1:1" x14ac:dyDescent="0.35">
      <c r="A202" s="7"/>
    </row>
    <row r="203" spans="1:1" x14ac:dyDescent="0.35">
      <c r="A203" s="7"/>
    </row>
    <row r="204" spans="1:1" x14ac:dyDescent="0.35">
      <c r="A204" s="7"/>
    </row>
    <row r="205" spans="1:1" x14ac:dyDescent="0.35">
      <c r="A205" s="7"/>
    </row>
    <row r="206" spans="1:1" x14ac:dyDescent="0.35">
      <c r="A206" s="7"/>
    </row>
    <row r="207" spans="1:1" x14ac:dyDescent="0.35">
      <c r="A207" s="7"/>
    </row>
    <row r="208" spans="1:1" x14ac:dyDescent="0.35">
      <c r="A208" s="7"/>
    </row>
    <row r="209" spans="1:1" x14ac:dyDescent="0.35">
      <c r="A209" s="7"/>
    </row>
    <row r="210" spans="1:1" x14ac:dyDescent="0.35">
      <c r="A210" s="7"/>
    </row>
    <row r="211" spans="1:1" x14ac:dyDescent="0.35">
      <c r="A211" s="7"/>
    </row>
    <row r="212" spans="1:1" x14ac:dyDescent="0.35">
      <c r="A212" s="7"/>
    </row>
    <row r="213" spans="1:1" x14ac:dyDescent="0.35">
      <c r="A213" s="7"/>
    </row>
    <row r="214" spans="1:1" x14ac:dyDescent="0.35">
      <c r="A214" s="7"/>
    </row>
    <row r="215" spans="1:1" x14ac:dyDescent="0.35">
      <c r="A215" s="7"/>
    </row>
    <row r="216" spans="1:1" x14ac:dyDescent="0.35">
      <c r="A216" s="7"/>
    </row>
    <row r="217" spans="1:1" x14ac:dyDescent="0.35">
      <c r="A217" s="7"/>
    </row>
    <row r="218" spans="1:1" x14ac:dyDescent="0.35">
      <c r="A218" s="7"/>
    </row>
    <row r="219" spans="1:1" x14ac:dyDescent="0.35">
      <c r="A219" s="7"/>
    </row>
    <row r="220" spans="1:1" x14ac:dyDescent="0.35">
      <c r="A220" s="7"/>
    </row>
    <row r="221" spans="1:1" x14ac:dyDescent="0.35">
      <c r="A221" s="7"/>
    </row>
    <row r="222" spans="1:1" x14ac:dyDescent="0.35">
      <c r="A222" s="7"/>
    </row>
    <row r="223" spans="1:1" x14ac:dyDescent="0.35">
      <c r="A223" s="7"/>
    </row>
    <row r="224" spans="1:1" x14ac:dyDescent="0.35">
      <c r="A224" s="7"/>
    </row>
    <row r="225" spans="1:1" x14ac:dyDescent="0.35">
      <c r="A225" s="7"/>
    </row>
    <row r="226" spans="1:1" x14ac:dyDescent="0.35">
      <c r="A226" s="7"/>
    </row>
    <row r="227" spans="1:1" x14ac:dyDescent="0.35">
      <c r="A227" s="7"/>
    </row>
    <row r="228" spans="1:1" x14ac:dyDescent="0.35">
      <c r="A228" s="7"/>
    </row>
    <row r="229" spans="1:1" x14ac:dyDescent="0.35">
      <c r="A229" s="7"/>
    </row>
    <row r="230" spans="1:1" x14ac:dyDescent="0.35">
      <c r="A230" s="7"/>
    </row>
    <row r="231" spans="1:1" x14ac:dyDescent="0.35">
      <c r="A231" s="7"/>
    </row>
    <row r="232" spans="1:1" x14ac:dyDescent="0.35">
      <c r="A232" s="7"/>
    </row>
    <row r="233" spans="1:1" x14ac:dyDescent="0.35">
      <c r="A233" s="7"/>
    </row>
    <row r="234" spans="1:1" x14ac:dyDescent="0.35">
      <c r="A234" s="7"/>
    </row>
    <row r="235" spans="1:1" x14ac:dyDescent="0.35">
      <c r="A235" s="7"/>
    </row>
    <row r="236" spans="1:1" x14ac:dyDescent="0.35">
      <c r="A236" s="7"/>
    </row>
    <row r="237" spans="1:1" x14ac:dyDescent="0.35">
      <c r="A237" s="7"/>
    </row>
    <row r="238" spans="1:1" x14ac:dyDescent="0.35">
      <c r="A238" s="7"/>
    </row>
    <row r="239" spans="1:1" x14ac:dyDescent="0.35">
      <c r="A239" s="7"/>
    </row>
    <row r="240" spans="1:1" x14ac:dyDescent="0.35">
      <c r="A240" s="7"/>
    </row>
    <row r="241" spans="1:1" x14ac:dyDescent="0.35">
      <c r="A241" s="7"/>
    </row>
    <row r="242" spans="1:1" x14ac:dyDescent="0.35">
      <c r="A242" s="7"/>
    </row>
    <row r="243" spans="1:1" x14ac:dyDescent="0.35">
      <c r="A243" s="7"/>
    </row>
    <row r="244" spans="1:1" x14ac:dyDescent="0.35">
      <c r="A244" s="7"/>
    </row>
    <row r="245" spans="1:1" x14ac:dyDescent="0.35">
      <c r="A245" s="7"/>
    </row>
    <row r="246" spans="1:1" x14ac:dyDescent="0.35">
      <c r="A246" s="7"/>
    </row>
    <row r="247" spans="1:1" x14ac:dyDescent="0.35">
      <c r="A247" s="7"/>
    </row>
    <row r="248" spans="1:1" x14ac:dyDescent="0.35">
      <c r="A248" s="7"/>
    </row>
    <row r="249" spans="1:1" x14ac:dyDescent="0.35">
      <c r="A249" s="7"/>
    </row>
    <row r="250" spans="1:1" x14ac:dyDescent="0.35">
      <c r="A250" s="7"/>
    </row>
    <row r="251" spans="1:1" x14ac:dyDescent="0.35">
      <c r="A251" s="7"/>
    </row>
    <row r="252" spans="1:1" x14ac:dyDescent="0.35">
      <c r="A252" s="7"/>
    </row>
    <row r="253" spans="1:1" x14ac:dyDescent="0.35">
      <c r="A253" s="7"/>
    </row>
    <row r="254" spans="1:1" x14ac:dyDescent="0.35">
      <c r="A254" s="7"/>
    </row>
    <row r="255" spans="1:1" x14ac:dyDescent="0.35">
      <c r="A255" s="7"/>
    </row>
    <row r="256" spans="1:1" x14ac:dyDescent="0.35">
      <c r="A256" s="7"/>
    </row>
    <row r="257" spans="1:1" x14ac:dyDescent="0.35">
      <c r="A257" s="7"/>
    </row>
    <row r="258" spans="1:1" x14ac:dyDescent="0.35">
      <c r="A258" s="7"/>
    </row>
    <row r="259" spans="1:1" x14ac:dyDescent="0.35">
      <c r="A259" s="7"/>
    </row>
    <row r="260" spans="1:1" x14ac:dyDescent="0.35">
      <c r="A260" s="7"/>
    </row>
    <row r="261" spans="1:1" x14ac:dyDescent="0.35">
      <c r="A261" s="7"/>
    </row>
    <row r="262" spans="1:1" x14ac:dyDescent="0.35">
      <c r="A262" s="7"/>
    </row>
    <row r="263" spans="1:1" x14ac:dyDescent="0.35">
      <c r="A263" s="7"/>
    </row>
    <row r="264" spans="1:1" x14ac:dyDescent="0.35">
      <c r="A264" s="7"/>
    </row>
    <row r="265" spans="1:1" x14ac:dyDescent="0.35">
      <c r="A265" s="7"/>
    </row>
    <row r="266" spans="1:1" x14ac:dyDescent="0.35">
      <c r="A266" s="7"/>
    </row>
    <row r="267" spans="1:1" x14ac:dyDescent="0.35">
      <c r="A267" s="7"/>
    </row>
    <row r="268" spans="1:1" x14ac:dyDescent="0.35">
      <c r="A268" s="7"/>
    </row>
    <row r="269" spans="1:1" x14ac:dyDescent="0.35">
      <c r="A269" s="7"/>
    </row>
    <row r="270" spans="1:1" x14ac:dyDescent="0.35">
      <c r="A270" s="7"/>
    </row>
    <row r="271" spans="1:1" x14ac:dyDescent="0.35">
      <c r="A271" s="7"/>
    </row>
    <row r="272" spans="1:1" x14ac:dyDescent="0.35">
      <c r="A272" s="7"/>
    </row>
    <row r="273" spans="1:1" x14ac:dyDescent="0.35">
      <c r="A273" s="7"/>
    </row>
    <row r="274" spans="1:1" x14ac:dyDescent="0.35">
      <c r="A274" s="7"/>
    </row>
    <row r="275" spans="1:1" x14ac:dyDescent="0.35">
      <c r="A275" s="7"/>
    </row>
    <row r="276" spans="1:1" x14ac:dyDescent="0.35">
      <c r="A276" s="7"/>
    </row>
    <row r="277" spans="1:1" x14ac:dyDescent="0.35">
      <c r="A277" s="7"/>
    </row>
    <row r="278" spans="1:1" x14ac:dyDescent="0.35">
      <c r="A278" s="7"/>
    </row>
    <row r="279" spans="1:1" x14ac:dyDescent="0.35">
      <c r="A279" s="7"/>
    </row>
    <row r="280" spans="1:1" x14ac:dyDescent="0.35">
      <c r="A280" s="7"/>
    </row>
    <row r="281" spans="1:1" x14ac:dyDescent="0.35">
      <c r="A281" s="7"/>
    </row>
    <row r="282" spans="1:1" x14ac:dyDescent="0.35">
      <c r="A282" s="7"/>
    </row>
    <row r="283" spans="1:1" x14ac:dyDescent="0.35">
      <c r="A283" s="7"/>
    </row>
    <row r="284" spans="1:1" x14ac:dyDescent="0.35">
      <c r="A284" s="7"/>
    </row>
    <row r="285" spans="1:1" x14ac:dyDescent="0.35">
      <c r="A285" s="7"/>
    </row>
    <row r="286" spans="1:1" x14ac:dyDescent="0.35">
      <c r="A286" s="7"/>
    </row>
    <row r="287" spans="1:1" x14ac:dyDescent="0.35">
      <c r="A287" s="7"/>
    </row>
    <row r="288" spans="1:1" x14ac:dyDescent="0.35">
      <c r="A288" s="7"/>
    </row>
    <row r="289" spans="1:1" x14ac:dyDescent="0.35">
      <c r="A289" s="7"/>
    </row>
    <row r="290" spans="1:1" x14ac:dyDescent="0.35">
      <c r="A290" s="7"/>
    </row>
    <row r="291" spans="1:1" x14ac:dyDescent="0.35">
      <c r="A291" s="7"/>
    </row>
    <row r="292" spans="1:1" x14ac:dyDescent="0.35">
      <c r="A292" s="7"/>
    </row>
    <row r="293" spans="1:1" x14ac:dyDescent="0.35">
      <c r="A293" s="7"/>
    </row>
    <row r="294" spans="1:1" x14ac:dyDescent="0.35">
      <c r="A294" s="7"/>
    </row>
    <row r="295" spans="1:1" x14ac:dyDescent="0.35">
      <c r="A295" s="7"/>
    </row>
    <row r="296" spans="1:1" x14ac:dyDescent="0.35">
      <c r="A296" s="7"/>
    </row>
    <row r="297" spans="1:1" x14ac:dyDescent="0.35">
      <c r="A297" s="7"/>
    </row>
    <row r="298" spans="1:1" x14ac:dyDescent="0.35">
      <c r="A298" s="7"/>
    </row>
    <row r="299" spans="1:1" x14ac:dyDescent="0.35">
      <c r="A299" s="7"/>
    </row>
    <row r="300" spans="1:1" x14ac:dyDescent="0.35">
      <c r="A300" s="7"/>
    </row>
    <row r="301" spans="1:1" x14ac:dyDescent="0.35">
      <c r="A301" s="7"/>
    </row>
    <row r="302" spans="1:1" x14ac:dyDescent="0.35">
      <c r="A302" s="7"/>
    </row>
    <row r="303" spans="1:1" x14ac:dyDescent="0.35">
      <c r="A303" s="7"/>
    </row>
    <row r="304" spans="1:1" x14ac:dyDescent="0.35">
      <c r="A304" s="7"/>
    </row>
    <row r="305" spans="1:1" x14ac:dyDescent="0.35">
      <c r="A305" s="7"/>
    </row>
    <row r="306" spans="1:1" x14ac:dyDescent="0.35">
      <c r="A306" s="7"/>
    </row>
    <row r="307" spans="1:1" x14ac:dyDescent="0.35">
      <c r="A307" s="7"/>
    </row>
    <row r="308" spans="1:1" x14ac:dyDescent="0.35">
      <c r="A308" s="7"/>
    </row>
    <row r="309" spans="1:1" x14ac:dyDescent="0.35">
      <c r="A309" s="7"/>
    </row>
    <row r="310" spans="1:1" x14ac:dyDescent="0.35">
      <c r="A310" s="7"/>
    </row>
    <row r="311" spans="1:1" x14ac:dyDescent="0.35">
      <c r="A311" s="7"/>
    </row>
    <row r="312" spans="1:1" x14ac:dyDescent="0.35">
      <c r="A312" s="7"/>
    </row>
    <row r="313" spans="1:1" x14ac:dyDescent="0.35">
      <c r="A313" s="7"/>
    </row>
    <row r="314" spans="1:1" x14ac:dyDescent="0.35">
      <c r="A314" s="7"/>
    </row>
    <row r="315" spans="1:1" x14ac:dyDescent="0.35">
      <c r="A315" s="7"/>
    </row>
    <row r="316" spans="1:1" x14ac:dyDescent="0.35">
      <c r="A316" s="7"/>
    </row>
    <row r="317" spans="1:1" x14ac:dyDescent="0.35">
      <c r="A317" s="7"/>
    </row>
    <row r="318" spans="1:1" x14ac:dyDescent="0.35">
      <c r="A318" s="7"/>
    </row>
    <row r="319" spans="1:1" x14ac:dyDescent="0.35">
      <c r="A319" s="7"/>
    </row>
    <row r="320" spans="1:1" x14ac:dyDescent="0.35">
      <c r="A320" s="7"/>
    </row>
    <row r="321" spans="1:1" x14ac:dyDescent="0.35">
      <c r="A321" s="7"/>
    </row>
    <row r="322" spans="1:1" x14ac:dyDescent="0.35">
      <c r="A322" s="7"/>
    </row>
    <row r="323" spans="1:1" x14ac:dyDescent="0.35">
      <c r="A323" s="7"/>
    </row>
    <row r="324" spans="1:1" x14ac:dyDescent="0.35">
      <c r="A324" s="7"/>
    </row>
    <row r="325" spans="1:1" x14ac:dyDescent="0.35">
      <c r="A325" s="7"/>
    </row>
    <row r="326" spans="1:1" x14ac:dyDescent="0.35">
      <c r="A326" s="7"/>
    </row>
    <row r="327" spans="1:1" x14ac:dyDescent="0.35">
      <c r="A327" s="7"/>
    </row>
    <row r="328" spans="1:1" x14ac:dyDescent="0.35">
      <c r="A328" s="7"/>
    </row>
    <row r="329" spans="1:1" x14ac:dyDescent="0.35">
      <c r="A329" s="7"/>
    </row>
    <row r="330" spans="1:1" x14ac:dyDescent="0.35">
      <c r="A330" s="7"/>
    </row>
    <row r="331" spans="1:1" x14ac:dyDescent="0.35">
      <c r="A331" s="7"/>
    </row>
    <row r="332" spans="1:1" x14ac:dyDescent="0.35">
      <c r="A332" s="7"/>
    </row>
    <row r="333" spans="1:1" x14ac:dyDescent="0.35">
      <c r="A333" s="7"/>
    </row>
    <row r="334" spans="1:1" x14ac:dyDescent="0.35">
      <c r="A334" s="7"/>
    </row>
    <row r="335" spans="1:1" x14ac:dyDescent="0.35">
      <c r="A335" s="7"/>
    </row>
    <row r="336" spans="1:1" x14ac:dyDescent="0.35">
      <c r="A336" s="7"/>
    </row>
    <row r="337" spans="1:1" x14ac:dyDescent="0.35">
      <c r="A337" s="7"/>
    </row>
    <row r="338" spans="1:1" x14ac:dyDescent="0.35">
      <c r="A338" s="7"/>
    </row>
    <row r="339" spans="1:1" x14ac:dyDescent="0.35">
      <c r="A339" s="7"/>
    </row>
    <row r="340" spans="1:1" x14ac:dyDescent="0.35">
      <c r="A340" s="7"/>
    </row>
    <row r="341" spans="1:1" x14ac:dyDescent="0.35">
      <c r="A341" s="7"/>
    </row>
    <row r="342" spans="1:1" x14ac:dyDescent="0.35">
      <c r="A342" s="7"/>
    </row>
    <row r="343" spans="1:1" x14ac:dyDescent="0.35">
      <c r="A343" s="7"/>
    </row>
    <row r="344" spans="1:1" x14ac:dyDescent="0.35">
      <c r="A344" s="7"/>
    </row>
    <row r="345" spans="1:1" x14ac:dyDescent="0.35">
      <c r="A345" s="7"/>
    </row>
    <row r="346" spans="1:1" x14ac:dyDescent="0.35">
      <c r="A346" s="7"/>
    </row>
    <row r="347" spans="1:1" x14ac:dyDescent="0.35">
      <c r="A347" s="7"/>
    </row>
    <row r="348" spans="1:1" x14ac:dyDescent="0.35">
      <c r="A348" s="7"/>
    </row>
    <row r="349" spans="1:1" x14ac:dyDescent="0.35">
      <c r="A349" s="7"/>
    </row>
    <row r="350" spans="1:1" x14ac:dyDescent="0.35">
      <c r="A350" s="7"/>
    </row>
    <row r="351" spans="1:1" x14ac:dyDescent="0.35">
      <c r="A351" s="7"/>
    </row>
    <row r="352" spans="1:1" x14ac:dyDescent="0.35">
      <c r="A352" s="7"/>
    </row>
    <row r="353" spans="1:1" x14ac:dyDescent="0.35">
      <c r="A353" s="7"/>
    </row>
    <row r="354" spans="1:1" x14ac:dyDescent="0.35">
      <c r="A354" s="7"/>
    </row>
    <row r="355" spans="1:1" x14ac:dyDescent="0.35">
      <c r="A355" s="7"/>
    </row>
    <row r="356" spans="1:1" x14ac:dyDescent="0.35">
      <c r="A356" s="7"/>
    </row>
    <row r="357" spans="1:1" x14ac:dyDescent="0.35">
      <c r="A357" s="7"/>
    </row>
    <row r="358" spans="1:1" x14ac:dyDescent="0.35">
      <c r="A358" s="7"/>
    </row>
    <row r="359" spans="1:1" x14ac:dyDescent="0.35">
      <c r="A359" s="7"/>
    </row>
    <row r="360" spans="1:1" x14ac:dyDescent="0.35">
      <c r="A360" s="7"/>
    </row>
    <row r="361" spans="1:1" x14ac:dyDescent="0.35">
      <c r="A361" s="7"/>
    </row>
    <row r="362" spans="1:1" x14ac:dyDescent="0.35">
      <c r="A362" s="7"/>
    </row>
    <row r="363" spans="1:1" x14ac:dyDescent="0.35">
      <c r="A363" s="7"/>
    </row>
    <row r="364" spans="1:1" x14ac:dyDescent="0.35">
      <c r="A364" s="7"/>
    </row>
    <row r="365" spans="1:1" x14ac:dyDescent="0.35">
      <c r="A365" s="7"/>
    </row>
    <row r="366" spans="1:1" x14ac:dyDescent="0.35">
      <c r="A366" s="7"/>
    </row>
    <row r="367" spans="1:1" x14ac:dyDescent="0.35">
      <c r="A367" s="7"/>
    </row>
    <row r="368" spans="1:1" x14ac:dyDescent="0.35">
      <c r="A368" s="7"/>
    </row>
    <row r="369" spans="1:1" x14ac:dyDescent="0.35">
      <c r="A369" s="7"/>
    </row>
    <row r="370" spans="1:1" x14ac:dyDescent="0.35">
      <c r="A370" s="7"/>
    </row>
    <row r="371" spans="1:1" x14ac:dyDescent="0.35">
      <c r="A371" s="7"/>
    </row>
    <row r="372" spans="1:1" x14ac:dyDescent="0.35">
      <c r="A372" s="7"/>
    </row>
    <row r="373" spans="1:1" x14ac:dyDescent="0.35">
      <c r="A373" s="7"/>
    </row>
    <row r="374" spans="1:1" x14ac:dyDescent="0.35">
      <c r="A374" s="7"/>
    </row>
    <row r="375" spans="1:1" x14ac:dyDescent="0.35">
      <c r="A375" s="7"/>
    </row>
    <row r="376" spans="1:1" x14ac:dyDescent="0.35">
      <c r="A376" s="7"/>
    </row>
    <row r="377" spans="1:1" x14ac:dyDescent="0.35">
      <c r="A377" s="7"/>
    </row>
    <row r="378" spans="1:1" x14ac:dyDescent="0.35">
      <c r="A378" s="7"/>
    </row>
    <row r="379" spans="1:1" x14ac:dyDescent="0.35">
      <c r="A379" s="7"/>
    </row>
    <row r="380" spans="1:1" x14ac:dyDescent="0.35">
      <c r="A380" s="7"/>
    </row>
    <row r="381" spans="1:1" x14ac:dyDescent="0.35">
      <c r="A381" s="7"/>
    </row>
    <row r="382" spans="1:1" x14ac:dyDescent="0.35">
      <c r="A382" s="7"/>
    </row>
    <row r="383" spans="1:1" x14ac:dyDescent="0.35">
      <c r="A383" s="7"/>
    </row>
    <row r="384" spans="1:1" x14ac:dyDescent="0.35">
      <c r="A384" s="7"/>
    </row>
    <row r="385" spans="1:1" x14ac:dyDescent="0.35">
      <c r="A385" s="7"/>
    </row>
    <row r="386" spans="1:1" x14ac:dyDescent="0.35">
      <c r="A386" s="7"/>
    </row>
    <row r="387" spans="1:1" x14ac:dyDescent="0.35">
      <c r="A387" s="7"/>
    </row>
    <row r="388" spans="1:1" x14ac:dyDescent="0.35">
      <c r="A388" s="7"/>
    </row>
    <row r="389" spans="1:1" x14ac:dyDescent="0.35">
      <c r="A389" s="7"/>
    </row>
    <row r="390" spans="1:1" x14ac:dyDescent="0.35">
      <c r="A390" s="7"/>
    </row>
    <row r="391" spans="1:1" x14ac:dyDescent="0.35">
      <c r="A391" s="7"/>
    </row>
    <row r="392" spans="1:1" x14ac:dyDescent="0.35">
      <c r="A392" s="7"/>
    </row>
    <row r="393" spans="1:1" x14ac:dyDescent="0.35">
      <c r="A393" s="7"/>
    </row>
    <row r="394" spans="1:1" x14ac:dyDescent="0.35">
      <c r="A394" s="7"/>
    </row>
    <row r="395" spans="1:1" x14ac:dyDescent="0.35">
      <c r="A395" s="7"/>
    </row>
    <row r="396" spans="1:1" x14ac:dyDescent="0.35">
      <c r="A396" s="7"/>
    </row>
    <row r="397" spans="1:1" x14ac:dyDescent="0.35">
      <c r="A397" s="7"/>
    </row>
    <row r="398" spans="1:1" x14ac:dyDescent="0.35">
      <c r="A398" s="7"/>
    </row>
    <row r="399" spans="1:1" x14ac:dyDescent="0.35">
      <c r="A399" s="7"/>
    </row>
    <row r="400" spans="1:1" x14ac:dyDescent="0.35">
      <c r="A400" s="7"/>
    </row>
    <row r="401" spans="1:1" x14ac:dyDescent="0.35">
      <c r="A401" s="7"/>
    </row>
    <row r="402" spans="1:1" x14ac:dyDescent="0.35">
      <c r="A402" s="7"/>
    </row>
    <row r="403" spans="1:1" x14ac:dyDescent="0.35">
      <c r="A403" s="7"/>
    </row>
    <row r="404" spans="1:1" x14ac:dyDescent="0.35">
      <c r="A404" s="7"/>
    </row>
    <row r="405" spans="1:1" x14ac:dyDescent="0.35">
      <c r="A405" s="7"/>
    </row>
    <row r="406" spans="1:1" x14ac:dyDescent="0.35">
      <c r="A406" s="7"/>
    </row>
    <row r="407" spans="1:1" x14ac:dyDescent="0.35">
      <c r="A407" s="7"/>
    </row>
    <row r="408" spans="1:1" x14ac:dyDescent="0.35">
      <c r="A408" s="7"/>
    </row>
    <row r="409" spans="1:1" x14ac:dyDescent="0.35">
      <c r="A409" s="7"/>
    </row>
    <row r="410" spans="1:1" x14ac:dyDescent="0.35">
      <c r="A410" s="7"/>
    </row>
    <row r="411" spans="1:1" x14ac:dyDescent="0.35">
      <c r="A411" s="7"/>
    </row>
    <row r="412" spans="1:1" x14ac:dyDescent="0.35">
      <c r="A412" s="7"/>
    </row>
    <row r="413" spans="1:1" x14ac:dyDescent="0.35">
      <c r="A413" s="7"/>
    </row>
    <row r="414" spans="1:1" x14ac:dyDescent="0.35">
      <c r="A414" s="7"/>
    </row>
    <row r="415" spans="1:1" x14ac:dyDescent="0.35">
      <c r="A415" s="7"/>
    </row>
    <row r="416" spans="1:1" x14ac:dyDescent="0.35">
      <c r="A416" s="7"/>
    </row>
    <row r="417" spans="1:1" x14ac:dyDescent="0.35">
      <c r="A417" s="7"/>
    </row>
    <row r="418" spans="1:1" x14ac:dyDescent="0.35">
      <c r="A418" s="7"/>
    </row>
    <row r="419" spans="1:1" x14ac:dyDescent="0.35">
      <c r="A419" s="7"/>
    </row>
    <row r="420" spans="1:1" x14ac:dyDescent="0.35">
      <c r="A420" s="7"/>
    </row>
    <row r="421" spans="1:1" x14ac:dyDescent="0.35">
      <c r="A421" s="7"/>
    </row>
    <row r="422" spans="1:1" x14ac:dyDescent="0.35">
      <c r="A422" s="7"/>
    </row>
    <row r="423" spans="1:1" x14ac:dyDescent="0.35">
      <c r="A423" s="7"/>
    </row>
    <row r="424" spans="1:1" x14ac:dyDescent="0.35">
      <c r="A424" s="7"/>
    </row>
    <row r="425" spans="1:1" x14ac:dyDescent="0.35">
      <c r="A425" s="7"/>
    </row>
    <row r="426" spans="1:1" x14ac:dyDescent="0.35">
      <c r="A426" s="7"/>
    </row>
    <row r="427" spans="1:1" x14ac:dyDescent="0.35">
      <c r="A427" s="7"/>
    </row>
    <row r="428" spans="1:1" x14ac:dyDescent="0.35">
      <c r="A428" s="7"/>
    </row>
    <row r="429" spans="1:1" x14ac:dyDescent="0.35">
      <c r="A429" s="7"/>
    </row>
    <row r="430" spans="1:1" x14ac:dyDescent="0.35">
      <c r="A430" s="7"/>
    </row>
    <row r="431" spans="1:1" x14ac:dyDescent="0.35">
      <c r="A431" s="7"/>
    </row>
    <row r="432" spans="1:1" x14ac:dyDescent="0.35">
      <c r="A432" s="7"/>
    </row>
    <row r="433" spans="1:1" x14ac:dyDescent="0.35">
      <c r="A433" s="7"/>
    </row>
    <row r="434" spans="1:1" x14ac:dyDescent="0.35">
      <c r="A434" s="7"/>
    </row>
    <row r="435" spans="1:1" x14ac:dyDescent="0.35">
      <c r="A435" s="7"/>
    </row>
    <row r="436" spans="1:1" x14ac:dyDescent="0.35">
      <c r="A436" s="7"/>
    </row>
    <row r="437" spans="1:1" x14ac:dyDescent="0.35">
      <c r="A437" s="7"/>
    </row>
    <row r="438" spans="1:1" x14ac:dyDescent="0.35">
      <c r="A438" s="7"/>
    </row>
    <row r="439" spans="1:1" x14ac:dyDescent="0.35">
      <c r="A439" s="7"/>
    </row>
    <row r="440" spans="1:1" x14ac:dyDescent="0.35">
      <c r="A440" s="7"/>
    </row>
    <row r="441" spans="1:1" x14ac:dyDescent="0.35">
      <c r="A441" s="7"/>
    </row>
    <row r="442" spans="1:1" x14ac:dyDescent="0.35">
      <c r="A442" s="7"/>
    </row>
    <row r="443" spans="1:1" x14ac:dyDescent="0.35">
      <c r="A443" s="7"/>
    </row>
    <row r="444" spans="1:1" x14ac:dyDescent="0.35">
      <c r="A444" s="7"/>
    </row>
    <row r="445" spans="1:1" x14ac:dyDescent="0.35">
      <c r="A445" s="7"/>
    </row>
    <row r="446" spans="1:1" x14ac:dyDescent="0.35">
      <c r="A446" s="7"/>
    </row>
    <row r="447" spans="1:1" x14ac:dyDescent="0.35">
      <c r="A447" s="7"/>
    </row>
    <row r="448" spans="1:1" x14ac:dyDescent="0.35">
      <c r="A448" s="7"/>
    </row>
    <row r="449" spans="1:1" x14ac:dyDescent="0.35">
      <c r="A449" s="7"/>
    </row>
    <row r="450" spans="1:1" x14ac:dyDescent="0.35">
      <c r="A450" s="7"/>
    </row>
    <row r="451" spans="1:1" x14ac:dyDescent="0.35">
      <c r="A451" s="7"/>
    </row>
    <row r="452" spans="1:1" x14ac:dyDescent="0.35">
      <c r="A452" s="7"/>
    </row>
    <row r="453" spans="1:1" x14ac:dyDescent="0.35">
      <c r="A453" s="7"/>
    </row>
    <row r="454" spans="1:1" x14ac:dyDescent="0.35">
      <c r="A454" s="7"/>
    </row>
    <row r="455" spans="1:1" x14ac:dyDescent="0.35">
      <c r="A455" s="7"/>
    </row>
    <row r="456" spans="1:1" x14ac:dyDescent="0.35">
      <c r="A456" s="7"/>
    </row>
    <row r="457" spans="1:1" x14ac:dyDescent="0.35">
      <c r="A457" s="7"/>
    </row>
    <row r="458" spans="1:1" x14ac:dyDescent="0.35">
      <c r="A458" s="7"/>
    </row>
    <row r="459" spans="1:1" x14ac:dyDescent="0.35">
      <c r="A459" s="7"/>
    </row>
    <row r="460" spans="1:1" x14ac:dyDescent="0.35">
      <c r="A460" s="7"/>
    </row>
    <row r="461" spans="1:1" x14ac:dyDescent="0.35">
      <c r="A461" s="7"/>
    </row>
    <row r="462" spans="1:1" x14ac:dyDescent="0.35">
      <c r="A462" s="7"/>
    </row>
    <row r="463" spans="1:1" x14ac:dyDescent="0.35">
      <c r="A463" s="7"/>
    </row>
    <row r="464" spans="1:1" x14ac:dyDescent="0.35">
      <c r="A464" s="7"/>
    </row>
    <row r="465" spans="1:1" x14ac:dyDescent="0.35">
      <c r="A465" s="7"/>
    </row>
    <row r="466" spans="1:1" x14ac:dyDescent="0.35">
      <c r="A466" s="7"/>
    </row>
    <row r="467" spans="1:1" x14ac:dyDescent="0.35">
      <c r="A467" s="7"/>
    </row>
    <row r="468" spans="1:1" x14ac:dyDescent="0.35">
      <c r="A468" s="7"/>
    </row>
    <row r="469" spans="1:1" x14ac:dyDescent="0.35">
      <c r="A469" s="7"/>
    </row>
    <row r="470" spans="1:1" x14ac:dyDescent="0.35">
      <c r="A470" s="7"/>
    </row>
    <row r="471" spans="1:1" x14ac:dyDescent="0.35">
      <c r="A471" s="7"/>
    </row>
    <row r="472" spans="1:1" x14ac:dyDescent="0.35">
      <c r="A472" s="7"/>
    </row>
    <row r="473" spans="1:1" x14ac:dyDescent="0.35">
      <c r="A473" s="7"/>
    </row>
    <row r="474" spans="1:1" x14ac:dyDescent="0.35">
      <c r="A474" s="7"/>
    </row>
    <row r="475" spans="1:1" x14ac:dyDescent="0.35">
      <c r="A475" s="7"/>
    </row>
    <row r="476" spans="1:1" x14ac:dyDescent="0.35">
      <c r="A476" s="7"/>
    </row>
    <row r="477" spans="1:1" x14ac:dyDescent="0.35">
      <c r="A477" s="7"/>
    </row>
    <row r="478" spans="1:1" x14ac:dyDescent="0.35">
      <c r="A478" s="7"/>
    </row>
    <row r="479" spans="1:1" x14ac:dyDescent="0.35">
      <c r="A479" s="7"/>
    </row>
    <row r="480" spans="1:1" x14ac:dyDescent="0.35">
      <c r="A480" s="7"/>
    </row>
    <row r="481" spans="1:1" x14ac:dyDescent="0.35">
      <c r="A481" s="7"/>
    </row>
    <row r="482" spans="1:1" x14ac:dyDescent="0.35">
      <c r="A482" s="7"/>
    </row>
    <row r="483" spans="1:1" x14ac:dyDescent="0.35">
      <c r="A483" s="7"/>
    </row>
    <row r="484" spans="1:1" x14ac:dyDescent="0.35">
      <c r="A484" s="7"/>
    </row>
    <row r="485" spans="1:1" x14ac:dyDescent="0.35">
      <c r="A485" s="7"/>
    </row>
    <row r="486" spans="1:1" x14ac:dyDescent="0.35">
      <c r="A486" s="7"/>
    </row>
    <row r="487" spans="1:1" x14ac:dyDescent="0.35">
      <c r="A487" s="7"/>
    </row>
    <row r="488" spans="1:1" x14ac:dyDescent="0.35">
      <c r="A488" s="7"/>
    </row>
    <row r="489" spans="1:1" x14ac:dyDescent="0.35">
      <c r="A489" s="7"/>
    </row>
    <row r="490" spans="1:1" x14ac:dyDescent="0.35">
      <c r="A490" s="7"/>
    </row>
    <row r="491" spans="1:1" x14ac:dyDescent="0.35">
      <c r="A491" s="7"/>
    </row>
    <row r="492" spans="1:1" x14ac:dyDescent="0.35">
      <c r="A492" s="7"/>
    </row>
    <row r="493" spans="1:1" x14ac:dyDescent="0.35">
      <c r="A493" s="7"/>
    </row>
    <row r="494" spans="1:1" x14ac:dyDescent="0.35">
      <c r="A494" s="7"/>
    </row>
    <row r="495" spans="1:1" x14ac:dyDescent="0.35">
      <c r="A495" s="7"/>
    </row>
    <row r="496" spans="1:1" x14ac:dyDescent="0.35">
      <c r="A496" s="7"/>
    </row>
    <row r="497" spans="1:1" x14ac:dyDescent="0.35">
      <c r="A497" s="7"/>
    </row>
    <row r="498" spans="1:1" x14ac:dyDescent="0.35">
      <c r="A498" s="7"/>
    </row>
    <row r="499" spans="1:1" x14ac:dyDescent="0.35">
      <c r="A499" s="7"/>
    </row>
    <row r="500" spans="1:1" x14ac:dyDescent="0.35">
      <c r="A500" s="7"/>
    </row>
    <row r="501" spans="1:1" x14ac:dyDescent="0.35">
      <c r="A501" s="7"/>
    </row>
    <row r="502" spans="1:1" x14ac:dyDescent="0.35">
      <c r="A502" s="7"/>
    </row>
    <row r="503" spans="1:1" x14ac:dyDescent="0.35">
      <c r="A503" s="7"/>
    </row>
    <row r="504" spans="1:1" x14ac:dyDescent="0.35">
      <c r="A504" s="7"/>
    </row>
    <row r="505" spans="1:1" x14ac:dyDescent="0.35">
      <c r="A505" s="7"/>
    </row>
    <row r="506" spans="1:1" x14ac:dyDescent="0.35">
      <c r="A506" s="7"/>
    </row>
    <row r="507" spans="1:1" x14ac:dyDescent="0.35">
      <c r="A507" s="7"/>
    </row>
    <row r="508" spans="1:1" x14ac:dyDescent="0.35">
      <c r="A508" s="7"/>
    </row>
    <row r="509" spans="1:1" x14ac:dyDescent="0.35">
      <c r="A509" s="7"/>
    </row>
    <row r="510" spans="1:1" x14ac:dyDescent="0.35">
      <c r="A510" s="7"/>
    </row>
    <row r="511" spans="1:1" x14ac:dyDescent="0.35">
      <c r="A511" s="7"/>
    </row>
    <row r="512" spans="1:1" x14ac:dyDescent="0.35">
      <c r="A512" s="7"/>
    </row>
    <row r="513" spans="1:1" x14ac:dyDescent="0.35">
      <c r="A513" s="7"/>
    </row>
    <row r="514" spans="1:1" x14ac:dyDescent="0.35">
      <c r="A514" s="7"/>
    </row>
    <row r="515" spans="1:1" x14ac:dyDescent="0.35">
      <c r="A515" s="7"/>
    </row>
    <row r="516" spans="1:1" x14ac:dyDescent="0.35">
      <c r="A516" s="7"/>
    </row>
    <row r="517" spans="1:1" x14ac:dyDescent="0.35">
      <c r="A517" s="7"/>
    </row>
    <row r="518" spans="1:1" x14ac:dyDescent="0.35">
      <c r="A518" s="7"/>
    </row>
    <row r="519" spans="1:1" x14ac:dyDescent="0.35">
      <c r="A519" s="7"/>
    </row>
    <row r="520" spans="1:1" x14ac:dyDescent="0.35">
      <c r="A520" s="7"/>
    </row>
    <row r="521" spans="1:1" x14ac:dyDescent="0.35">
      <c r="A521" s="7"/>
    </row>
    <row r="522" spans="1:1" x14ac:dyDescent="0.35">
      <c r="A522" s="7"/>
    </row>
    <row r="523" spans="1:1" x14ac:dyDescent="0.35">
      <c r="A523" s="7"/>
    </row>
    <row r="524" spans="1:1" x14ac:dyDescent="0.35">
      <c r="A524" s="7"/>
    </row>
    <row r="525" spans="1:1" x14ac:dyDescent="0.35">
      <c r="A525" s="7"/>
    </row>
    <row r="526" spans="1:1" x14ac:dyDescent="0.35">
      <c r="A526" s="7"/>
    </row>
    <row r="527" spans="1:1" x14ac:dyDescent="0.35">
      <c r="A527" s="7"/>
    </row>
    <row r="528" spans="1:1" x14ac:dyDescent="0.35">
      <c r="A528" s="7"/>
    </row>
    <row r="529" spans="1:1" x14ac:dyDescent="0.35">
      <c r="A529" s="7"/>
    </row>
    <row r="530" spans="1:1" x14ac:dyDescent="0.35">
      <c r="A530" s="7"/>
    </row>
    <row r="531" spans="1:1" x14ac:dyDescent="0.35">
      <c r="A531" s="7"/>
    </row>
    <row r="532" spans="1:1" x14ac:dyDescent="0.35">
      <c r="A532" s="7"/>
    </row>
    <row r="533" spans="1:1" x14ac:dyDescent="0.35">
      <c r="A533" s="7"/>
    </row>
    <row r="534" spans="1:1" x14ac:dyDescent="0.35">
      <c r="A534" s="7"/>
    </row>
    <row r="535" spans="1:1" x14ac:dyDescent="0.35">
      <c r="A535" s="7"/>
    </row>
    <row r="536" spans="1:1" x14ac:dyDescent="0.35">
      <c r="A536" s="7"/>
    </row>
    <row r="537" spans="1:1" x14ac:dyDescent="0.35">
      <c r="A537" s="7"/>
    </row>
    <row r="538" spans="1:1" x14ac:dyDescent="0.35">
      <c r="A538" s="7"/>
    </row>
    <row r="539" spans="1:1" x14ac:dyDescent="0.35">
      <c r="A539" s="7"/>
    </row>
    <row r="540" spans="1:1" x14ac:dyDescent="0.35">
      <c r="A540" s="7"/>
    </row>
    <row r="541" spans="1:1" x14ac:dyDescent="0.35">
      <c r="A541" s="7"/>
    </row>
    <row r="542" spans="1:1" x14ac:dyDescent="0.35">
      <c r="A542" s="7"/>
    </row>
    <row r="543" spans="1:1" x14ac:dyDescent="0.35">
      <c r="A543" s="7"/>
    </row>
    <row r="544" spans="1:1" x14ac:dyDescent="0.35">
      <c r="A544" s="7"/>
    </row>
    <row r="545" spans="1:1" x14ac:dyDescent="0.35">
      <c r="A545" s="7"/>
    </row>
    <row r="546" spans="1:1" x14ac:dyDescent="0.35">
      <c r="A546" s="7"/>
    </row>
    <row r="547" spans="1:1" x14ac:dyDescent="0.35">
      <c r="A547" s="7"/>
    </row>
    <row r="548" spans="1:1" x14ac:dyDescent="0.35">
      <c r="A548" s="7"/>
    </row>
    <row r="549" spans="1:1" x14ac:dyDescent="0.35">
      <c r="A549" s="7"/>
    </row>
    <row r="550" spans="1:1" x14ac:dyDescent="0.35">
      <c r="A550" s="7"/>
    </row>
    <row r="551" spans="1:1" x14ac:dyDescent="0.35">
      <c r="A551" s="7"/>
    </row>
    <row r="552" spans="1:1" x14ac:dyDescent="0.35">
      <c r="A552" s="7"/>
    </row>
    <row r="553" spans="1:1" x14ac:dyDescent="0.35">
      <c r="A553" s="7"/>
    </row>
    <row r="554" spans="1:1" x14ac:dyDescent="0.35">
      <c r="A554" s="7"/>
    </row>
    <row r="555" spans="1:1" x14ac:dyDescent="0.35">
      <c r="A555" s="7"/>
    </row>
    <row r="556" spans="1:1" x14ac:dyDescent="0.35">
      <c r="A556" s="7"/>
    </row>
    <row r="557" spans="1:1" x14ac:dyDescent="0.35">
      <c r="A557" s="7"/>
    </row>
    <row r="558" spans="1:1" x14ac:dyDescent="0.35">
      <c r="A558" s="7"/>
    </row>
    <row r="559" spans="1:1" x14ac:dyDescent="0.35">
      <c r="A559" s="7"/>
    </row>
    <row r="560" spans="1:1" x14ac:dyDescent="0.35">
      <c r="A560" s="7"/>
    </row>
    <row r="561" spans="1:1" x14ac:dyDescent="0.35">
      <c r="A561" s="7"/>
    </row>
    <row r="562" spans="1:1" x14ac:dyDescent="0.35">
      <c r="A562" s="7"/>
    </row>
    <row r="563" spans="1:1" x14ac:dyDescent="0.35">
      <c r="A563" s="7"/>
    </row>
    <row r="564" spans="1:1" x14ac:dyDescent="0.35">
      <c r="A564" s="7"/>
    </row>
    <row r="565" spans="1:1" x14ac:dyDescent="0.35">
      <c r="A565" s="7"/>
    </row>
    <row r="566" spans="1:1" x14ac:dyDescent="0.35">
      <c r="A566" s="7"/>
    </row>
    <row r="567" spans="1:1" x14ac:dyDescent="0.35">
      <c r="A567" s="7"/>
    </row>
    <row r="568" spans="1:1" x14ac:dyDescent="0.35">
      <c r="A568" s="7"/>
    </row>
    <row r="569" spans="1:1" x14ac:dyDescent="0.35">
      <c r="A569" s="7"/>
    </row>
    <row r="570" spans="1:1" x14ac:dyDescent="0.35">
      <c r="A570" s="7"/>
    </row>
    <row r="571" spans="1:1" x14ac:dyDescent="0.35">
      <c r="A571" s="7"/>
    </row>
    <row r="572" spans="1:1" x14ac:dyDescent="0.35">
      <c r="A572" s="7"/>
    </row>
    <row r="573" spans="1:1" x14ac:dyDescent="0.35">
      <c r="A573" s="7"/>
    </row>
    <row r="574" spans="1:1" x14ac:dyDescent="0.35">
      <c r="A574" s="7"/>
    </row>
    <row r="575" spans="1:1" x14ac:dyDescent="0.35">
      <c r="A575" s="7"/>
    </row>
    <row r="576" spans="1:1" x14ac:dyDescent="0.35">
      <c r="A576" s="7"/>
    </row>
    <row r="577" spans="1:1" x14ac:dyDescent="0.35">
      <c r="A577" s="7"/>
    </row>
    <row r="578" spans="1:1" x14ac:dyDescent="0.35">
      <c r="A578" s="7"/>
    </row>
    <row r="579" spans="1:1" x14ac:dyDescent="0.35">
      <c r="A579" s="7"/>
    </row>
    <row r="580" spans="1:1" x14ac:dyDescent="0.35">
      <c r="A580" s="7"/>
    </row>
    <row r="581" spans="1:1" x14ac:dyDescent="0.35">
      <c r="A581" s="7"/>
    </row>
    <row r="582" spans="1:1" x14ac:dyDescent="0.35">
      <c r="A582" s="7"/>
    </row>
    <row r="583" spans="1:1" x14ac:dyDescent="0.35">
      <c r="A583" s="7"/>
    </row>
    <row r="584" spans="1:1" x14ac:dyDescent="0.35">
      <c r="A584" s="7"/>
    </row>
    <row r="585" spans="1:1" x14ac:dyDescent="0.35">
      <c r="A585" s="7"/>
    </row>
    <row r="586" spans="1:1" x14ac:dyDescent="0.35">
      <c r="A586" s="7"/>
    </row>
    <row r="587" spans="1:1" x14ac:dyDescent="0.35">
      <c r="A587" s="7"/>
    </row>
    <row r="588" spans="1:1" x14ac:dyDescent="0.35">
      <c r="A588" s="7"/>
    </row>
    <row r="589" spans="1:1" x14ac:dyDescent="0.35">
      <c r="A589" s="7"/>
    </row>
    <row r="590" spans="1:1" x14ac:dyDescent="0.35">
      <c r="A590" s="7"/>
    </row>
    <row r="591" spans="1:1" x14ac:dyDescent="0.35">
      <c r="A591" s="7"/>
    </row>
    <row r="592" spans="1:1" x14ac:dyDescent="0.35">
      <c r="A592" s="7"/>
    </row>
    <row r="593" spans="1:1" x14ac:dyDescent="0.35">
      <c r="A593" s="7"/>
    </row>
    <row r="594" spans="1:1" x14ac:dyDescent="0.35">
      <c r="A594" s="7"/>
    </row>
    <row r="595" spans="1:1" x14ac:dyDescent="0.35">
      <c r="A595" s="7"/>
    </row>
    <row r="596" spans="1:1" x14ac:dyDescent="0.35">
      <c r="A596" s="7"/>
    </row>
    <row r="597" spans="1:1" x14ac:dyDescent="0.35">
      <c r="A597" s="7"/>
    </row>
    <row r="598" spans="1:1" x14ac:dyDescent="0.35">
      <c r="A598" s="7"/>
    </row>
    <row r="599" spans="1:1" x14ac:dyDescent="0.35">
      <c r="A599" s="7"/>
    </row>
    <row r="600" spans="1:1" x14ac:dyDescent="0.35">
      <c r="A600" s="7"/>
    </row>
    <row r="601" spans="1:1" x14ac:dyDescent="0.35">
      <c r="A601" s="7"/>
    </row>
    <row r="602" spans="1:1" x14ac:dyDescent="0.35">
      <c r="A602" s="7"/>
    </row>
    <row r="603" spans="1:1" x14ac:dyDescent="0.35">
      <c r="A603" s="7"/>
    </row>
    <row r="604" spans="1:1" x14ac:dyDescent="0.35">
      <c r="A604" s="7"/>
    </row>
    <row r="605" spans="1:1" x14ac:dyDescent="0.35">
      <c r="A605" s="7"/>
    </row>
    <row r="606" spans="1:1" x14ac:dyDescent="0.35">
      <c r="A606" s="7"/>
    </row>
    <row r="607" spans="1:1" x14ac:dyDescent="0.35">
      <c r="A607" s="7"/>
    </row>
    <row r="608" spans="1:1" x14ac:dyDescent="0.35">
      <c r="A608" s="7"/>
    </row>
    <row r="609" spans="1:1" x14ac:dyDescent="0.35">
      <c r="A609" s="7"/>
    </row>
    <row r="610" spans="1:1" x14ac:dyDescent="0.35">
      <c r="A610" s="7"/>
    </row>
    <row r="611" spans="1:1" x14ac:dyDescent="0.35">
      <c r="A611" s="7"/>
    </row>
    <row r="612" spans="1:1" x14ac:dyDescent="0.35">
      <c r="A612" s="7"/>
    </row>
    <row r="613" spans="1:1" x14ac:dyDescent="0.35">
      <c r="A613" s="7"/>
    </row>
    <row r="614" spans="1:1" x14ac:dyDescent="0.35">
      <c r="A614" s="7"/>
    </row>
    <row r="615" spans="1:1" x14ac:dyDescent="0.35">
      <c r="A615" s="7"/>
    </row>
    <row r="616" spans="1:1" x14ac:dyDescent="0.35">
      <c r="A616" s="7"/>
    </row>
    <row r="617" spans="1:1" x14ac:dyDescent="0.35">
      <c r="A617" s="7"/>
    </row>
    <row r="618" spans="1:1" x14ac:dyDescent="0.35">
      <c r="A618" s="7"/>
    </row>
    <row r="619" spans="1:1" x14ac:dyDescent="0.35">
      <c r="A619" s="7"/>
    </row>
    <row r="620" spans="1:1" x14ac:dyDescent="0.35">
      <c r="A620" s="7"/>
    </row>
    <row r="621" spans="1:1" x14ac:dyDescent="0.35">
      <c r="A621" s="7"/>
    </row>
    <row r="622" spans="1:1" x14ac:dyDescent="0.35">
      <c r="A622" s="7"/>
    </row>
    <row r="623" spans="1:1" x14ac:dyDescent="0.35">
      <c r="A623" s="7"/>
    </row>
    <row r="624" spans="1:1" x14ac:dyDescent="0.35">
      <c r="A624" s="7"/>
    </row>
    <row r="625" spans="1:1" x14ac:dyDescent="0.35">
      <c r="A625" s="7"/>
    </row>
    <row r="626" spans="1:1" x14ac:dyDescent="0.35">
      <c r="A626" s="7"/>
    </row>
    <row r="627" spans="1:1" x14ac:dyDescent="0.35">
      <c r="A627" s="7"/>
    </row>
    <row r="628" spans="1:1" x14ac:dyDescent="0.35">
      <c r="A628" s="7"/>
    </row>
    <row r="629" spans="1:1" x14ac:dyDescent="0.35">
      <c r="A629" s="7"/>
    </row>
    <row r="630" spans="1:1" x14ac:dyDescent="0.35">
      <c r="A630" s="7"/>
    </row>
    <row r="631" spans="1:1" x14ac:dyDescent="0.35">
      <c r="A631" s="7"/>
    </row>
    <row r="632" spans="1:1" x14ac:dyDescent="0.35">
      <c r="A632" s="7"/>
    </row>
    <row r="633" spans="1:1" x14ac:dyDescent="0.35">
      <c r="A633" s="7"/>
    </row>
    <row r="634" spans="1:1" x14ac:dyDescent="0.35">
      <c r="A634" s="7"/>
    </row>
    <row r="635" spans="1:1" x14ac:dyDescent="0.35">
      <c r="A635" s="7"/>
    </row>
    <row r="636" spans="1:1" x14ac:dyDescent="0.35">
      <c r="A636" s="7"/>
    </row>
    <row r="637" spans="1:1" x14ac:dyDescent="0.35">
      <c r="A637" s="7"/>
    </row>
    <row r="638" spans="1:1" x14ac:dyDescent="0.35">
      <c r="A638" s="7"/>
    </row>
    <row r="639" spans="1:1" x14ac:dyDescent="0.35">
      <c r="A639" s="7"/>
    </row>
    <row r="640" spans="1:1" x14ac:dyDescent="0.35">
      <c r="A640" s="7"/>
    </row>
    <row r="641" spans="1:1" x14ac:dyDescent="0.35">
      <c r="A641" s="7"/>
    </row>
    <row r="642" spans="1:1" x14ac:dyDescent="0.35">
      <c r="A642" s="7"/>
    </row>
    <row r="643" spans="1:1" x14ac:dyDescent="0.35">
      <c r="A643" s="7"/>
    </row>
    <row r="644" spans="1:1" x14ac:dyDescent="0.35">
      <c r="A644" s="7"/>
    </row>
    <row r="645" spans="1:1" x14ac:dyDescent="0.35">
      <c r="A645" s="7"/>
    </row>
    <row r="646" spans="1:1" x14ac:dyDescent="0.35">
      <c r="A646" s="7"/>
    </row>
    <row r="647" spans="1:1" x14ac:dyDescent="0.35">
      <c r="A647" s="7"/>
    </row>
    <row r="648" spans="1:1" x14ac:dyDescent="0.35">
      <c r="A648" s="7"/>
    </row>
    <row r="649" spans="1:1" x14ac:dyDescent="0.35">
      <c r="A649" s="7"/>
    </row>
    <row r="650" spans="1:1" x14ac:dyDescent="0.35">
      <c r="A650" s="7"/>
    </row>
    <row r="651" spans="1:1" x14ac:dyDescent="0.35">
      <c r="A651" s="7"/>
    </row>
    <row r="652" spans="1:1" x14ac:dyDescent="0.35">
      <c r="A652" s="7"/>
    </row>
    <row r="653" spans="1:1" x14ac:dyDescent="0.35">
      <c r="A653" s="7"/>
    </row>
    <row r="654" spans="1:1" x14ac:dyDescent="0.35">
      <c r="A654" s="7"/>
    </row>
    <row r="655" spans="1:1" x14ac:dyDescent="0.35">
      <c r="A655" s="7"/>
    </row>
    <row r="656" spans="1:1" x14ac:dyDescent="0.35">
      <c r="A656" s="7"/>
    </row>
    <row r="657" spans="1:1" x14ac:dyDescent="0.35">
      <c r="A657" s="7"/>
    </row>
    <row r="658" spans="1:1" x14ac:dyDescent="0.35">
      <c r="A658" s="7"/>
    </row>
    <row r="659" spans="1:1" x14ac:dyDescent="0.35">
      <c r="A659" s="7"/>
    </row>
    <row r="660" spans="1:1" x14ac:dyDescent="0.35">
      <c r="A660" s="7"/>
    </row>
    <row r="661" spans="1:1" x14ac:dyDescent="0.35">
      <c r="A661" s="7"/>
    </row>
    <row r="662" spans="1:1" x14ac:dyDescent="0.35">
      <c r="A662" s="7"/>
    </row>
    <row r="663" spans="1:1" x14ac:dyDescent="0.35">
      <c r="A663" s="7"/>
    </row>
    <row r="664" spans="1:1" x14ac:dyDescent="0.35">
      <c r="A664" s="7"/>
    </row>
    <row r="665" spans="1:1" x14ac:dyDescent="0.35">
      <c r="A665" s="7"/>
    </row>
    <row r="666" spans="1:1" x14ac:dyDescent="0.35">
      <c r="A666" s="7"/>
    </row>
    <row r="667" spans="1:1" x14ac:dyDescent="0.35">
      <c r="A667" s="7"/>
    </row>
    <row r="668" spans="1:1" x14ac:dyDescent="0.35">
      <c r="A668" s="7"/>
    </row>
    <row r="669" spans="1:1" x14ac:dyDescent="0.35">
      <c r="A669" s="7"/>
    </row>
    <row r="670" spans="1:1" x14ac:dyDescent="0.35">
      <c r="A670" s="7"/>
    </row>
    <row r="671" spans="1:1" x14ac:dyDescent="0.35">
      <c r="A671" s="7"/>
    </row>
    <row r="672" spans="1:1" x14ac:dyDescent="0.35">
      <c r="A672" s="7"/>
    </row>
    <row r="673" spans="1:1" x14ac:dyDescent="0.35">
      <c r="A673" s="7"/>
    </row>
    <row r="674" spans="1:1" x14ac:dyDescent="0.35">
      <c r="A674" s="7"/>
    </row>
    <row r="675" spans="1:1" x14ac:dyDescent="0.35">
      <c r="A675" s="7"/>
    </row>
    <row r="676" spans="1:1" x14ac:dyDescent="0.35">
      <c r="A676" s="7"/>
    </row>
    <row r="677" spans="1:1" x14ac:dyDescent="0.35">
      <c r="A677" s="7"/>
    </row>
    <row r="678" spans="1:1" x14ac:dyDescent="0.35">
      <c r="A678" s="7"/>
    </row>
    <row r="679" spans="1:1" x14ac:dyDescent="0.35">
      <c r="A679" s="7"/>
    </row>
    <row r="680" spans="1:1" x14ac:dyDescent="0.35">
      <c r="A680" s="7"/>
    </row>
    <row r="681" spans="1:1" x14ac:dyDescent="0.35">
      <c r="A681" s="7"/>
    </row>
    <row r="682" spans="1:1" x14ac:dyDescent="0.35">
      <c r="A682" s="7"/>
    </row>
    <row r="683" spans="1:1" x14ac:dyDescent="0.35">
      <c r="A683" s="7"/>
    </row>
    <row r="684" spans="1:1" x14ac:dyDescent="0.35">
      <c r="A684" s="7"/>
    </row>
    <row r="685" spans="1:1" x14ac:dyDescent="0.35">
      <c r="A685" s="7"/>
    </row>
    <row r="686" spans="1:1" x14ac:dyDescent="0.35">
      <c r="A686" s="7"/>
    </row>
    <row r="687" spans="1:1" x14ac:dyDescent="0.35">
      <c r="A687" s="7"/>
    </row>
    <row r="688" spans="1:1" x14ac:dyDescent="0.35">
      <c r="A688" s="7"/>
    </row>
    <row r="689" spans="1:1" x14ac:dyDescent="0.35">
      <c r="A689" s="7"/>
    </row>
    <row r="690" spans="1:1" x14ac:dyDescent="0.35">
      <c r="A690" s="7"/>
    </row>
    <row r="691" spans="1:1" x14ac:dyDescent="0.35">
      <c r="A691" s="7"/>
    </row>
    <row r="692" spans="1:1" x14ac:dyDescent="0.35">
      <c r="A692" s="7"/>
    </row>
    <row r="693" spans="1:1" x14ac:dyDescent="0.35">
      <c r="A693" s="7"/>
    </row>
    <row r="694" spans="1:1" x14ac:dyDescent="0.35">
      <c r="A694" s="7"/>
    </row>
    <row r="695" spans="1:1" x14ac:dyDescent="0.35">
      <c r="A695" s="7"/>
    </row>
    <row r="696" spans="1:1" x14ac:dyDescent="0.35">
      <c r="A696" s="7"/>
    </row>
    <row r="697" spans="1:1" x14ac:dyDescent="0.35">
      <c r="A697" s="7"/>
    </row>
    <row r="698" spans="1:1" x14ac:dyDescent="0.35">
      <c r="A698" s="7"/>
    </row>
    <row r="699" spans="1:1" x14ac:dyDescent="0.35">
      <c r="A699" s="7"/>
    </row>
    <row r="700" spans="1:1" x14ac:dyDescent="0.35">
      <c r="A700" s="7"/>
    </row>
    <row r="701" spans="1:1" x14ac:dyDescent="0.35">
      <c r="A701" s="7"/>
    </row>
    <row r="702" spans="1:1" x14ac:dyDescent="0.35">
      <c r="A702" s="7"/>
    </row>
    <row r="703" spans="1:1" x14ac:dyDescent="0.35">
      <c r="A703" s="7"/>
    </row>
    <row r="704" spans="1:1" x14ac:dyDescent="0.35">
      <c r="A704" s="7"/>
    </row>
    <row r="705" spans="1:1" x14ac:dyDescent="0.35">
      <c r="A705" s="7"/>
    </row>
    <row r="706" spans="1:1" x14ac:dyDescent="0.35">
      <c r="A706" s="7"/>
    </row>
    <row r="707" spans="1:1" x14ac:dyDescent="0.35">
      <c r="A707" s="7"/>
    </row>
    <row r="708" spans="1:1" x14ac:dyDescent="0.35">
      <c r="A708" s="7"/>
    </row>
    <row r="709" spans="1:1" x14ac:dyDescent="0.35">
      <c r="A709" s="7"/>
    </row>
    <row r="710" spans="1:1" x14ac:dyDescent="0.35">
      <c r="A710" s="7"/>
    </row>
    <row r="711" spans="1:1" x14ac:dyDescent="0.35">
      <c r="A711" s="7"/>
    </row>
    <row r="712" spans="1:1" x14ac:dyDescent="0.35">
      <c r="A712" s="7"/>
    </row>
    <row r="713" spans="1:1" x14ac:dyDescent="0.35">
      <c r="A713" s="7"/>
    </row>
    <row r="714" spans="1:1" x14ac:dyDescent="0.35">
      <c r="A714" s="7"/>
    </row>
    <row r="715" spans="1:1" x14ac:dyDescent="0.35">
      <c r="A715" s="7"/>
    </row>
    <row r="716" spans="1:1" x14ac:dyDescent="0.35">
      <c r="A716" s="7"/>
    </row>
    <row r="717" spans="1:1" x14ac:dyDescent="0.35">
      <c r="A717" s="7"/>
    </row>
    <row r="718" spans="1:1" x14ac:dyDescent="0.35">
      <c r="A718" s="7"/>
    </row>
    <row r="719" spans="1:1" x14ac:dyDescent="0.35">
      <c r="A719" s="7"/>
    </row>
    <row r="720" spans="1:1" x14ac:dyDescent="0.35">
      <c r="A720" s="7"/>
    </row>
    <row r="721" spans="1:1" x14ac:dyDescent="0.35">
      <c r="A721" s="7"/>
    </row>
    <row r="722" spans="1:1" x14ac:dyDescent="0.35">
      <c r="A722" s="7"/>
    </row>
    <row r="723" spans="1:1" x14ac:dyDescent="0.35">
      <c r="A723" s="7"/>
    </row>
    <row r="724" spans="1:1" x14ac:dyDescent="0.35">
      <c r="A724" s="7"/>
    </row>
    <row r="725" spans="1:1" x14ac:dyDescent="0.35">
      <c r="A725" s="7"/>
    </row>
    <row r="726" spans="1:1" x14ac:dyDescent="0.35">
      <c r="A726" s="7"/>
    </row>
    <row r="727" spans="1:1" x14ac:dyDescent="0.35">
      <c r="A727" s="7"/>
    </row>
    <row r="728" spans="1:1" x14ac:dyDescent="0.35">
      <c r="A728" s="7"/>
    </row>
    <row r="729" spans="1:1" x14ac:dyDescent="0.35">
      <c r="A729" s="7"/>
    </row>
    <row r="730" spans="1:1" x14ac:dyDescent="0.35">
      <c r="A730" s="7"/>
    </row>
    <row r="731" spans="1:1" x14ac:dyDescent="0.35">
      <c r="A731" s="7"/>
    </row>
    <row r="732" spans="1:1" x14ac:dyDescent="0.35">
      <c r="A732" s="7"/>
    </row>
    <row r="733" spans="1:1" x14ac:dyDescent="0.35">
      <c r="A733" s="7"/>
    </row>
    <row r="734" spans="1:1" x14ac:dyDescent="0.35">
      <c r="A734" s="7"/>
    </row>
    <row r="735" spans="1:1" x14ac:dyDescent="0.35">
      <c r="A735" s="7"/>
    </row>
    <row r="736" spans="1:1" x14ac:dyDescent="0.35">
      <c r="A736" s="7"/>
    </row>
    <row r="737" spans="1:1" x14ac:dyDescent="0.35">
      <c r="A737" s="7"/>
    </row>
    <row r="738" spans="1:1" x14ac:dyDescent="0.35">
      <c r="A738" s="7"/>
    </row>
    <row r="739" spans="1:1" x14ac:dyDescent="0.35">
      <c r="A739" s="7"/>
    </row>
    <row r="740" spans="1:1" x14ac:dyDescent="0.35">
      <c r="A740" s="7"/>
    </row>
    <row r="741" spans="1:1" x14ac:dyDescent="0.35">
      <c r="A741" s="7"/>
    </row>
    <row r="742" spans="1:1" x14ac:dyDescent="0.35">
      <c r="A742" s="7"/>
    </row>
    <row r="743" spans="1:1" x14ac:dyDescent="0.35">
      <c r="A743" s="7"/>
    </row>
    <row r="744" spans="1:1" x14ac:dyDescent="0.35">
      <c r="A744" s="7"/>
    </row>
    <row r="745" spans="1:1" x14ac:dyDescent="0.35">
      <c r="A745" s="7"/>
    </row>
    <row r="746" spans="1:1" x14ac:dyDescent="0.35">
      <c r="A746" s="7"/>
    </row>
    <row r="747" spans="1:1" x14ac:dyDescent="0.35">
      <c r="A747" s="7"/>
    </row>
    <row r="748" spans="1:1" x14ac:dyDescent="0.35">
      <c r="A748" s="7"/>
    </row>
    <row r="749" spans="1:1" x14ac:dyDescent="0.35">
      <c r="A749" s="7"/>
    </row>
    <row r="750" spans="1:1" x14ac:dyDescent="0.35">
      <c r="A750" s="7"/>
    </row>
    <row r="751" spans="1:1" x14ac:dyDescent="0.35">
      <c r="A751" s="7"/>
    </row>
    <row r="752" spans="1:1" x14ac:dyDescent="0.35">
      <c r="A752" s="7"/>
    </row>
    <row r="753" spans="1:1" x14ac:dyDescent="0.35">
      <c r="A753" s="7"/>
    </row>
    <row r="754" spans="1:1" x14ac:dyDescent="0.35">
      <c r="A754" s="7"/>
    </row>
    <row r="755" spans="1:1" x14ac:dyDescent="0.35">
      <c r="A755" s="7"/>
    </row>
    <row r="756" spans="1:1" x14ac:dyDescent="0.35">
      <c r="A756" s="7"/>
    </row>
    <row r="757" spans="1:1" x14ac:dyDescent="0.35">
      <c r="A757" s="7"/>
    </row>
    <row r="758" spans="1:1" x14ac:dyDescent="0.35">
      <c r="A758" s="7"/>
    </row>
    <row r="759" spans="1:1" x14ac:dyDescent="0.35">
      <c r="A759" s="7"/>
    </row>
    <row r="760" spans="1:1" x14ac:dyDescent="0.35">
      <c r="A760" s="7"/>
    </row>
    <row r="761" spans="1:1" x14ac:dyDescent="0.35">
      <c r="A761" s="7"/>
    </row>
    <row r="762" spans="1:1" x14ac:dyDescent="0.35">
      <c r="A762" s="7"/>
    </row>
    <row r="763" spans="1:1" x14ac:dyDescent="0.35">
      <c r="A763" s="7"/>
    </row>
    <row r="764" spans="1:1" x14ac:dyDescent="0.35">
      <c r="A764" s="7"/>
    </row>
    <row r="765" spans="1:1" x14ac:dyDescent="0.35">
      <c r="A765" s="7"/>
    </row>
    <row r="766" spans="1:1" x14ac:dyDescent="0.35">
      <c r="A766" s="7"/>
    </row>
    <row r="767" spans="1:1" x14ac:dyDescent="0.35">
      <c r="A767" s="7"/>
    </row>
    <row r="768" spans="1:1" x14ac:dyDescent="0.35">
      <c r="A768" s="7"/>
    </row>
    <row r="769" spans="1:1" x14ac:dyDescent="0.35">
      <c r="A769" s="7"/>
    </row>
    <row r="770" spans="1:1" x14ac:dyDescent="0.35">
      <c r="A770" s="7"/>
    </row>
    <row r="771" spans="1:1" x14ac:dyDescent="0.35">
      <c r="A771" s="7"/>
    </row>
    <row r="772" spans="1:1" x14ac:dyDescent="0.35">
      <c r="A772" s="7"/>
    </row>
    <row r="773" spans="1:1" x14ac:dyDescent="0.35">
      <c r="A773" s="7"/>
    </row>
    <row r="774" spans="1:1" x14ac:dyDescent="0.35">
      <c r="A774" s="7"/>
    </row>
    <row r="775" spans="1:1" x14ac:dyDescent="0.35">
      <c r="A775" s="7"/>
    </row>
    <row r="776" spans="1:1" x14ac:dyDescent="0.35">
      <c r="A776" s="7"/>
    </row>
    <row r="777" spans="1:1" x14ac:dyDescent="0.35">
      <c r="A777" s="7"/>
    </row>
    <row r="778" spans="1:1" x14ac:dyDescent="0.35">
      <c r="A778" s="7"/>
    </row>
    <row r="779" spans="1:1" x14ac:dyDescent="0.35">
      <c r="A779" s="7"/>
    </row>
    <row r="780" spans="1:1" x14ac:dyDescent="0.35">
      <c r="A780" s="7"/>
    </row>
    <row r="781" spans="1:1" x14ac:dyDescent="0.35">
      <c r="A781" s="7"/>
    </row>
    <row r="782" spans="1:1" x14ac:dyDescent="0.35">
      <c r="A782" s="7"/>
    </row>
    <row r="783" spans="1:1" x14ac:dyDescent="0.35">
      <c r="A783" s="7"/>
    </row>
    <row r="784" spans="1:1" x14ac:dyDescent="0.35">
      <c r="A784" s="7"/>
    </row>
    <row r="785" spans="1:1" x14ac:dyDescent="0.35">
      <c r="A785" s="7"/>
    </row>
    <row r="786" spans="1:1" x14ac:dyDescent="0.35">
      <c r="A786" s="7"/>
    </row>
    <row r="787" spans="1:1" x14ac:dyDescent="0.35">
      <c r="A787" s="7"/>
    </row>
    <row r="788" spans="1:1" x14ac:dyDescent="0.35">
      <c r="A788" s="7"/>
    </row>
    <row r="789" spans="1:1" x14ac:dyDescent="0.35">
      <c r="A789" s="7"/>
    </row>
    <row r="790" spans="1:1" x14ac:dyDescent="0.35">
      <c r="A790" s="7"/>
    </row>
    <row r="791" spans="1:1" x14ac:dyDescent="0.35">
      <c r="A791" s="7"/>
    </row>
    <row r="792" spans="1:1" x14ac:dyDescent="0.35">
      <c r="A792" s="7"/>
    </row>
    <row r="793" spans="1:1" x14ac:dyDescent="0.35">
      <c r="A793" s="7"/>
    </row>
    <row r="794" spans="1:1" x14ac:dyDescent="0.35">
      <c r="A794" s="7"/>
    </row>
    <row r="795" spans="1:1" x14ac:dyDescent="0.35">
      <c r="A795" s="7"/>
    </row>
    <row r="796" spans="1:1" x14ac:dyDescent="0.35">
      <c r="A796" s="7"/>
    </row>
    <row r="797" spans="1:1" x14ac:dyDescent="0.35">
      <c r="A797" s="7"/>
    </row>
    <row r="798" spans="1:1" x14ac:dyDescent="0.35">
      <c r="A798" s="7"/>
    </row>
    <row r="799" spans="1:1" x14ac:dyDescent="0.35">
      <c r="A799" s="7"/>
    </row>
    <row r="800" spans="1:1" x14ac:dyDescent="0.35">
      <c r="A800" s="7"/>
    </row>
    <row r="801" spans="1:1" x14ac:dyDescent="0.35">
      <c r="A801" s="7"/>
    </row>
    <row r="802" spans="1:1" x14ac:dyDescent="0.35">
      <c r="A802" s="7"/>
    </row>
    <row r="803" spans="1:1" x14ac:dyDescent="0.35">
      <c r="A803" s="7"/>
    </row>
    <row r="804" spans="1:1" x14ac:dyDescent="0.35">
      <c r="A804" s="7"/>
    </row>
    <row r="805" spans="1:1" x14ac:dyDescent="0.35">
      <c r="A805" s="7"/>
    </row>
    <row r="806" spans="1:1" x14ac:dyDescent="0.35">
      <c r="A806" s="7"/>
    </row>
    <row r="807" spans="1:1" x14ac:dyDescent="0.35">
      <c r="A807" s="7"/>
    </row>
    <row r="808" spans="1:1" x14ac:dyDescent="0.35">
      <c r="A808" s="7"/>
    </row>
    <row r="809" spans="1:1" x14ac:dyDescent="0.35">
      <c r="A809" s="7"/>
    </row>
    <row r="810" spans="1:1" x14ac:dyDescent="0.35">
      <c r="A810" s="7"/>
    </row>
    <row r="811" spans="1:1" x14ac:dyDescent="0.35">
      <c r="A811" s="7"/>
    </row>
    <row r="812" spans="1:1" x14ac:dyDescent="0.35">
      <c r="A812" s="7"/>
    </row>
    <row r="813" spans="1:1" x14ac:dyDescent="0.35">
      <c r="A813" s="7"/>
    </row>
    <row r="814" spans="1:1" x14ac:dyDescent="0.35">
      <c r="A814" s="7"/>
    </row>
    <row r="815" spans="1:1" x14ac:dyDescent="0.35">
      <c r="A815" s="7"/>
    </row>
    <row r="816" spans="1:1" x14ac:dyDescent="0.35">
      <c r="A816" s="7"/>
    </row>
    <row r="817" spans="1:1" x14ac:dyDescent="0.35">
      <c r="A817" s="7"/>
    </row>
    <row r="818" spans="1:1" x14ac:dyDescent="0.35">
      <c r="A818" s="7"/>
    </row>
    <row r="819" spans="1:1" x14ac:dyDescent="0.35">
      <c r="A819" s="7"/>
    </row>
    <row r="820" spans="1:1" x14ac:dyDescent="0.35">
      <c r="A820" s="7"/>
    </row>
    <row r="821" spans="1:1" x14ac:dyDescent="0.35">
      <c r="A821" s="7"/>
    </row>
    <row r="822" spans="1:1" x14ac:dyDescent="0.35">
      <c r="A822" s="7"/>
    </row>
    <row r="823" spans="1:1" x14ac:dyDescent="0.35">
      <c r="A823" s="7"/>
    </row>
    <row r="824" spans="1:1" x14ac:dyDescent="0.35">
      <c r="A824" s="7"/>
    </row>
    <row r="825" spans="1:1" x14ac:dyDescent="0.35">
      <c r="A825" s="7"/>
    </row>
    <row r="826" spans="1:1" x14ac:dyDescent="0.35">
      <c r="A826" s="7"/>
    </row>
    <row r="827" spans="1:1" x14ac:dyDescent="0.35">
      <c r="A827" s="7"/>
    </row>
    <row r="828" spans="1:1" x14ac:dyDescent="0.35">
      <c r="A828" s="7"/>
    </row>
    <row r="829" spans="1:1" x14ac:dyDescent="0.35">
      <c r="A829" s="7"/>
    </row>
    <row r="830" spans="1:1" x14ac:dyDescent="0.35">
      <c r="A830" s="7"/>
    </row>
    <row r="831" spans="1:1" x14ac:dyDescent="0.35">
      <c r="A831" s="7"/>
    </row>
    <row r="832" spans="1:1" x14ac:dyDescent="0.35">
      <c r="A832" s="7"/>
    </row>
    <row r="833" spans="1:1" x14ac:dyDescent="0.35">
      <c r="A833" s="7"/>
    </row>
    <row r="834" spans="1:1" x14ac:dyDescent="0.35">
      <c r="A834" s="7"/>
    </row>
    <row r="835" spans="1:1" x14ac:dyDescent="0.35">
      <c r="A835" s="7"/>
    </row>
    <row r="836" spans="1:1" x14ac:dyDescent="0.35">
      <c r="A836" s="7"/>
    </row>
    <row r="837" spans="1:1" x14ac:dyDescent="0.35">
      <c r="A837" s="7"/>
    </row>
    <row r="838" spans="1:1" x14ac:dyDescent="0.35">
      <c r="A838" s="7"/>
    </row>
    <row r="839" spans="1:1" x14ac:dyDescent="0.35">
      <c r="A839" s="7"/>
    </row>
    <row r="840" spans="1:1" x14ac:dyDescent="0.35">
      <c r="A840" s="7"/>
    </row>
    <row r="841" spans="1:1" x14ac:dyDescent="0.35">
      <c r="A841" s="7"/>
    </row>
    <row r="842" spans="1:1" x14ac:dyDescent="0.35">
      <c r="A842" s="7"/>
    </row>
    <row r="843" spans="1:1" x14ac:dyDescent="0.35">
      <c r="A843" s="7"/>
    </row>
    <row r="844" spans="1:1" x14ac:dyDescent="0.35">
      <c r="A844" s="7"/>
    </row>
    <row r="845" spans="1:1" x14ac:dyDescent="0.35">
      <c r="A845" s="7"/>
    </row>
    <row r="846" spans="1:1" x14ac:dyDescent="0.35">
      <c r="A846" s="7"/>
    </row>
    <row r="847" spans="1:1" x14ac:dyDescent="0.35">
      <c r="A847" s="7"/>
    </row>
    <row r="848" spans="1:1" x14ac:dyDescent="0.35">
      <c r="A848" s="7"/>
    </row>
    <row r="849" spans="1:1" x14ac:dyDescent="0.35">
      <c r="A849" s="7"/>
    </row>
    <row r="850" spans="1:1" x14ac:dyDescent="0.35">
      <c r="A850" s="7"/>
    </row>
    <row r="851" spans="1:1" x14ac:dyDescent="0.35">
      <c r="A851" s="7"/>
    </row>
    <row r="852" spans="1:1" x14ac:dyDescent="0.35">
      <c r="A852" s="7"/>
    </row>
    <row r="853" spans="1:1" x14ac:dyDescent="0.35">
      <c r="A853" s="7"/>
    </row>
    <row r="854" spans="1:1" x14ac:dyDescent="0.35">
      <c r="A854" s="7"/>
    </row>
    <row r="855" spans="1:1" x14ac:dyDescent="0.35">
      <c r="A855" s="7"/>
    </row>
    <row r="856" spans="1:1" x14ac:dyDescent="0.35">
      <c r="A856" s="7"/>
    </row>
    <row r="857" spans="1:1" x14ac:dyDescent="0.35">
      <c r="A857" s="7"/>
    </row>
    <row r="858" spans="1:1" x14ac:dyDescent="0.35">
      <c r="A858" s="7"/>
    </row>
    <row r="859" spans="1:1" x14ac:dyDescent="0.35">
      <c r="A859" s="7"/>
    </row>
    <row r="860" spans="1:1" x14ac:dyDescent="0.35">
      <c r="A860" s="7"/>
    </row>
    <row r="861" spans="1:1" x14ac:dyDescent="0.35">
      <c r="A861" s="7"/>
    </row>
    <row r="862" spans="1:1" x14ac:dyDescent="0.35">
      <c r="A862" s="7"/>
    </row>
    <row r="863" spans="1:1" x14ac:dyDescent="0.35">
      <c r="A863" s="7"/>
    </row>
    <row r="864" spans="1:1" x14ac:dyDescent="0.35">
      <c r="A864" s="7"/>
    </row>
    <row r="865" spans="1:1" x14ac:dyDescent="0.35">
      <c r="A865" s="7"/>
    </row>
    <row r="866" spans="1:1" x14ac:dyDescent="0.35">
      <c r="A866" s="7"/>
    </row>
    <row r="867" spans="1:1" x14ac:dyDescent="0.35">
      <c r="A867" s="7"/>
    </row>
    <row r="868" spans="1:1" x14ac:dyDescent="0.35">
      <c r="A868" s="7"/>
    </row>
    <row r="869" spans="1:1" x14ac:dyDescent="0.35">
      <c r="A869" s="7"/>
    </row>
    <row r="870" spans="1:1" x14ac:dyDescent="0.35">
      <c r="A870" s="7"/>
    </row>
    <row r="871" spans="1:1" x14ac:dyDescent="0.35">
      <c r="A871" s="7"/>
    </row>
    <row r="872" spans="1:1" x14ac:dyDescent="0.35">
      <c r="A872" s="7"/>
    </row>
    <row r="873" spans="1:1" x14ac:dyDescent="0.35">
      <c r="A873" s="7"/>
    </row>
    <row r="874" spans="1:1" x14ac:dyDescent="0.35">
      <c r="A874" s="7"/>
    </row>
    <row r="875" spans="1:1" x14ac:dyDescent="0.35">
      <c r="A875" s="7"/>
    </row>
    <row r="876" spans="1:1" x14ac:dyDescent="0.35">
      <c r="A876" s="7"/>
    </row>
    <row r="877" spans="1:1" x14ac:dyDescent="0.35">
      <c r="A877" s="7"/>
    </row>
    <row r="878" spans="1:1" x14ac:dyDescent="0.35">
      <c r="A878" s="7"/>
    </row>
    <row r="879" spans="1:1" x14ac:dyDescent="0.35">
      <c r="A879" s="7"/>
    </row>
    <row r="880" spans="1:1" x14ac:dyDescent="0.35">
      <c r="A880" s="7"/>
    </row>
    <row r="881" spans="1:1" x14ac:dyDescent="0.35">
      <c r="A881" s="7"/>
    </row>
    <row r="882" spans="1:1" x14ac:dyDescent="0.35">
      <c r="A882" s="7"/>
    </row>
    <row r="883" spans="1:1" x14ac:dyDescent="0.35">
      <c r="A883" s="7"/>
    </row>
    <row r="884" spans="1:1" x14ac:dyDescent="0.35">
      <c r="A884" s="7"/>
    </row>
    <row r="885" spans="1:1" x14ac:dyDescent="0.35">
      <c r="A885" s="7"/>
    </row>
    <row r="886" spans="1:1" x14ac:dyDescent="0.35">
      <c r="A886" s="7"/>
    </row>
    <row r="887" spans="1:1" x14ac:dyDescent="0.35">
      <c r="A887" s="7"/>
    </row>
    <row r="888" spans="1:1" x14ac:dyDescent="0.35">
      <c r="A888" s="7"/>
    </row>
    <row r="889" spans="1:1" x14ac:dyDescent="0.35">
      <c r="A889" s="7"/>
    </row>
    <row r="890" spans="1:1" x14ac:dyDescent="0.35">
      <c r="A890" s="7"/>
    </row>
    <row r="891" spans="1:1" x14ac:dyDescent="0.35">
      <c r="A891" s="7"/>
    </row>
    <row r="892" spans="1:1" x14ac:dyDescent="0.35">
      <c r="A892" s="7"/>
    </row>
    <row r="893" spans="1:1" x14ac:dyDescent="0.35">
      <c r="A893" s="7"/>
    </row>
    <row r="894" spans="1:1" x14ac:dyDescent="0.35">
      <c r="A894" s="7"/>
    </row>
    <row r="895" spans="1:1" x14ac:dyDescent="0.35">
      <c r="A895" s="7"/>
    </row>
    <row r="896" spans="1:1" x14ac:dyDescent="0.35">
      <c r="A896" s="7"/>
    </row>
    <row r="897" spans="1:1" x14ac:dyDescent="0.35">
      <c r="A897" s="7"/>
    </row>
    <row r="898" spans="1:1" x14ac:dyDescent="0.35">
      <c r="A898" s="7"/>
    </row>
    <row r="899" spans="1:1" x14ac:dyDescent="0.35">
      <c r="A899" s="7"/>
    </row>
    <row r="900" spans="1:1" x14ac:dyDescent="0.35">
      <c r="A900" s="7"/>
    </row>
    <row r="901" spans="1:1" x14ac:dyDescent="0.35">
      <c r="A901" s="7"/>
    </row>
    <row r="902" spans="1:1" x14ac:dyDescent="0.35">
      <c r="A902" s="7"/>
    </row>
    <row r="903" spans="1:1" x14ac:dyDescent="0.35">
      <c r="A903" s="7"/>
    </row>
    <row r="904" spans="1:1" x14ac:dyDescent="0.35">
      <c r="A904" s="7"/>
    </row>
    <row r="905" spans="1:1" x14ac:dyDescent="0.35">
      <c r="A905" s="7"/>
    </row>
    <row r="906" spans="1:1" x14ac:dyDescent="0.35">
      <c r="A906" s="7"/>
    </row>
    <row r="907" spans="1:1" x14ac:dyDescent="0.35">
      <c r="A907" s="7"/>
    </row>
    <row r="908" spans="1:1" x14ac:dyDescent="0.35">
      <c r="A908" s="7"/>
    </row>
    <row r="909" spans="1:1" x14ac:dyDescent="0.35">
      <c r="A909" s="7"/>
    </row>
    <row r="910" spans="1:1" x14ac:dyDescent="0.35">
      <c r="A910" s="7"/>
    </row>
    <row r="911" spans="1:1" x14ac:dyDescent="0.35">
      <c r="A911" s="7"/>
    </row>
    <row r="912" spans="1:1" x14ac:dyDescent="0.35">
      <c r="A912" s="7"/>
    </row>
    <row r="913" spans="1:1" x14ac:dyDescent="0.35">
      <c r="A913" s="7"/>
    </row>
    <row r="914" spans="1:1" x14ac:dyDescent="0.35">
      <c r="A914" s="7"/>
    </row>
    <row r="915" spans="1:1" x14ac:dyDescent="0.35">
      <c r="A915" s="7"/>
    </row>
    <row r="916" spans="1:1" x14ac:dyDescent="0.35">
      <c r="A916" s="7"/>
    </row>
    <row r="917" spans="1:1" x14ac:dyDescent="0.35">
      <c r="A917" s="7"/>
    </row>
    <row r="918" spans="1:1" x14ac:dyDescent="0.35">
      <c r="A918" s="7"/>
    </row>
    <row r="919" spans="1:1" x14ac:dyDescent="0.35">
      <c r="A919" s="7"/>
    </row>
    <row r="920" spans="1:1" x14ac:dyDescent="0.35">
      <c r="A920" s="7"/>
    </row>
    <row r="921" spans="1:1" x14ac:dyDescent="0.35">
      <c r="A921" s="7"/>
    </row>
    <row r="922" spans="1:1" x14ac:dyDescent="0.35">
      <c r="A922" s="7"/>
    </row>
    <row r="923" spans="1:1" x14ac:dyDescent="0.35">
      <c r="A923" s="7"/>
    </row>
    <row r="924" spans="1:1" x14ac:dyDescent="0.35">
      <c r="A924" s="7"/>
    </row>
    <row r="925" spans="1:1" x14ac:dyDescent="0.35">
      <c r="A925" s="7"/>
    </row>
    <row r="926" spans="1:1" x14ac:dyDescent="0.35">
      <c r="A926" s="7"/>
    </row>
    <row r="927" spans="1:1" x14ac:dyDescent="0.35">
      <c r="A927" s="7"/>
    </row>
    <row r="928" spans="1:1" x14ac:dyDescent="0.35">
      <c r="A928" s="7"/>
    </row>
    <row r="929" spans="1:1" x14ac:dyDescent="0.35">
      <c r="A929" s="7"/>
    </row>
    <row r="930" spans="1:1" x14ac:dyDescent="0.35">
      <c r="A930" s="7"/>
    </row>
    <row r="931" spans="1:1" x14ac:dyDescent="0.35">
      <c r="A931" s="7"/>
    </row>
    <row r="932" spans="1:1" x14ac:dyDescent="0.35">
      <c r="A932" s="7"/>
    </row>
    <row r="933" spans="1:1" x14ac:dyDescent="0.35">
      <c r="A933" s="7"/>
    </row>
    <row r="934" spans="1:1" x14ac:dyDescent="0.35">
      <c r="A934" s="7"/>
    </row>
    <row r="935" spans="1:1" x14ac:dyDescent="0.35">
      <c r="A935" s="7"/>
    </row>
    <row r="936" spans="1:1" x14ac:dyDescent="0.35">
      <c r="A936" s="7"/>
    </row>
    <row r="937" spans="1:1" x14ac:dyDescent="0.35">
      <c r="A937" s="7"/>
    </row>
    <row r="938" spans="1:1" x14ac:dyDescent="0.35">
      <c r="A938" s="7"/>
    </row>
    <row r="939" spans="1:1" x14ac:dyDescent="0.35">
      <c r="A939" s="7"/>
    </row>
    <row r="940" spans="1:1" x14ac:dyDescent="0.35">
      <c r="A940" s="7"/>
    </row>
    <row r="941" spans="1:1" x14ac:dyDescent="0.35">
      <c r="A941" s="7"/>
    </row>
    <row r="942" spans="1:1" x14ac:dyDescent="0.35">
      <c r="A942" s="7"/>
    </row>
    <row r="943" spans="1:1" x14ac:dyDescent="0.35">
      <c r="A943" s="7"/>
    </row>
    <row r="944" spans="1:1" x14ac:dyDescent="0.35">
      <c r="A944" s="7"/>
    </row>
    <row r="945" spans="1:1" x14ac:dyDescent="0.35">
      <c r="A945" s="7"/>
    </row>
    <row r="946" spans="1:1" x14ac:dyDescent="0.35">
      <c r="A946" s="7"/>
    </row>
    <row r="947" spans="1:1" x14ac:dyDescent="0.35">
      <c r="A947" s="7"/>
    </row>
    <row r="948" spans="1:1" x14ac:dyDescent="0.35">
      <c r="A948" s="7"/>
    </row>
    <row r="949" spans="1:1" x14ac:dyDescent="0.35">
      <c r="A949" s="7"/>
    </row>
    <row r="950" spans="1:1" x14ac:dyDescent="0.35">
      <c r="A950" s="7"/>
    </row>
    <row r="951" spans="1:1" x14ac:dyDescent="0.35">
      <c r="A951" s="7"/>
    </row>
    <row r="952" spans="1:1" x14ac:dyDescent="0.35">
      <c r="A952" s="7"/>
    </row>
    <row r="953" spans="1:1" x14ac:dyDescent="0.35">
      <c r="A953" s="7"/>
    </row>
    <row r="954" spans="1:1" x14ac:dyDescent="0.35">
      <c r="A954" s="7"/>
    </row>
    <row r="955" spans="1:1" x14ac:dyDescent="0.35">
      <c r="A955" s="7"/>
    </row>
    <row r="956" spans="1:1" x14ac:dyDescent="0.35">
      <c r="A956" s="7"/>
    </row>
    <row r="957" spans="1:1" x14ac:dyDescent="0.35">
      <c r="A957" s="7"/>
    </row>
    <row r="958" spans="1:1" x14ac:dyDescent="0.35">
      <c r="A958" s="7"/>
    </row>
    <row r="959" spans="1:1" x14ac:dyDescent="0.35">
      <c r="A959" s="7"/>
    </row>
    <row r="960" spans="1:1" x14ac:dyDescent="0.35">
      <c r="A960" s="7"/>
    </row>
    <row r="961" spans="1:1" x14ac:dyDescent="0.35">
      <c r="A961" s="7"/>
    </row>
    <row r="962" spans="1:1" x14ac:dyDescent="0.35">
      <c r="A962" s="7"/>
    </row>
    <row r="963" spans="1:1" x14ac:dyDescent="0.35">
      <c r="A963" s="7"/>
    </row>
    <row r="964" spans="1:1" x14ac:dyDescent="0.35">
      <c r="A964" s="7"/>
    </row>
    <row r="965" spans="1:1" x14ac:dyDescent="0.35">
      <c r="A965" s="7"/>
    </row>
    <row r="966" spans="1:1" x14ac:dyDescent="0.35">
      <c r="A966" s="7"/>
    </row>
    <row r="967" spans="1:1" x14ac:dyDescent="0.35">
      <c r="A967" s="7"/>
    </row>
    <row r="968" spans="1:1" x14ac:dyDescent="0.35">
      <c r="A968" s="7"/>
    </row>
    <row r="969" spans="1:1" x14ac:dyDescent="0.35">
      <c r="A969" s="7"/>
    </row>
    <row r="970" spans="1:1" x14ac:dyDescent="0.35">
      <c r="A970" s="7"/>
    </row>
    <row r="971" spans="1:1" x14ac:dyDescent="0.35">
      <c r="A971" s="7"/>
    </row>
    <row r="972" spans="1:1" x14ac:dyDescent="0.35">
      <c r="A972" s="7"/>
    </row>
    <row r="973" spans="1:1" x14ac:dyDescent="0.35">
      <c r="A973" s="7"/>
    </row>
    <row r="974" spans="1:1" x14ac:dyDescent="0.35">
      <c r="A974" s="7"/>
    </row>
    <row r="975" spans="1:1" x14ac:dyDescent="0.35">
      <c r="A975" s="7"/>
    </row>
    <row r="976" spans="1:1" x14ac:dyDescent="0.35">
      <c r="A976" s="7"/>
    </row>
    <row r="977" spans="1:1" x14ac:dyDescent="0.35">
      <c r="A977" s="7"/>
    </row>
    <row r="978" spans="1:1" x14ac:dyDescent="0.35">
      <c r="A978" s="7"/>
    </row>
    <row r="979" spans="1:1" x14ac:dyDescent="0.35">
      <c r="A979" s="7"/>
    </row>
    <row r="980" spans="1:1" x14ac:dyDescent="0.35">
      <c r="A980" s="7"/>
    </row>
    <row r="981" spans="1:1" x14ac:dyDescent="0.35">
      <c r="A981" s="7"/>
    </row>
    <row r="982" spans="1:1" x14ac:dyDescent="0.35">
      <c r="A982" s="7"/>
    </row>
    <row r="983" spans="1:1" x14ac:dyDescent="0.35">
      <c r="A983" s="7"/>
    </row>
    <row r="984" spans="1:1" x14ac:dyDescent="0.35">
      <c r="A984" s="7"/>
    </row>
    <row r="985" spans="1:1" x14ac:dyDescent="0.35">
      <c r="A985" s="7"/>
    </row>
    <row r="986" spans="1:1" x14ac:dyDescent="0.35">
      <c r="A986" s="7"/>
    </row>
    <row r="987" spans="1:1" x14ac:dyDescent="0.35">
      <c r="A987" s="7"/>
    </row>
    <row r="988" spans="1:1" x14ac:dyDescent="0.35">
      <c r="A988" s="7"/>
    </row>
    <row r="989" spans="1:1" x14ac:dyDescent="0.35">
      <c r="A989" s="7"/>
    </row>
    <row r="990" spans="1:1" x14ac:dyDescent="0.35">
      <c r="A990" s="7"/>
    </row>
    <row r="991" spans="1:1" x14ac:dyDescent="0.35">
      <c r="A991" s="7"/>
    </row>
    <row r="992" spans="1:1" x14ac:dyDescent="0.35">
      <c r="A992" s="7"/>
    </row>
    <row r="993" spans="1:1" x14ac:dyDescent="0.35">
      <c r="A993" s="7"/>
    </row>
    <row r="994" spans="1:1" x14ac:dyDescent="0.35">
      <c r="A994" s="7"/>
    </row>
    <row r="995" spans="1:1" x14ac:dyDescent="0.35">
      <c r="A995" s="7"/>
    </row>
    <row r="996" spans="1:1" x14ac:dyDescent="0.35">
      <c r="A996" s="7"/>
    </row>
    <row r="997" spans="1:1" x14ac:dyDescent="0.35">
      <c r="A997" s="7"/>
    </row>
    <row r="998" spans="1:1" x14ac:dyDescent="0.35">
      <c r="A998" s="7"/>
    </row>
    <row r="999" spans="1:1" x14ac:dyDescent="0.35">
      <c r="A999" s="7"/>
    </row>
    <row r="1000" spans="1:1" x14ac:dyDescent="0.35">
      <c r="A1000" s="7"/>
    </row>
  </sheetData>
  <pageMargins left="0.7" right="0.7" top="0.75" bottom="0.75" header="0.3" footer="0.3"/>
  <pageSetup paperSize="9" orientation="portrait" horizontalDpi="300" verticalDpi="300"/>
  <tableParts count="1">
    <tablePart r:id="rId1"/>
  </tablePart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AX1000"/>
  <sheetViews>
    <sheetView workbookViewId="0"/>
  </sheetViews>
  <sheetFormatPr defaultColWidth="11.07421875" defaultRowHeight="15.5" x14ac:dyDescent="0.35"/>
  <cols>
    <col min="1" max="1" width="9.3046875" customWidth="1"/>
    <col min="2" max="2" width="27.23046875" bestFit="1" customWidth="1"/>
    <col min="3" max="3" width="27.07421875" customWidth="1"/>
    <col min="4" max="4" width="41.4609375" customWidth="1"/>
    <col min="5" max="5" width="13.921875" customWidth="1"/>
    <col min="6" max="6" width="12.765625" customWidth="1"/>
  </cols>
  <sheetData>
    <row r="1" spans="1:50" ht="20" x14ac:dyDescent="0.4">
      <c r="A1" s="9" t="s">
        <v>54</v>
      </c>
    </row>
    <row r="2" spans="1:50" x14ac:dyDescent="0.35">
      <c r="A2" s="7" t="s">
        <v>9</v>
      </c>
    </row>
    <row r="3" spans="1:50" x14ac:dyDescent="0.35">
      <c r="A3" s="7" t="s">
        <v>134</v>
      </c>
    </row>
    <row r="4" spans="1:50" ht="34.5" customHeight="1" x14ac:dyDescent="0.35">
      <c r="A4" s="8" t="s">
        <v>108</v>
      </c>
      <c r="B4" s="5" t="s">
        <v>397</v>
      </c>
      <c r="C4" s="5" t="s">
        <v>398</v>
      </c>
      <c r="D4" s="5" t="s">
        <v>399</v>
      </c>
      <c r="E4" s="5" t="s">
        <v>138</v>
      </c>
      <c r="F4" s="5" t="s">
        <v>139</v>
      </c>
    </row>
    <row r="5" spans="1:50" x14ac:dyDescent="0.35">
      <c r="A5" s="7" t="s">
        <v>110</v>
      </c>
      <c r="B5" s="4">
        <v>210</v>
      </c>
      <c r="C5" s="10">
        <v>1621482</v>
      </c>
      <c r="D5" s="11">
        <v>13</v>
      </c>
      <c r="E5" s="11">
        <v>11.3</v>
      </c>
      <c r="F5" s="11">
        <v>14.8</v>
      </c>
      <c r="G5" s="11"/>
      <c r="H5" s="11"/>
      <c r="I5" s="11"/>
      <c r="J5" s="11"/>
      <c r="K5" s="11"/>
      <c r="L5" s="11"/>
      <c r="M5" s="11"/>
      <c r="N5" s="11"/>
      <c r="O5" s="11"/>
      <c r="P5" s="11"/>
      <c r="Q5" s="11"/>
      <c r="R5" s="11"/>
      <c r="S5" s="11"/>
      <c r="T5" s="11"/>
      <c r="U5" s="11"/>
      <c r="V5" s="11"/>
      <c r="W5" s="11"/>
      <c r="X5" s="11"/>
      <c r="Y5" s="11"/>
      <c r="Z5" s="11"/>
      <c r="AA5" s="11"/>
      <c r="AB5" s="11"/>
      <c r="AC5" s="11"/>
      <c r="AD5" s="11"/>
      <c r="AE5" s="11"/>
      <c r="AF5" s="11"/>
      <c r="AG5" s="11"/>
      <c r="AH5" s="11"/>
      <c r="AI5" s="11"/>
      <c r="AJ5" s="11"/>
      <c r="AK5" s="11"/>
      <c r="AL5" s="11"/>
      <c r="AM5" s="11"/>
      <c r="AN5" s="11"/>
      <c r="AO5" s="11"/>
      <c r="AP5" s="11"/>
      <c r="AQ5" s="11"/>
      <c r="AR5" s="11"/>
      <c r="AS5" s="11"/>
      <c r="AT5" s="11"/>
      <c r="AU5" s="11"/>
      <c r="AV5" s="11"/>
      <c r="AW5" s="11"/>
      <c r="AX5" s="11"/>
    </row>
    <row r="6" spans="1:50" x14ac:dyDescent="0.35">
      <c r="A6" s="7" t="s">
        <v>111</v>
      </c>
      <c r="B6" s="4">
        <v>262</v>
      </c>
      <c r="C6" s="10">
        <v>1630609</v>
      </c>
      <c r="D6" s="11">
        <v>16.100000000000001</v>
      </c>
      <c r="E6" s="11">
        <v>14.2</v>
      </c>
      <c r="F6" s="11">
        <v>18.100000000000001</v>
      </c>
      <c r="G6" s="11"/>
      <c r="H6" s="11"/>
      <c r="I6" s="11"/>
      <c r="J6" s="11"/>
      <c r="K6" s="11"/>
      <c r="L6" s="11"/>
      <c r="M6" s="11"/>
      <c r="N6" s="11"/>
      <c r="O6" s="11"/>
      <c r="P6" s="11"/>
      <c r="Q6" s="11"/>
      <c r="R6" s="11"/>
      <c r="S6" s="11"/>
      <c r="T6" s="11"/>
      <c r="U6" s="11"/>
      <c r="V6" s="11"/>
      <c r="W6" s="11"/>
      <c r="X6" s="11"/>
      <c r="Y6" s="11"/>
      <c r="Z6" s="11"/>
      <c r="AA6" s="11"/>
      <c r="AB6" s="11"/>
      <c r="AC6" s="11"/>
      <c r="AD6" s="11"/>
      <c r="AE6" s="11"/>
      <c r="AF6" s="11"/>
      <c r="AG6" s="11"/>
      <c r="AH6" s="11"/>
      <c r="AI6" s="11"/>
      <c r="AJ6" s="11"/>
      <c r="AK6" s="11"/>
      <c r="AL6" s="11"/>
      <c r="AM6" s="11"/>
      <c r="AN6" s="11"/>
      <c r="AO6" s="11"/>
      <c r="AP6" s="11"/>
      <c r="AQ6" s="11"/>
      <c r="AR6" s="11"/>
      <c r="AS6" s="11"/>
      <c r="AT6" s="11"/>
      <c r="AU6" s="11"/>
      <c r="AV6" s="11"/>
      <c r="AW6" s="11"/>
      <c r="AX6" s="11"/>
    </row>
    <row r="7" spans="1:50" x14ac:dyDescent="0.35">
      <c r="A7" s="7" t="s">
        <v>112</v>
      </c>
      <c r="B7" s="4">
        <v>255</v>
      </c>
      <c r="C7" s="10">
        <v>1640521</v>
      </c>
      <c r="D7" s="11">
        <v>15.5</v>
      </c>
      <c r="E7" s="11">
        <v>13.7</v>
      </c>
      <c r="F7" s="11">
        <v>17.600000000000001</v>
      </c>
      <c r="G7" s="11"/>
      <c r="H7" s="11"/>
      <c r="I7" s="11"/>
      <c r="J7" s="11"/>
      <c r="K7" s="11"/>
      <c r="L7" s="11"/>
      <c r="M7" s="11"/>
      <c r="N7" s="11"/>
      <c r="O7" s="11"/>
      <c r="P7" s="11"/>
      <c r="Q7" s="11"/>
      <c r="R7" s="11"/>
      <c r="S7" s="11"/>
      <c r="T7" s="11"/>
      <c r="U7" s="11"/>
      <c r="V7" s="11"/>
      <c r="W7" s="11"/>
      <c r="X7" s="11"/>
      <c r="Y7" s="11"/>
      <c r="Z7" s="11"/>
      <c r="AA7" s="11"/>
      <c r="AB7" s="11"/>
      <c r="AC7" s="11"/>
      <c r="AD7" s="11"/>
      <c r="AE7" s="11"/>
      <c r="AF7" s="11"/>
      <c r="AG7" s="11"/>
      <c r="AH7" s="11"/>
      <c r="AI7" s="11"/>
      <c r="AJ7" s="11"/>
      <c r="AK7" s="11"/>
      <c r="AL7" s="11"/>
      <c r="AM7" s="11"/>
      <c r="AN7" s="11"/>
      <c r="AO7" s="11"/>
      <c r="AP7" s="11"/>
      <c r="AQ7" s="11"/>
      <c r="AR7" s="11"/>
      <c r="AS7" s="11"/>
      <c r="AT7" s="11"/>
      <c r="AU7" s="11"/>
      <c r="AV7" s="11"/>
      <c r="AW7" s="11"/>
      <c r="AX7" s="11"/>
    </row>
    <row r="8" spans="1:50" x14ac:dyDescent="0.35">
      <c r="A8" s="7" t="s">
        <v>113</v>
      </c>
      <c r="B8" s="4">
        <v>284</v>
      </c>
      <c r="C8" s="10">
        <v>1649789</v>
      </c>
      <c r="D8" s="11">
        <v>17.2</v>
      </c>
      <c r="E8" s="11">
        <v>15.3</v>
      </c>
      <c r="F8" s="11">
        <v>19.3</v>
      </c>
      <c r="G8" s="11"/>
      <c r="H8" s="11"/>
      <c r="I8" s="11"/>
      <c r="J8" s="11"/>
      <c r="K8" s="11"/>
      <c r="L8" s="11"/>
      <c r="M8" s="11"/>
      <c r="N8" s="11"/>
      <c r="O8" s="11"/>
      <c r="P8" s="11"/>
      <c r="Q8" s="11"/>
      <c r="R8" s="11"/>
      <c r="S8" s="11"/>
      <c r="T8" s="11"/>
      <c r="U8" s="11"/>
      <c r="V8" s="11"/>
      <c r="W8" s="11"/>
      <c r="X8" s="11"/>
      <c r="Y8" s="11"/>
      <c r="Z8" s="11"/>
      <c r="AA8" s="11"/>
      <c r="AB8" s="11"/>
      <c r="AC8" s="11"/>
      <c r="AD8" s="11"/>
      <c r="AE8" s="11"/>
      <c r="AF8" s="11"/>
      <c r="AG8" s="11"/>
      <c r="AH8" s="11"/>
      <c r="AI8" s="11"/>
      <c r="AJ8" s="11"/>
      <c r="AK8" s="11"/>
      <c r="AL8" s="11"/>
      <c r="AM8" s="11"/>
      <c r="AN8" s="11"/>
      <c r="AO8" s="11"/>
      <c r="AP8" s="11"/>
      <c r="AQ8" s="11"/>
      <c r="AR8" s="11"/>
      <c r="AS8" s="11"/>
      <c r="AT8" s="11"/>
      <c r="AU8" s="11"/>
      <c r="AV8" s="11"/>
      <c r="AW8" s="11"/>
      <c r="AX8" s="11"/>
    </row>
    <row r="9" spans="1:50" x14ac:dyDescent="0.35">
      <c r="A9" s="7" t="s">
        <v>114</v>
      </c>
      <c r="B9" s="4">
        <v>323</v>
      </c>
      <c r="C9" s="10">
        <v>1665460</v>
      </c>
      <c r="D9" s="11">
        <v>19.399999999999999</v>
      </c>
      <c r="E9" s="11">
        <v>17.3</v>
      </c>
      <c r="F9" s="11">
        <v>21.6</v>
      </c>
      <c r="G9" s="11"/>
      <c r="H9" s="11"/>
      <c r="I9" s="11"/>
      <c r="J9" s="11"/>
      <c r="K9" s="11"/>
      <c r="L9" s="11"/>
      <c r="M9" s="11"/>
      <c r="N9" s="11"/>
      <c r="O9" s="11"/>
      <c r="P9" s="11"/>
      <c r="Q9" s="11"/>
      <c r="R9" s="11"/>
      <c r="S9" s="11"/>
      <c r="T9" s="11"/>
      <c r="U9" s="11"/>
      <c r="V9" s="11"/>
      <c r="W9" s="11"/>
      <c r="X9" s="11"/>
      <c r="Y9" s="11"/>
      <c r="Z9" s="11"/>
      <c r="AA9" s="11"/>
      <c r="AB9" s="11"/>
      <c r="AC9" s="11"/>
      <c r="AD9" s="11"/>
      <c r="AE9" s="11"/>
      <c r="AF9" s="11"/>
      <c r="AG9" s="11"/>
      <c r="AH9" s="11"/>
      <c r="AI9" s="11"/>
      <c r="AJ9" s="11"/>
      <c r="AK9" s="11"/>
      <c r="AL9" s="11"/>
      <c r="AM9" s="11"/>
      <c r="AN9" s="11"/>
      <c r="AO9" s="11"/>
      <c r="AP9" s="11"/>
      <c r="AQ9" s="11"/>
      <c r="AR9" s="11"/>
      <c r="AS9" s="11"/>
      <c r="AT9" s="11"/>
      <c r="AU9" s="11"/>
      <c r="AV9" s="11"/>
      <c r="AW9" s="11"/>
      <c r="AX9" s="11"/>
    </row>
    <row r="10" spans="1:50" x14ac:dyDescent="0.35">
      <c r="A10" s="7" t="s">
        <v>115</v>
      </c>
      <c r="B10" s="4">
        <v>286</v>
      </c>
      <c r="C10" s="10">
        <v>1680364</v>
      </c>
      <c r="D10" s="11">
        <v>17</v>
      </c>
      <c r="E10" s="11">
        <v>15.1</v>
      </c>
      <c r="F10" s="11">
        <v>19.100000000000001</v>
      </c>
      <c r="G10" s="11"/>
      <c r="H10" s="11"/>
      <c r="I10" s="11"/>
      <c r="J10" s="11"/>
      <c r="K10" s="11"/>
      <c r="L10" s="11"/>
      <c r="M10" s="11"/>
      <c r="N10" s="11"/>
      <c r="O10" s="11"/>
      <c r="P10" s="11"/>
      <c r="Q10" s="11"/>
      <c r="R10" s="11"/>
      <c r="S10" s="11"/>
      <c r="T10" s="11"/>
      <c r="U10" s="11"/>
      <c r="V10" s="11"/>
      <c r="W10" s="11"/>
      <c r="X10" s="11"/>
      <c r="Y10" s="11"/>
      <c r="Z10" s="11"/>
      <c r="AA10" s="11"/>
      <c r="AB10" s="11"/>
      <c r="AC10" s="11"/>
      <c r="AD10" s="11"/>
      <c r="AE10" s="11"/>
      <c r="AF10" s="11"/>
      <c r="AG10" s="11"/>
      <c r="AH10" s="11"/>
      <c r="AI10" s="11"/>
      <c r="AJ10" s="11"/>
      <c r="AK10" s="11"/>
      <c r="AL10" s="11"/>
      <c r="AM10" s="11"/>
      <c r="AN10" s="11"/>
      <c r="AO10" s="11"/>
      <c r="AP10" s="11"/>
      <c r="AQ10" s="11"/>
      <c r="AR10" s="11"/>
      <c r="AS10" s="11"/>
      <c r="AT10" s="11"/>
      <c r="AU10" s="11"/>
      <c r="AV10" s="11"/>
      <c r="AW10" s="11"/>
      <c r="AX10" s="11"/>
    </row>
    <row r="11" spans="1:50" x14ac:dyDescent="0.35">
      <c r="A11" s="7" t="s">
        <v>116</v>
      </c>
      <c r="B11" s="4">
        <v>282</v>
      </c>
      <c r="C11" s="10">
        <v>1704615</v>
      </c>
      <c r="D11" s="11">
        <v>16.5</v>
      </c>
      <c r="E11" s="11">
        <v>14.7</v>
      </c>
      <c r="F11" s="11">
        <v>18.600000000000001</v>
      </c>
      <c r="G11" s="11"/>
      <c r="H11" s="11"/>
      <c r="I11" s="11"/>
      <c r="J11" s="11"/>
      <c r="K11" s="11"/>
      <c r="L11" s="11"/>
      <c r="M11" s="11"/>
      <c r="N11" s="11"/>
      <c r="O11" s="11"/>
      <c r="P11" s="11"/>
      <c r="Q11" s="11"/>
      <c r="R11" s="11"/>
      <c r="S11" s="11"/>
      <c r="T11" s="11"/>
      <c r="U11" s="11"/>
      <c r="V11" s="11"/>
      <c r="W11" s="11"/>
      <c r="X11" s="11"/>
      <c r="Y11" s="11"/>
      <c r="Z11" s="11"/>
      <c r="AA11" s="11"/>
      <c r="AB11" s="11"/>
      <c r="AC11" s="11"/>
      <c r="AD11" s="11"/>
      <c r="AE11" s="11"/>
      <c r="AF11" s="11"/>
      <c r="AG11" s="11"/>
      <c r="AH11" s="11"/>
      <c r="AI11" s="11"/>
      <c r="AJ11" s="11"/>
      <c r="AK11" s="11"/>
      <c r="AL11" s="11"/>
      <c r="AM11" s="11"/>
      <c r="AN11" s="11"/>
      <c r="AO11" s="11"/>
      <c r="AP11" s="11"/>
      <c r="AQ11" s="11"/>
      <c r="AR11" s="11"/>
      <c r="AS11" s="11"/>
      <c r="AT11" s="11"/>
      <c r="AU11" s="11"/>
      <c r="AV11" s="11"/>
      <c r="AW11" s="11"/>
      <c r="AX11" s="11"/>
    </row>
    <row r="12" spans="1:50" x14ac:dyDescent="0.35">
      <c r="A12" s="7" t="s">
        <v>117</v>
      </c>
      <c r="B12" s="4">
        <v>316</v>
      </c>
      <c r="C12" s="10">
        <v>1730909</v>
      </c>
      <c r="D12" s="11">
        <v>18.3</v>
      </c>
      <c r="E12" s="11">
        <v>16.3</v>
      </c>
      <c r="F12" s="11">
        <v>20.399999999999999</v>
      </c>
      <c r="G12" s="11"/>
      <c r="H12" s="11"/>
      <c r="I12" s="11"/>
      <c r="J12" s="11"/>
      <c r="K12" s="11"/>
      <c r="L12" s="11"/>
      <c r="M12" s="11"/>
      <c r="N12" s="11"/>
      <c r="O12" s="11"/>
      <c r="P12" s="11"/>
      <c r="Q12" s="11"/>
      <c r="R12" s="11"/>
      <c r="S12" s="11"/>
      <c r="T12" s="11"/>
      <c r="U12" s="11"/>
      <c r="V12" s="11"/>
      <c r="W12" s="11"/>
      <c r="X12" s="11"/>
      <c r="Y12" s="11"/>
      <c r="Z12" s="11"/>
      <c r="AA12" s="11"/>
      <c r="AB12" s="11"/>
      <c r="AC12" s="11"/>
      <c r="AD12" s="11"/>
      <c r="AE12" s="11"/>
      <c r="AF12" s="11"/>
      <c r="AG12" s="11"/>
      <c r="AH12" s="11"/>
      <c r="AI12" s="11"/>
      <c r="AJ12" s="11"/>
      <c r="AK12" s="11"/>
      <c r="AL12" s="11"/>
      <c r="AM12" s="11"/>
      <c r="AN12" s="11"/>
      <c r="AO12" s="11"/>
      <c r="AP12" s="11"/>
      <c r="AQ12" s="11"/>
      <c r="AR12" s="11"/>
      <c r="AS12" s="11"/>
      <c r="AT12" s="11"/>
      <c r="AU12" s="11"/>
      <c r="AV12" s="11"/>
      <c r="AW12" s="11"/>
      <c r="AX12" s="11"/>
    </row>
    <row r="13" spans="1:50" x14ac:dyDescent="0.35">
      <c r="A13" s="7" t="s">
        <v>118</v>
      </c>
      <c r="B13" s="4">
        <v>229</v>
      </c>
      <c r="C13" s="10">
        <v>1760168</v>
      </c>
      <c r="D13" s="11">
        <v>13</v>
      </c>
      <c r="E13" s="11">
        <v>11.4</v>
      </c>
      <c r="F13" s="11">
        <v>14.8</v>
      </c>
      <c r="G13" s="11"/>
      <c r="H13" s="11"/>
      <c r="I13" s="11"/>
      <c r="J13" s="11"/>
      <c r="K13" s="11"/>
      <c r="L13" s="11"/>
      <c r="M13" s="11"/>
      <c r="N13" s="11"/>
      <c r="O13" s="11"/>
      <c r="P13" s="11"/>
      <c r="Q13" s="11"/>
      <c r="R13" s="11"/>
      <c r="S13" s="11"/>
      <c r="T13" s="11"/>
      <c r="U13" s="11"/>
      <c r="V13" s="11"/>
      <c r="W13" s="11"/>
      <c r="X13" s="11"/>
      <c r="Y13" s="11"/>
      <c r="Z13" s="11"/>
      <c r="AA13" s="11"/>
      <c r="AB13" s="11"/>
      <c r="AC13" s="11"/>
      <c r="AD13" s="11"/>
      <c r="AE13" s="11"/>
      <c r="AF13" s="11"/>
      <c r="AG13" s="11"/>
      <c r="AH13" s="11"/>
      <c r="AI13" s="11"/>
      <c r="AJ13" s="11"/>
      <c r="AK13" s="11"/>
      <c r="AL13" s="11"/>
      <c r="AM13" s="11"/>
      <c r="AN13" s="11"/>
      <c r="AO13" s="11"/>
      <c r="AP13" s="11"/>
      <c r="AQ13" s="11"/>
      <c r="AR13" s="11"/>
      <c r="AS13" s="11"/>
      <c r="AT13" s="11"/>
      <c r="AU13" s="11"/>
      <c r="AV13" s="11"/>
      <c r="AW13" s="11"/>
      <c r="AX13" s="11"/>
    </row>
    <row r="14" spans="1:50" x14ac:dyDescent="0.35">
      <c r="A14" s="7" t="s">
        <v>119</v>
      </c>
      <c r="B14" s="4">
        <v>210</v>
      </c>
      <c r="C14" s="10">
        <v>1790365</v>
      </c>
      <c r="D14" s="11">
        <v>11.7</v>
      </c>
      <c r="E14" s="11">
        <v>10.199999999999999</v>
      </c>
      <c r="F14" s="11">
        <v>13.4</v>
      </c>
      <c r="G14" s="11"/>
      <c r="H14" s="11"/>
      <c r="I14" s="11"/>
      <c r="J14" s="11"/>
      <c r="K14" s="11"/>
      <c r="L14" s="11"/>
      <c r="M14" s="11"/>
      <c r="N14" s="11"/>
      <c r="O14" s="11"/>
      <c r="P14" s="11"/>
      <c r="Q14" s="11"/>
      <c r="R14" s="11"/>
      <c r="S14" s="11"/>
      <c r="T14" s="11"/>
      <c r="U14" s="11"/>
      <c r="V14" s="11"/>
      <c r="W14" s="11"/>
      <c r="X14" s="11"/>
      <c r="Y14" s="11"/>
      <c r="Z14" s="11"/>
      <c r="AA14" s="11"/>
      <c r="AB14" s="11"/>
      <c r="AC14" s="11"/>
      <c r="AD14" s="11"/>
      <c r="AE14" s="11"/>
      <c r="AF14" s="11"/>
      <c r="AG14" s="11"/>
      <c r="AH14" s="11"/>
      <c r="AI14" s="11"/>
      <c r="AJ14" s="11"/>
      <c r="AK14" s="11"/>
      <c r="AL14" s="11"/>
      <c r="AM14" s="11"/>
      <c r="AN14" s="11"/>
      <c r="AO14" s="11"/>
      <c r="AP14" s="11"/>
      <c r="AQ14" s="11"/>
      <c r="AR14" s="11"/>
      <c r="AS14" s="11"/>
      <c r="AT14" s="11"/>
      <c r="AU14" s="11"/>
      <c r="AV14" s="11"/>
      <c r="AW14" s="11"/>
      <c r="AX14" s="11"/>
    </row>
    <row r="15" spans="1:50" x14ac:dyDescent="0.35">
      <c r="A15" s="7" t="s">
        <v>120</v>
      </c>
      <c r="B15" s="4">
        <v>207</v>
      </c>
      <c r="C15" s="10">
        <v>1816174</v>
      </c>
      <c r="D15" s="11">
        <v>11.4</v>
      </c>
      <c r="E15" s="11">
        <v>9.9</v>
      </c>
      <c r="F15" s="11">
        <v>13.1</v>
      </c>
      <c r="G15" s="11"/>
      <c r="H15" s="11"/>
      <c r="I15" s="11"/>
      <c r="J15" s="11"/>
      <c r="K15" s="11"/>
      <c r="L15" s="11"/>
      <c r="M15" s="11"/>
      <c r="N15" s="11"/>
      <c r="O15" s="11"/>
      <c r="P15" s="11"/>
      <c r="Q15" s="11"/>
      <c r="R15" s="11"/>
      <c r="S15" s="11"/>
      <c r="T15" s="11"/>
      <c r="U15" s="11"/>
      <c r="V15" s="11"/>
      <c r="W15" s="11"/>
      <c r="X15" s="11"/>
      <c r="Y15" s="11"/>
      <c r="Z15" s="11"/>
      <c r="AA15" s="11"/>
      <c r="AB15" s="11"/>
      <c r="AC15" s="11"/>
      <c r="AD15" s="11"/>
      <c r="AE15" s="11"/>
      <c r="AF15" s="11"/>
      <c r="AG15" s="11"/>
      <c r="AH15" s="11"/>
      <c r="AI15" s="11"/>
      <c r="AJ15" s="11"/>
      <c r="AK15" s="11"/>
      <c r="AL15" s="11"/>
      <c r="AM15" s="11"/>
      <c r="AN15" s="11"/>
      <c r="AO15" s="11"/>
      <c r="AP15" s="11"/>
      <c r="AQ15" s="11"/>
      <c r="AR15" s="11"/>
      <c r="AS15" s="11"/>
      <c r="AT15" s="11"/>
      <c r="AU15" s="11"/>
      <c r="AV15" s="11"/>
      <c r="AW15" s="11"/>
      <c r="AX15" s="11"/>
    </row>
    <row r="16" spans="1:50" x14ac:dyDescent="0.35">
      <c r="A16" s="7" t="s">
        <v>121</v>
      </c>
      <c r="B16" s="4">
        <v>233</v>
      </c>
      <c r="C16" s="10">
        <v>1847747</v>
      </c>
      <c r="D16" s="11">
        <v>12.6</v>
      </c>
      <c r="E16" s="11">
        <v>11</v>
      </c>
      <c r="F16" s="11">
        <v>14.3</v>
      </c>
      <c r="G16" s="11"/>
      <c r="H16" s="11"/>
      <c r="I16" s="11"/>
      <c r="J16" s="11"/>
      <c r="K16" s="11"/>
      <c r="L16" s="11"/>
      <c r="M16" s="11"/>
      <c r="N16" s="11"/>
      <c r="O16" s="11"/>
      <c r="P16" s="11"/>
      <c r="Q16" s="11"/>
      <c r="R16" s="11"/>
      <c r="S16" s="11"/>
      <c r="T16" s="11"/>
      <c r="U16" s="11"/>
      <c r="V16" s="11"/>
      <c r="W16" s="11"/>
      <c r="X16" s="11"/>
      <c r="Y16" s="11"/>
      <c r="Z16" s="11"/>
      <c r="AA16" s="11"/>
      <c r="AB16" s="11"/>
      <c r="AC16" s="11"/>
      <c r="AD16" s="11"/>
      <c r="AE16" s="11"/>
      <c r="AF16" s="11"/>
      <c r="AG16" s="11"/>
      <c r="AH16" s="11"/>
      <c r="AI16" s="11"/>
      <c r="AJ16" s="11"/>
      <c r="AK16" s="11"/>
      <c r="AL16" s="11"/>
      <c r="AM16" s="11"/>
      <c r="AN16" s="11"/>
      <c r="AO16" s="11"/>
      <c r="AP16" s="11"/>
      <c r="AQ16" s="11"/>
      <c r="AR16" s="11"/>
      <c r="AS16" s="11"/>
      <c r="AT16" s="11"/>
      <c r="AU16" s="11"/>
      <c r="AV16" s="11"/>
      <c r="AW16" s="11"/>
      <c r="AX16" s="11"/>
    </row>
    <row r="17" spans="1:50" x14ac:dyDescent="0.35">
      <c r="A17" s="7" t="s">
        <v>122</v>
      </c>
      <c r="B17" s="4">
        <v>172</v>
      </c>
      <c r="C17" s="10">
        <v>1874365</v>
      </c>
      <c r="D17" s="11">
        <v>9.1999999999999993</v>
      </c>
      <c r="E17" s="11">
        <v>7.9</v>
      </c>
      <c r="F17" s="11">
        <v>10.7</v>
      </c>
      <c r="G17" s="11"/>
      <c r="H17" s="11"/>
      <c r="I17" s="11"/>
      <c r="J17" s="11"/>
      <c r="K17" s="11"/>
      <c r="L17" s="11"/>
      <c r="M17" s="11"/>
      <c r="N17" s="11"/>
      <c r="O17" s="11"/>
      <c r="P17" s="11"/>
      <c r="Q17" s="11"/>
      <c r="R17" s="11"/>
      <c r="S17" s="11"/>
      <c r="T17" s="11"/>
      <c r="U17" s="11"/>
      <c r="V17" s="11"/>
      <c r="W17" s="11"/>
      <c r="X17" s="11"/>
      <c r="Y17" s="11"/>
      <c r="Z17" s="11"/>
      <c r="AA17" s="11"/>
      <c r="AB17" s="11"/>
      <c r="AC17" s="11"/>
      <c r="AD17" s="11"/>
      <c r="AE17" s="11"/>
      <c r="AF17" s="11"/>
      <c r="AG17" s="11"/>
      <c r="AH17" s="11"/>
      <c r="AI17" s="11"/>
      <c r="AJ17" s="11"/>
      <c r="AK17" s="11"/>
      <c r="AL17" s="11"/>
      <c r="AM17" s="11"/>
      <c r="AN17" s="11"/>
      <c r="AO17" s="11"/>
      <c r="AP17" s="11"/>
      <c r="AQ17" s="11"/>
      <c r="AR17" s="11"/>
      <c r="AS17" s="11"/>
      <c r="AT17" s="11"/>
      <c r="AU17" s="11"/>
      <c r="AV17" s="11"/>
      <c r="AW17" s="11"/>
      <c r="AX17" s="11"/>
    </row>
    <row r="18" spans="1:50" x14ac:dyDescent="0.35">
      <c r="A18" s="7" t="s">
        <v>123</v>
      </c>
      <c r="B18" s="4">
        <v>180</v>
      </c>
      <c r="C18" s="10">
        <v>1893858</v>
      </c>
      <c r="D18" s="11">
        <v>9.5</v>
      </c>
      <c r="E18" s="11">
        <v>8.1999999999999993</v>
      </c>
      <c r="F18" s="11">
        <v>11</v>
      </c>
      <c r="G18" s="11"/>
      <c r="H18" s="11"/>
      <c r="I18" s="11"/>
      <c r="J18" s="11"/>
      <c r="K18" s="11"/>
      <c r="L18" s="11"/>
      <c r="M18" s="11"/>
      <c r="N18" s="11"/>
      <c r="O18" s="11"/>
      <c r="P18" s="11"/>
      <c r="Q18" s="11"/>
      <c r="R18" s="11"/>
      <c r="S18" s="11"/>
      <c r="T18" s="11"/>
      <c r="U18" s="11"/>
      <c r="V18" s="11"/>
      <c r="W18" s="11"/>
      <c r="X18" s="11"/>
      <c r="Y18" s="11"/>
      <c r="Z18" s="11"/>
      <c r="AA18" s="11"/>
      <c r="AB18" s="11"/>
      <c r="AC18" s="11"/>
      <c r="AD18" s="11"/>
      <c r="AE18" s="11"/>
      <c r="AF18" s="11"/>
      <c r="AG18" s="11"/>
      <c r="AH18" s="11"/>
      <c r="AI18" s="11"/>
      <c r="AJ18" s="11"/>
      <c r="AK18" s="11"/>
      <c r="AL18" s="11"/>
      <c r="AM18" s="11"/>
      <c r="AN18" s="11"/>
      <c r="AO18" s="11"/>
      <c r="AP18" s="11"/>
      <c r="AQ18" s="11"/>
      <c r="AR18" s="11"/>
      <c r="AS18" s="11"/>
      <c r="AT18" s="11"/>
      <c r="AU18" s="11"/>
      <c r="AV18" s="11"/>
      <c r="AW18" s="11"/>
      <c r="AX18" s="11"/>
    </row>
    <row r="19" spans="1:50" x14ac:dyDescent="0.35">
      <c r="A19" s="7" t="s">
        <v>124</v>
      </c>
      <c r="B19" s="4">
        <v>137</v>
      </c>
      <c r="C19" s="10">
        <v>1911775</v>
      </c>
      <c r="D19" s="11">
        <v>7.2</v>
      </c>
      <c r="E19" s="11">
        <v>6</v>
      </c>
      <c r="F19" s="11">
        <v>8.5</v>
      </c>
      <c r="G19" s="11"/>
      <c r="H19" s="11"/>
      <c r="I19" s="11"/>
      <c r="J19" s="11"/>
      <c r="K19" s="11"/>
      <c r="L19" s="11"/>
      <c r="M19" s="11"/>
      <c r="N19" s="11"/>
      <c r="O19" s="11"/>
      <c r="P19" s="11"/>
      <c r="Q19" s="11"/>
      <c r="R19" s="11"/>
      <c r="S19" s="11"/>
      <c r="T19" s="11"/>
      <c r="U19" s="11"/>
      <c r="V19" s="11"/>
      <c r="W19" s="11"/>
      <c r="X19" s="11"/>
      <c r="Y19" s="11"/>
      <c r="Z19" s="11"/>
      <c r="AA19" s="11"/>
      <c r="AB19" s="11"/>
      <c r="AC19" s="11"/>
      <c r="AD19" s="11"/>
      <c r="AE19" s="11"/>
      <c r="AF19" s="11"/>
      <c r="AG19" s="11"/>
      <c r="AH19" s="11"/>
      <c r="AI19" s="11"/>
      <c r="AJ19" s="11"/>
      <c r="AK19" s="11"/>
      <c r="AL19" s="11"/>
      <c r="AM19" s="11"/>
      <c r="AN19" s="11"/>
      <c r="AO19" s="11"/>
      <c r="AP19" s="11"/>
      <c r="AQ19" s="11"/>
      <c r="AR19" s="11"/>
      <c r="AS19" s="11"/>
      <c r="AT19" s="11"/>
      <c r="AU19" s="11"/>
      <c r="AV19" s="11"/>
      <c r="AW19" s="11"/>
      <c r="AX19" s="11"/>
    </row>
    <row r="20" spans="1:50" x14ac:dyDescent="0.35">
      <c r="A20" s="7" t="s">
        <v>125</v>
      </c>
      <c r="B20" s="4">
        <v>135</v>
      </c>
      <c r="C20" s="10">
        <v>1927705</v>
      </c>
      <c r="D20" s="11">
        <v>7</v>
      </c>
      <c r="E20" s="11">
        <v>5.9</v>
      </c>
      <c r="F20" s="11">
        <v>8.3000000000000007</v>
      </c>
      <c r="G20" s="11"/>
      <c r="H20" s="11"/>
      <c r="I20" s="11"/>
      <c r="J20" s="11"/>
      <c r="K20" s="11"/>
      <c r="L20" s="11"/>
      <c r="M20" s="11"/>
      <c r="N20" s="11"/>
      <c r="O20" s="11"/>
      <c r="P20" s="11"/>
      <c r="Q20" s="11"/>
      <c r="R20" s="11"/>
      <c r="S20" s="11"/>
      <c r="T20" s="11"/>
      <c r="U20" s="11"/>
      <c r="V20" s="11"/>
      <c r="W20" s="11"/>
      <c r="X20" s="11"/>
      <c r="Y20" s="11"/>
      <c r="Z20" s="11"/>
      <c r="AA20" s="11"/>
      <c r="AB20" s="11"/>
      <c r="AC20" s="11"/>
      <c r="AD20" s="11"/>
      <c r="AE20" s="11"/>
      <c r="AF20" s="11"/>
      <c r="AG20" s="11"/>
      <c r="AH20" s="11"/>
      <c r="AI20" s="11"/>
      <c r="AJ20" s="11"/>
      <c r="AK20" s="11"/>
      <c r="AL20" s="11"/>
      <c r="AM20" s="11"/>
      <c r="AN20" s="11"/>
      <c r="AO20" s="11"/>
      <c r="AP20" s="11"/>
      <c r="AQ20" s="11"/>
      <c r="AR20" s="11"/>
      <c r="AS20" s="11"/>
      <c r="AT20" s="11"/>
      <c r="AU20" s="11"/>
      <c r="AV20" s="11"/>
      <c r="AW20" s="11"/>
      <c r="AX20" s="11"/>
    </row>
    <row r="21" spans="1:50" x14ac:dyDescent="0.35">
      <c r="A21" s="7" t="s">
        <v>126</v>
      </c>
      <c r="B21" s="4">
        <v>104</v>
      </c>
      <c r="C21" s="10">
        <v>1931638</v>
      </c>
      <c r="D21" s="11">
        <v>5.4</v>
      </c>
      <c r="E21" s="11">
        <v>4.4000000000000004</v>
      </c>
      <c r="F21" s="11">
        <v>6.5</v>
      </c>
      <c r="G21" s="11"/>
      <c r="H21" s="11"/>
      <c r="I21" s="11"/>
      <c r="J21" s="11"/>
      <c r="K21" s="11"/>
      <c r="L21" s="11"/>
      <c r="M21" s="11"/>
      <c r="N21" s="11"/>
      <c r="O21" s="11"/>
      <c r="P21" s="11"/>
      <c r="Q21" s="11"/>
      <c r="R21" s="11"/>
      <c r="S21" s="11"/>
      <c r="T21" s="11"/>
      <c r="U21" s="11"/>
      <c r="V21" s="11"/>
      <c r="W21" s="11"/>
      <c r="X21" s="11"/>
      <c r="Y21" s="11"/>
      <c r="Z21" s="11"/>
      <c r="AA21" s="11"/>
      <c r="AB21" s="11"/>
      <c r="AC21" s="11"/>
      <c r="AD21" s="11"/>
      <c r="AE21" s="11"/>
      <c r="AF21" s="11"/>
      <c r="AG21" s="11"/>
      <c r="AH21" s="11"/>
      <c r="AI21" s="11"/>
      <c r="AJ21" s="11"/>
      <c r="AK21" s="11"/>
      <c r="AL21" s="11"/>
      <c r="AM21" s="11"/>
      <c r="AN21" s="11"/>
      <c r="AO21" s="11"/>
      <c r="AP21" s="11"/>
      <c r="AQ21" s="11"/>
      <c r="AR21" s="11"/>
      <c r="AS21" s="11"/>
      <c r="AT21" s="11"/>
      <c r="AU21" s="11"/>
      <c r="AV21" s="11"/>
      <c r="AW21" s="11"/>
      <c r="AX21" s="11"/>
    </row>
    <row r="22" spans="1:50" x14ac:dyDescent="0.35">
      <c r="A22" s="7" t="s">
        <v>127</v>
      </c>
      <c r="B22" s="4">
        <v>95</v>
      </c>
      <c r="C22" s="10">
        <v>1936359</v>
      </c>
      <c r="D22" s="11">
        <v>4.9000000000000004</v>
      </c>
      <c r="E22" s="11">
        <v>4</v>
      </c>
      <c r="F22" s="11">
        <v>6</v>
      </c>
      <c r="G22" s="11"/>
      <c r="H22" s="11"/>
      <c r="I22" s="11"/>
      <c r="J22" s="11"/>
      <c r="K22" s="11"/>
      <c r="L22" s="11"/>
      <c r="M22" s="11"/>
      <c r="N22" s="11"/>
      <c r="O22" s="11"/>
      <c r="P22" s="11"/>
      <c r="Q22" s="11"/>
      <c r="R22" s="11"/>
      <c r="S22" s="11"/>
      <c r="T22" s="11"/>
      <c r="U22" s="11"/>
      <c r="V22" s="11"/>
      <c r="W22" s="11"/>
      <c r="X22" s="11"/>
      <c r="Y22" s="11"/>
      <c r="Z22" s="11"/>
      <c r="AA22" s="11"/>
      <c r="AB22" s="11"/>
      <c r="AC22" s="11"/>
      <c r="AD22" s="11"/>
      <c r="AE22" s="11"/>
      <c r="AF22" s="11"/>
      <c r="AG22" s="11"/>
      <c r="AH22" s="11"/>
      <c r="AI22" s="11"/>
      <c r="AJ22" s="11"/>
      <c r="AK22" s="11"/>
      <c r="AL22" s="11"/>
      <c r="AM22" s="11"/>
      <c r="AN22" s="11"/>
      <c r="AO22" s="11"/>
      <c r="AP22" s="11"/>
      <c r="AQ22" s="11"/>
      <c r="AR22" s="11"/>
      <c r="AS22" s="11"/>
      <c r="AT22" s="11"/>
      <c r="AU22" s="11"/>
      <c r="AV22" s="11"/>
      <c r="AW22" s="11"/>
      <c r="AX22" s="11"/>
    </row>
    <row r="23" spans="1:50" x14ac:dyDescent="0.35">
      <c r="A23" s="7" t="s">
        <v>128</v>
      </c>
      <c r="B23" s="4">
        <v>93</v>
      </c>
      <c r="C23" s="10">
        <v>1937275</v>
      </c>
      <c r="D23" s="11">
        <v>4.8</v>
      </c>
      <c r="E23" s="11">
        <v>3.9</v>
      </c>
      <c r="F23" s="11">
        <v>5.9</v>
      </c>
      <c r="G23" s="11"/>
      <c r="H23" s="11"/>
      <c r="I23" s="11"/>
      <c r="J23" s="11"/>
      <c r="K23" s="11"/>
      <c r="L23" s="11"/>
      <c r="M23" s="11"/>
      <c r="N23" s="11"/>
      <c r="O23" s="11"/>
      <c r="P23" s="11"/>
      <c r="Q23" s="11"/>
      <c r="R23" s="11"/>
      <c r="S23" s="11"/>
      <c r="T23" s="11"/>
      <c r="U23" s="11"/>
      <c r="V23" s="11"/>
      <c r="W23" s="11"/>
      <c r="X23" s="11"/>
      <c r="Y23" s="11"/>
      <c r="Z23" s="11"/>
      <c r="AA23" s="11"/>
      <c r="AB23" s="11"/>
      <c r="AC23" s="11"/>
      <c r="AD23" s="11"/>
      <c r="AE23" s="11"/>
      <c r="AF23" s="11"/>
      <c r="AG23" s="11"/>
      <c r="AH23" s="11"/>
      <c r="AI23" s="11"/>
      <c r="AJ23" s="11"/>
      <c r="AK23" s="11"/>
      <c r="AL23" s="11"/>
      <c r="AM23" s="11"/>
      <c r="AN23" s="11"/>
      <c r="AO23" s="11"/>
      <c r="AP23" s="11"/>
      <c r="AQ23" s="11"/>
      <c r="AR23" s="11"/>
      <c r="AS23" s="11"/>
      <c r="AT23" s="11"/>
      <c r="AU23" s="11"/>
      <c r="AV23" s="11"/>
      <c r="AW23" s="11"/>
      <c r="AX23" s="11"/>
    </row>
    <row r="24" spans="1:50" x14ac:dyDescent="0.35">
      <c r="A24" s="7" t="s">
        <v>129</v>
      </c>
      <c r="B24" s="4">
        <v>86</v>
      </c>
      <c r="C24" s="10">
        <v>1926950</v>
      </c>
      <c r="D24" s="11">
        <v>4.5</v>
      </c>
      <c r="E24" s="11">
        <v>3.6</v>
      </c>
      <c r="F24" s="11">
        <v>5.5</v>
      </c>
      <c r="G24" s="11"/>
      <c r="H24" s="11"/>
      <c r="I24" s="11"/>
      <c r="J24" s="11"/>
      <c r="K24" s="11"/>
      <c r="L24" s="11"/>
      <c r="M24" s="11"/>
      <c r="N24" s="11"/>
      <c r="O24" s="11"/>
      <c r="P24" s="11"/>
      <c r="Q24" s="11"/>
      <c r="R24" s="11"/>
      <c r="S24" s="11"/>
      <c r="T24" s="11"/>
      <c r="U24" s="11"/>
      <c r="V24" s="11"/>
      <c r="W24" s="11"/>
      <c r="X24" s="11"/>
      <c r="Y24" s="11"/>
      <c r="Z24" s="11"/>
      <c r="AA24" s="11"/>
      <c r="AB24" s="11"/>
      <c r="AC24" s="11"/>
      <c r="AD24" s="11"/>
      <c r="AE24" s="11"/>
      <c r="AF24" s="11"/>
      <c r="AG24" s="11"/>
      <c r="AH24" s="11"/>
      <c r="AI24" s="11"/>
      <c r="AJ24" s="11"/>
      <c r="AK24" s="11"/>
      <c r="AL24" s="11"/>
      <c r="AM24" s="11"/>
      <c r="AN24" s="11"/>
      <c r="AO24" s="11"/>
      <c r="AP24" s="11"/>
      <c r="AQ24" s="11"/>
      <c r="AR24" s="11"/>
      <c r="AS24" s="11"/>
      <c r="AT24" s="11"/>
      <c r="AU24" s="11"/>
      <c r="AV24" s="11"/>
      <c r="AW24" s="11"/>
      <c r="AX24" s="11"/>
    </row>
    <row r="25" spans="1:50" x14ac:dyDescent="0.35">
      <c r="A25" s="7" t="s">
        <v>130</v>
      </c>
      <c r="B25" s="4">
        <v>71</v>
      </c>
      <c r="C25" s="10">
        <v>1894099</v>
      </c>
      <c r="D25" s="11">
        <v>3.7</v>
      </c>
      <c r="E25" s="11">
        <v>2.9</v>
      </c>
      <c r="F25" s="11">
        <v>4.7</v>
      </c>
      <c r="G25" s="11"/>
      <c r="H25" s="11"/>
      <c r="I25" s="11"/>
      <c r="J25" s="11"/>
      <c r="K25" s="11"/>
      <c r="L25" s="11"/>
      <c r="M25" s="11"/>
      <c r="N25" s="11"/>
      <c r="O25" s="11"/>
      <c r="P25" s="11"/>
      <c r="Q25" s="11"/>
      <c r="R25" s="11"/>
      <c r="S25" s="11"/>
      <c r="T25" s="11"/>
      <c r="U25" s="11"/>
      <c r="V25" s="11"/>
      <c r="W25" s="11"/>
      <c r="X25" s="11"/>
      <c r="Y25" s="11"/>
      <c r="Z25" s="11"/>
      <c r="AA25" s="11"/>
      <c r="AB25" s="11"/>
      <c r="AC25" s="11"/>
      <c r="AD25" s="11"/>
      <c r="AE25" s="11"/>
      <c r="AF25" s="11"/>
      <c r="AG25" s="11"/>
      <c r="AH25" s="11"/>
      <c r="AI25" s="11"/>
      <c r="AJ25" s="11"/>
      <c r="AK25" s="11"/>
      <c r="AL25" s="11"/>
      <c r="AM25" s="11"/>
      <c r="AN25" s="11"/>
      <c r="AO25" s="11"/>
      <c r="AP25" s="11"/>
      <c r="AQ25" s="11"/>
      <c r="AR25" s="11"/>
      <c r="AS25" s="11"/>
      <c r="AT25" s="11"/>
      <c r="AU25" s="11"/>
      <c r="AV25" s="11"/>
      <c r="AW25" s="11"/>
      <c r="AX25" s="11"/>
    </row>
    <row r="26" spans="1:50" x14ac:dyDescent="0.35">
      <c r="A26" s="7" t="s">
        <v>131</v>
      </c>
      <c r="B26" s="4">
        <v>68</v>
      </c>
      <c r="C26" s="10">
        <v>1902276</v>
      </c>
      <c r="D26" s="11">
        <v>3.6</v>
      </c>
      <c r="E26" s="11">
        <v>2.8</v>
      </c>
      <c r="F26" s="11">
        <v>4.5</v>
      </c>
      <c r="G26" s="11"/>
      <c r="H26" s="11"/>
      <c r="I26" s="11"/>
      <c r="J26" s="11"/>
      <c r="K26" s="11"/>
      <c r="L26" s="11"/>
      <c r="M26" s="11"/>
      <c r="N26" s="11"/>
      <c r="O26" s="11"/>
      <c r="P26" s="11"/>
      <c r="Q26" s="11"/>
      <c r="R26" s="11"/>
      <c r="S26" s="11"/>
      <c r="T26" s="11"/>
      <c r="U26" s="11"/>
      <c r="V26" s="11"/>
      <c r="W26" s="11"/>
      <c r="X26" s="11"/>
      <c r="Y26" s="11"/>
      <c r="Z26" s="11"/>
      <c r="AA26" s="11"/>
      <c r="AB26" s="11"/>
      <c r="AC26" s="11"/>
      <c r="AD26" s="11"/>
      <c r="AE26" s="11"/>
      <c r="AF26" s="11"/>
      <c r="AG26" s="11"/>
      <c r="AH26" s="11"/>
      <c r="AI26" s="11"/>
      <c r="AJ26" s="11"/>
      <c r="AK26" s="11"/>
      <c r="AL26" s="11"/>
      <c r="AM26" s="11"/>
      <c r="AN26" s="11"/>
      <c r="AO26" s="11"/>
      <c r="AP26" s="11"/>
      <c r="AQ26" s="11"/>
      <c r="AR26" s="11"/>
      <c r="AS26" s="11"/>
      <c r="AT26" s="11"/>
      <c r="AU26" s="11"/>
      <c r="AV26" s="11"/>
      <c r="AW26" s="11"/>
      <c r="AX26" s="11"/>
    </row>
    <row r="27" spans="1:50" x14ac:dyDescent="0.35">
      <c r="A27" s="7" t="s">
        <v>132</v>
      </c>
      <c r="B27" s="4">
        <v>87</v>
      </c>
      <c r="C27" s="10">
        <v>1911649</v>
      </c>
      <c r="D27" s="11">
        <v>4.5999999999999996</v>
      </c>
      <c r="E27" s="11">
        <v>3.6</v>
      </c>
      <c r="F27" s="11">
        <v>5.6</v>
      </c>
      <c r="G27" s="11"/>
      <c r="H27" s="11"/>
      <c r="I27" s="11"/>
      <c r="J27" s="11"/>
      <c r="K27" s="11"/>
      <c r="L27" s="11"/>
      <c r="M27" s="11"/>
      <c r="N27" s="11"/>
      <c r="O27" s="11"/>
      <c r="P27" s="11"/>
      <c r="Q27" s="11"/>
      <c r="R27" s="11"/>
      <c r="S27" s="11"/>
      <c r="T27" s="11"/>
      <c r="U27" s="11"/>
      <c r="V27" s="11"/>
      <c r="W27" s="11"/>
      <c r="X27" s="11"/>
      <c r="Y27" s="11"/>
      <c r="Z27" s="11"/>
      <c r="AA27" s="11"/>
      <c r="AB27" s="11"/>
      <c r="AC27" s="11"/>
      <c r="AD27" s="11"/>
      <c r="AE27" s="11"/>
      <c r="AF27" s="11"/>
      <c r="AG27" s="11"/>
      <c r="AH27" s="11"/>
      <c r="AI27" s="11"/>
      <c r="AJ27" s="11"/>
      <c r="AK27" s="11"/>
      <c r="AL27" s="11"/>
      <c r="AM27" s="11"/>
      <c r="AN27" s="11"/>
      <c r="AO27" s="11"/>
      <c r="AP27" s="11"/>
      <c r="AQ27" s="11"/>
      <c r="AR27" s="11"/>
      <c r="AS27" s="11"/>
      <c r="AT27" s="11"/>
      <c r="AU27" s="11"/>
      <c r="AV27" s="11"/>
      <c r="AW27" s="11"/>
      <c r="AX27" s="11"/>
    </row>
    <row r="28" spans="1:50" x14ac:dyDescent="0.35">
      <c r="A28" s="7" t="s">
        <v>133</v>
      </c>
      <c r="B28" s="4">
        <v>80</v>
      </c>
      <c r="C28" s="10">
        <v>1916086</v>
      </c>
      <c r="D28" s="11">
        <v>4.2</v>
      </c>
      <c r="E28" s="11">
        <v>3.3</v>
      </c>
      <c r="F28" s="11">
        <v>5.2</v>
      </c>
      <c r="G28" s="11"/>
      <c r="H28" s="11"/>
      <c r="I28" s="11"/>
      <c r="J28" s="11"/>
      <c r="K28" s="11"/>
      <c r="L28" s="11"/>
      <c r="M28" s="11"/>
      <c r="N28" s="11"/>
      <c r="O28" s="11"/>
      <c r="P28" s="11"/>
      <c r="Q28" s="11"/>
      <c r="R28" s="11"/>
      <c r="S28" s="11"/>
      <c r="T28" s="11"/>
      <c r="U28" s="11"/>
      <c r="V28" s="11"/>
      <c r="W28" s="11"/>
      <c r="X28" s="11"/>
      <c r="Y28" s="11"/>
      <c r="Z28" s="11"/>
      <c r="AA28" s="11"/>
      <c r="AB28" s="11"/>
      <c r="AC28" s="11"/>
      <c r="AD28" s="11"/>
      <c r="AE28" s="11"/>
      <c r="AF28" s="11"/>
      <c r="AG28" s="11"/>
      <c r="AH28" s="11"/>
      <c r="AI28" s="11"/>
      <c r="AJ28" s="11"/>
      <c r="AK28" s="11"/>
      <c r="AL28" s="11"/>
      <c r="AM28" s="11"/>
      <c r="AN28" s="11"/>
      <c r="AO28" s="11"/>
      <c r="AP28" s="11"/>
      <c r="AQ28" s="11"/>
      <c r="AR28" s="11"/>
      <c r="AS28" s="11"/>
      <c r="AT28" s="11"/>
      <c r="AU28" s="11"/>
      <c r="AV28" s="11"/>
      <c r="AW28" s="11"/>
      <c r="AX28" s="11"/>
    </row>
    <row r="29" spans="1:50" x14ac:dyDescent="0.35">
      <c r="A29" s="7"/>
      <c r="C29" s="10"/>
      <c r="D29" s="11"/>
      <c r="E29" s="11"/>
      <c r="F29" s="11"/>
      <c r="G29" s="11"/>
      <c r="H29" s="11"/>
      <c r="I29" s="11"/>
      <c r="J29" s="11"/>
      <c r="K29" s="11"/>
      <c r="L29" s="11"/>
      <c r="M29" s="11"/>
      <c r="N29" s="11"/>
      <c r="O29" s="11"/>
      <c r="P29" s="11"/>
      <c r="Q29" s="11"/>
      <c r="R29" s="11"/>
      <c r="S29" s="11"/>
      <c r="T29" s="11"/>
      <c r="U29" s="11"/>
      <c r="V29" s="11"/>
      <c r="W29" s="11"/>
      <c r="X29" s="11"/>
      <c r="Y29" s="11"/>
      <c r="Z29" s="11"/>
      <c r="AA29" s="11"/>
      <c r="AB29" s="11"/>
      <c r="AC29" s="11"/>
      <c r="AD29" s="11"/>
      <c r="AE29" s="11"/>
      <c r="AF29" s="11"/>
      <c r="AG29" s="11"/>
      <c r="AH29" s="11"/>
      <c r="AI29" s="11"/>
      <c r="AJ29" s="11"/>
      <c r="AK29" s="11"/>
      <c r="AL29" s="11"/>
      <c r="AM29" s="11"/>
      <c r="AN29" s="11"/>
      <c r="AO29" s="11"/>
      <c r="AP29" s="11"/>
      <c r="AQ29" s="11"/>
      <c r="AR29" s="11"/>
      <c r="AS29" s="11"/>
      <c r="AT29" s="11"/>
      <c r="AU29" s="11"/>
      <c r="AV29" s="11"/>
      <c r="AW29" s="11"/>
      <c r="AX29" s="11"/>
    </row>
    <row r="30" spans="1:50" x14ac:dyDescent="0.35">
      <c r="A30" s="7"/>
      <c r="C30" s="10"/>
      <c r="D30" s="11"/>
      <c r="E30" s="11"/>
      <c r="F30" s="11"/>
      <c r="G30" s="11"/>
      <c r="H30" s="11"/>
      <c r="I30" s="11"/>
      <c r="J30" s="11"/>
      <c r="K30" s="11"/>
      <c r="L30" s="11"/>
      <c r="M30" s="11"/>
      <c r="N30" s="11"/>
      <c r="O30" s="11"/>
      <c r="P30" s="11"/>
      <c r="Q30" s="11"/>
      <c r="R30" s="11"/>
      <c r="S30" s="11"/>
      <c r="T30" s="11"/>
      <c r="U30" s="11"/>
      <c r="V30" s="11"/>
      <c r="W30" s="11"/>
      <c r="X30" s="11"/>
      <c r="Y30" s="11"/>
      <c r="Z30" s="11"/>
      <c r="AA30" s="11"/>
      <c r="AB30" s="11"/>
      <c r="AC30" s="11"/>
      <c r="AD30" s="11"/>
      <c r="AE30" s="11"/>
      <c r="AF30" s="11"/>
      <c r="AG30" s="11"/>
      <c r="AH30" s="11"/>
      <c r="AI30" s="11"/>
      <c r="AJ30" s="11"/>
      <c r="AK30" s="11"/>
      <c r="AL30" s="11"/>
      <c r="AM30" s="11"/>
      <c r="AN30" s="11"/>
      <c r="AO30" s="11"/>
      <c r="AP30" s="11"/>
      <c r="AQ30" s="11"/>
      <c r="AR30" s="11"/>
      <c r="AS30" s="11"/>
      <c r="AT30" s="11"/>
      <c r="AU30" s="11"/>
      <c r="AV30" s="11"/>
      <c r="AW30" s="11"/>
      <c r="AX30" s="11"/>
    </row>
    <row r="31" spans="1:50" x14ac:dyDescent="0.35">
      <c r="A31" s="7"/>
      <c r="C31" s="10"/>
      <c r="D31" s="11"/>
      <c r="E31" s="11"/>
      <c r="F31" s="11"/>
      <c r="G31" s="11"/>
      <c r="H31" s="11"/>
      <c r="I31" s="11"/>
      <c r="J31" s="11"/>
      <c r="K31" s="11"/>
      <c r="L31" s="11"/>
      <c r="M31" s="11"/>
      <c r="N31" s="11"/>
      <c r="O31" s="11"/>
      <c r="P31" s="11"/>
      <c r="Q31" s="11"/>
      <c r="R31" s="11"/>
      <c r="S31" s="11"/>
      <c r="T31" s="11"/>
      <c r="U31" s="11"/>
      <c r="V31" s="11"/>
      <c r="W31" s="11"/>
      <c r="X31" s="11"/>
      <c r="Y31" s="11"/>
      <c r="Z31" s="11"/>
      <c r="AA31" s="11"/>
      <c r="AB31" s="11"/>
      <c r="AC31" s="11"/>
      <c r="AD31" s="11"/>
      <c r="AE31" s="11"/>
      <c r="AF31" s="11"/>
      <c r="AG31" s="11"/>
      <c r="AH31" s="11"/>
      <c r="AI31" s="11"/>
      <c r="AJ31" s="11"/>
      <c r="AK31" s="11"/>
      <c r="AL31" s="11"/>
      <c r="AM31" s="11"/>
      <c r="AN31" s="11"/>
      <c r="AO31" s="11"/>
      <c r="AP31" s="11"/>
      <c r="AQ31" s="11"/>
      <c r="AR31" s="11"/>
      <c r="AS31" s="11"/>
      <c r="AT31" s="11"/>
      <c r="AU31" s="11"/>
      <c r="AV31" s="11"/>
      <c r="AW31" s="11"/>
      <c r="AX31" s="11"/>
    </row>
    <row r="32" spans="1:50" x14ac:dyDescent="0.35">
      <c r="A32" s="7"/>
      <c r="C32" s="10"/>
      <c r="D32" s="11"/>
      <c r="E32" s="11"/>
      <c r="F32" s="11"/>
      <c r="G32" s="11"/>
      <c r="H32" s="11"/>
      <c r="I32" s="11"/>
      <c r="J32" s="11"/>
      <c r="K32" s="11"/>
      <c r="L32" s="11"/>
      <c r="M32" s="11"/>
      <c r="N32" s="11"/>
      <c r="O32" s="11"/>
      <c r="P32" s="11"/>
      <c r="Q32" s="11"/>
      <c r="R32" s="11"/>
      <c r="S32" s="11"/>
      <c r="T32" s="11"/>
      <c r="U32" s="11"/>
      <c r="V32" s="11"/>
      <c r="W32" s="11"/>
      <c r="X32" s="11"/>
      <c r="Y32" s="11"/>
      <c r="Z32" s="11"/>
      <c r="AA32" s="11"/>
      <c r="AB32" s="11"/>
      <c r="AC32" s="11"/>
      <c r="AD32" s="11"/>
      <c r="AE32" s="11"/>
      <c r="AF32" s="11"/>
      <c r="AG32" s="11"/>
      <c r="AH32" s="11"/>
      <c r="AI32" s="11"/>
      <c r="AJ32" s="11"/>
      <c r="AK32" s="11"/>
      <c r="AL32" s="11"/>
      <c r="AM32" s="11"/>
      <c r="AN32" s="11"/>
      <c r="AO32" s="11"/>
      <c r="AP32" s="11"/>
      <c r="AQ32" s="11"/>
      <c r="AR32" s="11"/>
      <c r="AS32" s="11"/>
      <c r="AT32" s="11"/>
      <c r="AU32" s="11"/>
      <c r="AV32" s="11"/>
      <c r="AW32" s="11"/>
      <c r="AX32" s="11"/>
    </row>
    <row r="33" spans="1:50" x14ac:dyDescent="0.35">
      <c r="A33" s="7"/>
      <c r="C33" s="10"/>
      <c r="D33" s="11"/>
      <c r="E33" s="11"/>
      <c r="F33" s="11"/>
      <c r="G33" s="11"/>
      <c r="H33" s="11"/>
      <c r="I33" s="11"/>
      <c r="J33" s="11"/>
      <c r="K33" s="11"/>
      <c r="L33" s="11"/>
      <c r="M33" s="11"/>
      <c r="N33" s="11"/>
      <c r="O33" s="11"/>
      <c r="P33" s="11"/>
      <c r="Q33" s="11"/>
      <c r="R33" s="11"/>
      <c r="S33" s="11"/>
      <c r="T33" s="11"/>
      <c r="U33" s="11"/>
      <c r="V33" s="11"/>
      <c r="W33" s="11"/>
      <c r="X33" s="11"/>
      <c r="Y33" s="11"/>
      <c r="Z33" s="11"/>
      <c r="AA33" s="11"/>
      <c r="AB33" s="11"/>
      <c r="AC33" s="11"/>
      <c r="AD33" s="11"/>
      <c r="AE33" s="11"/>
      <c r="AF33" s="11"/>
      <c r="AG33" s="11"/>
      <c r="AH33" s="11"/>
      <c r="AI33" s="11"/>
      <c r="AJ33" s="11"/>
      <c r="AK33" s="11"/>
      <c r="AL33" s="11"/>
      <c r="AM33" s="11"/>
      <c r="AN33" s="11"/>
      <c r="AO33" s="11"/>
      <c r="AP33" s="11"/>
      <c r="AQ33" s="11"/>
      <c r="AR33" s="11"/>
      <c r="AS33" s="11"/>
      <c r="AT33" s="11"/>
      <c r="AU33" s="11"/>
      <c r="AV33" s="11"/>
      <c r="AW33" s="11"/>
      <c r="AX33" s="11"/>
    </row>
    <row r="34" spans="1:50" x14ac:dyDescent="0.35">
      <c r="A34" s="7"/>
      <c r="C34" s="10"/>
      <c r="D34" s="11"/>
      <c r="E34" s="11"/>
      <c r="F34" s="11"/>
      <c r="G34" s="11"/>
      <c r="H34" s="11"/>
      <c r="I34" s="11"/>
      <c r="J34" s="11"/>
      <c r="K34" s="11"/>
      <c r="L34" s="11"/>
      <c r="M34" s="11"/>
      <c r="N34" s="11"/>
      <c r="O34" s="11"/>
      <c r="P34" s="11"/>
      <c r="Q34" s="11"/>
      <c r="R34" s="11"/>
      <c r="S34" s="11"/>
      <c r="T34" s="11"/>
      <c r="U34" s="11"/>
      <c r="V34" s="11"/>
      <c r="W34" s="11"/>
      <c r="X34" s="11"/>
      <c r="Y34" s="11"/>
      <c r="Z34" s="11"/>
      <c r="AA34" s="11"/>
      <c r="AB34" s="11"/>
      <c r="AC34" s="11"/>
      <c r="AD34" s="11"/>
      <c r="AE34" s="11"/>
      <c r="AF34" s="11"/>
      <c r="AG34" s="11"/>
      <c r="AH34" s="11"/>
      <c r="AI34" s="11"/>
      <c r="AJ34" s="11"/>
      <c r="AK34" s="11"/>
      <c r="AL34" s="11"/>
      <c r="AM34" s="11"/>
      <c r="AN34" s="11"/>
      <c r="AO34" s="11"/>
      <c r="AP34" s="11"/>
      <c r="AQ34" s="11"/>
      <c r="AR34" s="11"/>
      <c r="AS34" s="11"/>
      <c r="AT34" s="11"/>
      <c r="AU34" s="11"/>
      <c r="AV34" s="11"/>
      <c r="AW34" s="11"/>
      <c r="AX34" s="11"/>
    </row>
    <row r="35" spans="1:50" x14ac:dyDescent="0.35">
      <c r="A35" s="7"/>
      <c r="C35" s="10"/>
      <c r="D35" s="11"/>
      <c r="E35" s="11"/>
      <c r="F35" s="11"/>
      <c r="G35" s="11"/>
      <c r="H35" s="11"/>
      <c r="I35" s="11"/>
      <c r="J35" s="11"/>
      <c r="K35" s="11"/>
      <c r="L35" s="11"/>
      <c r="M35" s="11"/>
      <c r="N35" s="11"/>
      <c r="O35" s="11"/>
      <c r="P35" s="11"/>
      <c r="Q35" s="11"/>
      <c r="R35" s="11"/>
      <c r="S35" s="11"/>
      <c r="T35" s="11"/>
      <c r="U35" s="11"/>
      <c r="V35" s="11"/>
      <c r="W35" s="11"/>
      <c r="X35" s="11"/>
      <c r="Y35" s="11"/>
      <c r="Z35" s="11"/>
      <c r="AA35" s="11"/>
      <c r="AB35" s="11"/>
      <c r="AC35" s="11"/>
      <c r="AD35" s="11"/>
      <c r="AE35" s="11"/>
      <c r="AF35" s="11"/>
      <c r="AG35" s="11"/>
      <c r="AH35" s="11"/>
      <c r="AI35" s="11"/>
      <c r="AJ35" s="11"/>
      <c r="AK35" s="11"/>
      <c r="AL35" s="11"/>
      <c r="AM35" s="11"/>
      <c r="AN35" s="11"/>
      <c r="AO35" s="11"/>
      <c r="AP35" s="11"/>
      <c r="AQ35" s="11"/>
      <c r="AR35" s="11"/>
      <c r="AS35" s="11"/>
      <c r="AT35" s="11"/>
      <c r="AU35" s="11"/>
      <c r="AV35" s="11"/>
      <c r="AW35" s="11"/>
      <c r="AX35" s="11"/>
    </row>
    <row r="36" spans="1:50" x14ac:dyDescent="0.35">
      <c r="A36" s="7"/>
      <c r="C36" s="10"/>
      <c r="D36" s="11"/>
      <c r="E36" s="11"/>
      <c r="F36" s="11"/>
      <c r="G36" s="11"/>
      <c r="H36" s="11"/>
      <c r="I36" s="11"/>
      <c r="J36" s="11"/>
      <c r="K36" s="11"/>
      <c r="L36" s="11"/>
      <c r="M36" s="11"/>
      <c r="N36" s="11"/>
      <c r="O36" s="11"/>
      <c r="P36" s="11"/>
      <c r="Q36" s="11"/>
      <c r="R36" s="11"/>
      <c r="S36" s="11"/>
      <c r="T36" s="11"/>
      <c r="U36" s="11"/>
      <c r="V36" s="11"/>
      <c r="W36" s="11"/>
      <c r="X36" s="11"/>
      <c r="Y36" s="11"/>
      <c r="Z36" s="11"/>
      <c r="AA36" s="11"/>
      <c r="AB36" s="11"/>
      <c r="AC36" s="11"/>
      <c r="AD36" s="11"/>
      <c r="AE36" s="11"/>
      <c r="AF36" s="11"/>
      <c r="AG36" s="11"/>
      <c r="AH36" s="11"/>
      <c r="AI36" s="11"/>
      <c r="AJ36" s="11"/>
      <c r="AK36" s="11"/>
      <c r="AL36" s="11"/>
      <c r="AM36" s="11"/>
      <c r="AN36" s="11"/>
      <c r="AO36" s="11"/>
      <c r="AP36" s="11"/>
      <c r="AQ36" s="11"/>
      <c r="AR36" s="11"/>
      <c r="AS36" s="11"/>
      <c r="AT36" s="11"/>
      <c r="AU36" s="11"/>
      <c r="AV36" s="11"/>
      <c r="AW36" s="11"/>
      <c r="AX36" s="11"/>
    </row>
    <row r="37" spans="1:50" x14ac:dyDescent="0.35">
      <c r="A37" s="7"/>
      <c r="C37" s="10"/>
      <c r="D37" s="11"/>
      <c r="E37" s="11"/>
      <c r="F37" s="11"/>
      <c r="G37" s="11"/>
      <c r="H37" s="11"/>
      <c r="I37" s="11"/>
      <c r="J37" s="11"/>
      <c r="K37" s="11"/>
      <c r="L37" s="11"/>
      <c r="M37" s="11"/>
      <c r="N37" s="11"/>
      <c r="O37" s="11"/>
      <c r="P37" s="11"/>
      <c r="Q37" s="11"/>
      <c r="R37" s="11"/>
      <c r="S37" s="11"/>
      <c r="T37" s="11"/>
      <c r="U37" s="11"/>
      <c r="V37" s="11"/>
      <c r="W37" s="11"/>
      <c r="X37" s="11"/>
      <c r="Y37" s="11"/>
      <c r="Z37" s="11"/>
      <c r="AA37" s="11"/>
      <c r="AB37" s="11"/>
      <c r="AC37" s="11"/>
      <c r="AD37" s="11"/>
      <c r="AE37" s="11"/>
      <c r="AF37" s="11"/>
      <c r="AG37" s="11"/>
      <c r="AH37" s="11"/>
      <c r="AI37" s="11"/>
      <c r="AJ37" s="11"/>
      <c r="AK37" s="11"/>
      <c r="AL37" s="11"/>
      <c r="AM37" s="11"/>
      <c r="AN37" s="11"/>
      <c r="AO37" s="11"/>
      <c r="AP37" s="11"/>
      <c r="AQ37" s="11"/>
      <c r="AR37" s="11"/>
      <c r="AS37" s="11"/>
      <c r="AT37" s="11"/>
      <c r="AU37" s="11"/>
      <c r="AV37" s="11"/>
      <c r="AW37" s="11"/>
      <c r="AX37" s="11"/>
    </row>
    <row r="38" spans="1:50" x14ac:dyDescent="0.35">
      <c r="A38" s="7"/>
      <c r="C38" s="10"/>
      <c r="D38" s="11"/>
      <c r="E38" s="11"/>
      <c r="F38" s="11"/>
      <c r="G38" s="11"/>
      <c r="H38" s="11"/>
      <c r="I38" s="11"/>
      <c r="J38" s="11"/>
      <c r="K38" s="11"/>
      <c r="L38" s="11"/>
      <c r="M38" s="11"/>
      <c r="N38" s="11"/>
      <c r="O38" s="11"/>
      <c r="P38" s="11"/>
      <c r="Q38" s="11"/>
      <c r="R38" s="11"/>
      <c r="S38" s="11"/>
      <c r="T38" s="11"/>
      <c r="U38" s="11"/>
      <c r="V38" s="11"/>
      <c r="W38" s="11"/>
      <c r="X38" s="11"/>
      <c r="Y38" s="11"/>
      <c r="Z38" s="11"/>
      <c r="AA38" s="11"/>
      <c r="AB38" s="11"/>
      <c r="AC38" s="11"/>
      <c r="AD38" s="11"/>
      <c r="AE38" s="11"/>
      <c r="AF38" s="11"/>
      <c r="AG38" s="11"/>
      <c r="AH38" s="11"/>
      <c r="AI38" s="11"/>
      <c r="AJ38" s="11"/>
      <c r="AK38" s="11"/>
      <c r="AL38" s="11"/>
      <c r="AM38" s="11"/>
      <c r="AN38" s="11"/>
      <c r="AO38" s="11"/>
      <c r="AP38" s="11"/>
      <c r="AQ38" s="11"/>
      <c r="AR38" s="11"/>
      <c r="AS38" s="11"/>
      <c r="AT38" s="11"/>
      <c r="AU38" s="11"/>
      <c r="AV38" s="11"/>
      <c r="AW38" s="11"/>
      <c r="AX38" s="11"/>
    </row>
    <row r="39" spans="1:50" x14ac:dyDescent="0.35">
      <c r="A39" s="7"/>
      <c r="C39" s="10"/>
      <c r="D39" s="11"/>
      <c r="E39" s="11"/>
      <c r="F39" s="11"/>
      <c r="G39" s="11"/>
      <c r="H39" s="11"/>
      <c r="I39" s="11"/>
      <c r="J39" s="11"/>
      <c r="K39" s="11"/>
      <c r="L39" s="11"/>
      <c r="M39" s="11"/>
      <c r="N39" s="11"/>
      <c r="O39" s="11"/>
      <c r="P39" s="11"/>
      <c r="Q39" s="11"/>
      <c r="R39" s="11"/>
      <c r="S39" s="11"/>
      <c r="T39" s="11"/>
      <c r="U39" s="11"/>
      <c r="V39" s="11"/>
      <c r="W39" s="11"/>
      <c r="X39" s="11"/>
      <c r="Y39" s="11"/>
      <c r="Z39" s="11"/>
      <c r="AA39" s="11"/>
      <c r="AB39" s="11"/>
      <c r="AC39" s="11"/>
      <c r="AD39" s="11"/>
      <c r="AE39" s="11"/>
      <c r="AF39" s="11"/>
      <c r="AG39" s="11"/>
      <c r="AH39" s="11"/>
      <c r="AI39" s="11"/>
      <c r="AJ39" s="11"/>
      <c r="AK39" s="11"/>
      <c r="AL39" s="11"/>
      <c r="AM39" s="11"/>
      <c r="AN39" s="11"/>
      <c r="AO39" s="11"/>
      <c r="AP39" s="11"/>
      <c r="AQ39" s="11"/>
      <c r="AR39" s="11"/>
      <c r="AS39" s="11"/>
      <c r="AT39" s="11"/>
      <c r="AU39" s="11"/>
      <c r="AV39" s="11"/>
      <c r="AW39" s="11"/>
      <c r="AX39" s="11"/>
    </row>
    <row r="40" spans="1:50" x14ac:dyDescent="0.35">
      <c r="A40" s="7"/>
      <c r="C40" s="10"/>
      <c r="D40" s="11"/>
      <c r="E40" s="11"/>
      <c r="F40" s="11"/>
      <c r="G40" s="11"/>
      <c r="H40" s="11"/>
      <c r="I40" s="11"/>
      <c r="J40" s="11"/>
      <c r="K40" s="11"/>
      <c r="L40" s="11"/>
      <c r="M40" s="11"/>
      <c r="N40" s="11"/>
      <c r="O40" s="11"/>
      <c r="P40" s="11"/>
      <c r="Q40" s="11"/>
      <c r="R40" s="11"/>
      <c r="S40" s="11"/>
      <c r="T40" s="11"/>
      <c r="U40" s="11"/>
      <c r="V40" s="11"/>
      <c r="W40" s="11"/>
      <c r="X40" s="11"/>
      <c r="Y40" s="11"/>
      <c r="Z40" s="11"/>
      <c r="AA40" s="11"/>
      <c r="AB40" s="11"/>
      <c r="AC40" s="11"/>
      <c r="AD40" s="11"/>
      <c r="AE40" s="11"/>
      <c r="AF40" s="11"/>
      <c r="AG40" s="11"/>
      <c r="AH40" s="11"/>
      <c r="AI40" s="11"/>
      <c r="AJ40" s="11"/>
      <c r="AK40" s="11"/>
      <c r="AL40" s="11"/>
      <c r="AM40" s="11"/>
      <c r="AN40" s="11"/>
      <c r="AO40" s="11"/>
      <c r="AP40" s="11"/>
      <c r="AQ40" s="11"/>
      <c r="AR40" s="11"/>
      <c r="AS40" s="11"/>
      <c r="AT40" s="11"/>
      <c r="AU40" s="11"/>
      <c r="AV40" s="11"/>
      <c r="AW40" s="11"/>
      <c r="AX40" s="11"/>
    </row>
    <row r="41" spans="1:50" x14ac:dyDescent="0.35">
      <c r="A41" s="7"/>
      <c r="C41" s="10"/>
      <c r="D41" s="11"/>
      <c r="E41" s="11"/>
      <c r="F41" s="11"/>
      <c r="G41" s="11"/>
      <c r="H41" s="11"/>
      <c r="I41" s="11"/>
      <c r="J41" s="11"/>
      <c r="K41" s="11"/>
      <c r="L41" s="11"/>
      <c r="M41" s="11"/>
      <c r="N41" s="11"/>
      <c r="O41" s="11"/>
      <c r="P41" s="11"/>
      <c r="Q41" s="11"/>
      <c r="R41" s="11"/>
      <c r="S41" s="11"/>
      <c r="T41" s="11"/>
      <c r="U41" s="11"/>
      <c r="V41" s="11"/>
      <c r="W41" s="11"/>
      <c r="X41" s="11"/>
      <c r="Y41" s="11"/>
      <c r="Z41" s="11"/>
      <c r="AA41" s="11"/>
      <c r="AB41" s="11"/>
      <c r="AC41" s="11"/>
      <c r="AD41" s="11"/>
      <c r="AE41" s="11"/>
      <c r="AF41" s="11"/>
      <c r="AG41" s="11"/>
      <c r="AH41" s="11"/>
      <c r="AI41" s="11"/>
      <c r="AJ41" s="11"/>
      <c r="AK41" s="11"/>
      <c r="AL41" s="11"/>
      <c r="AM41" s="11"/>
      <c r="AN41" s="11"/>
      <c r="AO41" s="11"/>
      <c r="AP41" s="11"/>
      <c r="AQ41" s="11"/>
      <c r="AR41" s="11"/>
      <c r="AS41" s="11"/>
      <c r="AT41" s="11"/>
      <c r="AU41" s="11"/>
      <c r="AV41" s="11"/>
      <c r="AW41" s="11"/>
      <c r="AX41" s="11"/>
    </row>
    <row r="42" spans="1:50" x14ac:dyDescent="0.35">
      <c r="A42" s="7"/>
      <c r="C42" s="10"/>
      <c r="D42" s="11"/>
      <c r="E42" s="11"/>
      <c r="F42" s="11"/>
      <c r="G42" s="11"/>
      <c r="H42" s="11"/>
      <c r="I42" s="11"/>
      <c r="J42" s="11"/>
      <c r="K42" s="11"/>
      <c r="L42" s="11"/>
      <c r="M42" s="11"/>
      <c r="N42" s="11"/>
      <c r="O42" s="11"/>
      <c r="P42" s="11"/>
      <c r="Q42" s="11"/>
      <c r="R42" s="11"/>
      <c r="S42" s="11"/>
      <c r="T42" s="11"/>
      <c r="U42" s="11"/>
      <c r="V42" s="11"/>
      <c r="W42" s="11"/>
      <c r="X42" s="11"/>
      <c r="Y42" s="11"/>
      <c r="Z42" s="11"/>
      <c r="AA42" s="11"/>
      <c r="AB42" s="11"/>
      <c r="AC42" s="11"/>
      <c r="AD42" s="11"/>
      <c r="AE42" s="11"/>
      <c r="AF42" s="11"/>
      <c r="AG42" s="11"/>
      <c r="AH42" s="11"/>
      <c r="AI42" s="11"/>
      <c r="AJ42" s="11"/>
      <c r="AK42" s="11"/>
      <c r="AL42" s="11"/>
      <c r="AM42" s="11"/>
      <c r="AN42" s="11"/>
      <c r="AO42" s="11"/>
      <c r="AP42" s="11"/>
      <c r="AQ42" s="11"/>
      <c r="AR42" s="11"/>
      <c r="AS42" s="11"/>
      <c r="AT42" s="11"/>
      <c r="AU42" s="11"/>
      <c r="AV42" s="11"/>
      <c r="AW42" s="11"/>
      <c r="AX42" s="11"/>
    </row>
    <row r="43" spans="1:50" x14ac:dyDescent="0.35">
      <c r="A43" s="7"/>
      <c r="C43" s="10"/>
      <c r="D43" s="11"/>
      <c r="E43" s="11"/>
      <c r="F43" s="11"/>
      <c r="G43" s="11"/>
      <c r="H43" s="11"/>
      <c r="I43" s="11"/>
      <c r="J43" s="11"/>
      <c r="K43" s="11"/>
      <c r="L43" s="11"/>
      <c r="M43" s="11"/>
      <c r="N43" s="11"/>
      <c r="O43" s="11"/>
      <c r="P43" s="11"/>
      <c r="Q43" s="11"/>
      <c r="R43" s="11"/>
      <c r="S43" s="11"/>
      <c r="T43" s="11"/>
      <c r="U43" s="11"/>
      <c r="V43" s="11"/>
      <c r="W43" s="11"/>
      <c r="X43" s="11"/>
      <c r="Y43" s="11"/>
      <c r="Z43" s="11"/>
      <c r="AA43" s="11"/>
      <c r="AB43" s="11"/>
      <c r="AC43" s="11"/>
      <c r="AD43" s="11"/>
      <c r="AE43" s="11"/>
      <c r="AF43" s="11"/>
      <c r="AG43" s="11"/>
      <c r="AH43" s="11"/>
      <c r="AI43" s="11"/>
      <c r="AJ43" s="11"/>
      <c r="AK43" s="11"/>
      <c r="AL43" s="11"/>
      <c r="AM43" s="11"/>
      <c r="AN43" s="11"/>
      <c r="AO43" s="11"/>
      <c r="AP43" s="11"/>
      <c r="AQ43" s="11"/>
      <c r="AR43" s="11"/>
      <c r="AS43" s="11"/>
      <c r="AT43" s="11"/>
      <c r="AU43" s="11"/>
      <c r="AV43" s="11"/>
      <c r="AW43" s="11"/>
      <c r="AX43" s="11"/>
    </row>
    <row r="44" spans="1:50" x14ac:dyDescent="0.35">
      <c r="A44" s="7"/>
      <c r="C44" s="10"/>
      <c r="D44" s="11"/>
      <c r="E44" s="11"/>
      <c r="F44" s="11"/>
      <c r="G44" s="11"/>
      <c r="H44" s="11"/>
      <c r="I44" s="11"/>
      <c r="J44" s="11"/>
      <c r="K44" s="11"/>
      <c r="L44" s="11"/>
      <c r="M44" s="11"/>
      <c r="N44" s="11"/>
      <c r="O44" s="11"/>
      <c r="P44" s="11"/>
      <c r="Q44" s="11"/>
      <c r="R44" s="11"/>
      <c r="S44" s="11"/>
      <c r="T44" s="11"/>
      <c r="U44" s="11"/>
      <c r="V44" s="11"/>
      <c r="W44" s="11"/>
      <c r="X44" s="11"/>
      <c r="Y44" s="11"/>
      <c r="Z44" s="11"/>
      <c r="AA44" s="11"/>
      <c r="AB44" s="11"/>
      <c r="AC44" s="11"/>
      <c r="AD44" s="11"/>
      <c r="AE44" s="11"/>
      <c r="AF44" s="11"/>
      <c r="AG44" s="11"/>
      <c r="AH44" s="11"/>
      <c r="AI44" s="11"/>
      <c r="AJ44" s="11"/>
      <c r="AK44" s="11"/>
      <c r="AL44" s="11"/>
      <c r="AM44" s="11"/>
      <c r="AN44" s="11"/>
      <c r="AO44" s="11"/>
      <c r="AP44" s="11"/>
      <c r="AQ44" s="11"/>
      <c r="AR44" s="11"/>
      <c r="AS44" s="11"/>
      <c r="AT44" s="11"/>
      <c r="AU44" s="11"/>
      <c r="AV44" s="11"/>
      <c r="AW44" s="11"/>
      <c r="AX44" s="11"/>
    </row>
    <row r="45" spans="1:50" x14ac:dyDescent="0.35">
      <c r="A45" s="7"/>
      <c r="C45" s="10"/>
      <c r="D45" s="11"/>
      <c r="E45" s="11"/>
      <c r="F45" s="11"/>
      <c r="G45" s="11"/>
      <c r="H45" s="11"/>
      <c r="I45" s="11"/>
      <c r="J45" s="11"/>
      <c r="K45" s="11"/>
      <c r="L45" s="11"/>
      <c r="M45" s="11"/>
      <c r="N45" s="11"/>
      <c r="O45" s="11"/>
      <c r="P45" s="11"/>
      <c r="Q45" s="11"/>
      <c r="R45" s="11"/>
      <c r="S45" s="11"/>
      <c r="T45" s="11"/>
      <c r="U45" s="11"/>
      <c r="V45" s="11"/>
      <c r="W45" s="11"/>
      <c r="X45" s="11"/>
      <c r="Y45" s="11"/>
      <c r="Z45" s="11"/>
      <c r="AA45" s="11"/>
      <c r="AB45" s="11"/>
      <c r="AC45" s="11"/>
      <c r="AD45" s="11"/>
      <c r="AE45" s="11"/>
      <c r="AF45" s="11"/>
      <c r="AG45" s="11"/>
      <c r="AH45" s="11"/>
      <c r="AI45" s="11"/>
      <c r="AJ45" s="11"/>
      <c r="AK45" s="11"/>
      <c r="AL45" s="11"/>
      <c r="AM45" s="11"/>
      <c r="AN45" s="11"/>
      <c r="AO45" s="11"/>
      <c r="AP45" s="11"/>
      <c r="AQ45" s="11"/>
      <c r="AR45" s="11"/>
      <c r="AS45" s="11"/>
      <c r="AT45" s="11"/>
      <c r="AU45" s="11"/>
      <c r="AV45" s="11"/>
      <c r="AW45" s="11"/>
      <c r="AX45" s="11"/>
    </row>
    <row r="46" spans="1:50" x14ac:dyDescent="0.35">
      <c r="A46" s="7"/>
      <c r="C46" s="10"/>
      <c r="D46" s="11"/>
      <c r="E46" s="11"/>
      <c r="F46" s="11"/>
      <c r="G46" s="11"/>
      <c r="H46" s="11"/>
      <c r="I46" s="11"/>
      <c r="J46" s="11"/>
      <c r="K46" s="11"/>
      <c r="L46" s="11"/>
      <c r="M46" s="11"/>
      <c r="N46" s="11"/>
      <c r="O46" s="11"/>
      <c r="P46" s="11"/>
      <c r="Q46" s="11"/>
      <c r="R46" s="11"/>
      <c r="S46" s="11"/>
      <c r="T46" s="11"/>
      <c r="U46" s="11"/>
      <c r="V46" s="11"/>
      <c r="W46" s="11"/>
      <c r="X46" s="11"/>
      <c r="Y46" s="11"/>
      <c r="Z46" s="11"/>
      <c r="AA46" s="11"/>
      <c r="AB46" s="11"/>
      <c r="AC46" s="11"/>
      <c r="AD46" s="11"/>
      <c r="AE46" s="11"/>
      <c r="AF46" s="11"/>
      <c r="AG46" s="11"/>
      <c r="AH46" s="11"/>
      <c r="AI46" s="11"/>
      <c r="AJ46" s="11"/>
      <c r="AK46" s="11"/>
      <c r="AL46" s="11"/>
      <c r="AM46" s="11"/>
      <c r="AN46" s="11"/>
      <c r="AO46" s="11"/>
      <c r="AP46" s="11"/>
      <c r="AQ46" s="11"/>
      <c r="AR46" s="11"/>
      <c r="AS46" s="11"/>
      <c r="AT46" s="11"/>
      <c r="AU46" s="11"/>
      <c r="AV46" s="11"/>
      <c r="AW46" s="11"/>
      <c r="AX46" s="11"/>
    </row>
    <row r="47" spans="1:50" x14ac:dyDescent="0.35">
      <c r="A47" s="7"/>
      <c r="C47" s="10"/>
      <c r="D47" s="11"/>
      <c r="E47" s="11"/>
      <c r="F47" s="11"/>
      <c r="G47" s="11"/>
      <c r="H47" s="11"/>
      <c r="I47" s="11"/>
      <c r="J47" s="11"/>
      <c r="K47" s="11"/>
      <c r="L47" s="11"/>
      <c r="M47" s="11"/>
      <c r="N47" s="11"/>
      <c r="O47" s="11"/>
      <c r="P47" s="11"/>
      <c r="Q47" s="11"/>
      <c r="R47" s="11"/>
      <c r="S47" s="11"/>
      <c r="T47" s="11"/>
      <c r="U47" s="11"/>
      <c r="V47" s="11"/>
      <c r="W47" s="11"/>
      <c r="X47" s="11"/>
      <c r="Y47" s="11"/>
      <c r="Z47" s="11"/>
      <c r="AA47" s="11"/>
      <c r="AB47" s="11"/>
      <c r="AC47" s="11"/>
      <c r="AD47" s="11"/>
      <c r="AE47" s="11"/>
      <c r="AF47" s="11"/>
      <c r="AG47" s="11"/>
      <c r="AH47" s="11"/>
      <c r="AI47" s="11"/>
      <c r="AJ47" s="11"/>
      <c r="AK47" s="11"/>
      <c r="AL47" s="11"/>
      <c r="AM47" s="11"/>
      <c r="AN47" s="11"/>
      <c r="AO47" s="11"/>
      <c r="AP47" s="11"/>
      <c r="AQ47" s="11"/>
      <c r="AR47" s="11"/>
      <c r="AS47" s="11"/>
      <c r="AT47" s="11"/>
      <c r="AU47" s="11"/>
      <c r="AV47" s="11"/>
      <c r="AW47" s="11"/>
      <c r="AX47" s="11"/>
    </row>
    <row r="48" spans="1:50" x14ac:dyDescent="0.35">
      <c r="A48" s="7"/>
      <c r="C48" s="10"/>
      <c r="D48" s="11"/>
      <c r="E48" s="11"/>
      <c r="F48" s="11"/>
      <c r="G48" s="11"/>
      <c r="H48" s="11"/>
      <c r="I48" s="11"/>
      <c r="J48" s="11"/>
      <c r="K48" s="11"/>
      <c r="L48" s="11"/>
      <c r="M48" s="11"/>
      <c r="N48" s="11"/>
      <c r="O48" s="11"/>
      <c r="P48" s="11"/>
      <c r="Q48" s="11"/>
      <c r="R48" s="11"/>
      <c r="S48" s="11"/>
      <c r="T48" s="11"/>
      <c r="U48" s="11"/>
      <c r="V48" s="11"/>
      <c r="W48" s="11"/>
      <c r="X48" s="11"/>
      <c r="Y48" s="11"/>
      <c r="Z48" s="11"/>
      <c r="AA48" s="11"/>
      <c r="AB48" s="11"/>
      <c r="AC48" s="11"/>
      <c r="AD48" s="11"/>
      <c r="AE48" s="11"/>
      <c r="AF48" s="11"/>
      <c r="AG48" s="11"/>
      <c r="AH48" s="11"/>
      <c r="AI48" s="11"/>
      <c r="AJ48" s="11"/>
      <c r="AK48" s="11"/>
      <c r="AL48" s="11"/>
      <c r="AM48" s="11"/>
      <c r="AN48" s="11"/>
      <c r="AO48" s="11"/>
      <c r="AP48" s="11"/>
      <c r="AQ48" s="11"/>
      <c r="AR48" s="11"/>
      <c r="AS48" s="11"/>
      <c r="AT48" s="11"/>
      <c r="AU48" s="11"/>
      <c r="AV48" s="11"/>
      <c r="AW48" s="11"/>
      <c r="AX48" s="11"/>
    </row>
    <row r="49" spans="1:50" x14ac:dyDescent="0.35">
      <c r="A49" s="7"/>
      <c r="C49" s="10"/>
      <c r="D49" s="11"/>
      <c r="E49" s="11"/>
      <c r="F49" s="11"/>
      <c r="G49" s="11"/>
      <c r="H49" s="11"/>
      <c r="I49" s="11"/>
      <c r="J49" s="11"/>
      <c r="K49" s="11"/>
      <c r="L49" s="11"/>
      <c r="M49" s="11"/>
      <c r="N49" s="11"/>
      <c r="O49" s="11"/>
      <c r="P49" s="11"/>
      <c r="Q49" s="11"/>
      <c r="R49" s="11"/>
      <c r="S49" s="11"/>
      <c r="T49" s="11"/>
      <c r="U49" s="11"/>
      <c r="V49" s="11"/>
      <c r="W49" s="11"/>
      <c r="X49" s="11"/>
      <c r="Y49" s="11"/>
      <c r="Z49" s="11"/>
      <c r="AA49" s="11"/>
      <c r="AB49" s="11"/>
      <c r="AC49" s="11"/>
      <c r="AD49" s="11"/>
      <c r="AE49" s="11"/>
      <c r="AF49" s="11"/>
      <c r="AG49" s="11"/>
      <c r="AH49" s="11"/>
      <c r="AI49" s="11"/>
      <c r="AJ49" s="11"/>
      <c r="AK49" s="11"/>
      <c r="AL49" s="11"/>
      <c r="AM49" s="11"/>
      <c r="AN49" s="11"/>
      <c r="AO49" s="11"/>
      <c r="AP49" s="11"/>
      <c r="AQ49" s="11"/>
      <c r="AR49" s="11"/>
      <c r="AS49" s="11"/>
      <c r="AT49" s="11"/>
      <c r="AU49" s="11"/>
      <c r="AV49" s="11"/>
      <c r="AW49" s="11"/>
      <c r="AX49" s="11"/>
    </row>
    <row r="50" spans="1:50" x14ac:dyDescent="0.35">
      <c r="A50" s="7"/>
      <c r="C50" s="10"/>
      <c r="D50" s="11"/>
      <c r="E50" s="11"/>
      <c r="F50" s="11"/>
      <c r="G50" s="11"/>
      <c r="H50" s="11"/>
      <c r="I50" s="11"/>
      <c r="J50" s="11"/>
      <c r="K50" s="11"/>
      <c r="L50" s="11"/>
      <c r="M50" s="11"/>
      <c r="N50" s="11"/>
      <c r="O50" s="11"/>
      <c r="P50" s="11"/>
      <c r="Q50" s="11"/>
      <c r="R50" s="11"/>
      <c r="S50" s="11"/>
      <c r="T50" s="11"/>
      <c r="U50" s="11"/>
      <c r="V50" s="11"/>
      <c r="W50" s="11"/>
      <c r="X50" s="11"/>
      <c r="Y50" s="11"/>
      <c r="Z50" s="11"/>
      <c r="AA50" s="11"/>
      <c r="AB50" s="11"/>
      <c r="AC50" s="11"/>
      <c r="AD50" s="11"/>
      <c r="AE50" s="11"/>
      <c r="AF50" s="11"/>
      <c r="AG50" s="11"/>
      <c r="AH50" s="11"/>
      <c r="AI50" s="11"/>
      <c r="AJ50" s="11"/>
      <c r="AK50" s="11"/>
      <c r="AL50" s="11"/>
      <c r="AM50" s="11"/>
      <c r="AN50" s="11"/>
      <c r="AO50" s="11"/>
      <c r="AP50" s="11"/>
      <c r="AQ50" s="11"/>
      <c r="AR50" s="11"/>
      <c r="AS50" s="11"/>
      <c r="AT50" s="11"/>
      <c r="AU50" s="11"/>
      <c r="AV50" s="11"/>
      <c r="AW50" s="11"/>
      <c r="AX50" s="11"/>
    </row>
    <row r="51" spans="1:50" x14ac:dyDescent="0.35">
      <c r="A51" s="7"/>
      <c r="C51" s="10"/>
      <c r="D51" s="11"/>
      <c r="E51" s="11"/>
      <c r="F51" s="11"/>
      <c r="G51" s="11"/>
      <c r="H51" s="11"/>
      <c r="I51" s="11"/>
      <c r="J51" s="11"/>
      <c r="K51" s="11"/>
      <c r="L51" s="11"/>
      <c r="M51" s="11"/>
      <c r="N51" s="11"/>
      <c r="O51" s="11"/>
      <c r="P51" s="11"/>
      <c r="Q51" s="11"/>
      <c r="R51" s="11"/>
      <c r="S51" s="11"/>
      <c r="T51" s="11"/>
      <c r="U51" s="11"/>
      <c r="V51" s="11"/>
      <c r="W51" s="11"/>
      <c r="X51" s="11"/>
      <c r="Y51" s="11"/>
      <c r="Z51" s="11"/>
      <c r="AA51" s="11"/>
      <c r="AB51" s="11"/>
      <c r="AC51" s="11"/>
      <c r="AD51" s="11"/>
      <c r="AE51" s="11"/>
      <c r="AF51" s="11"/>
      <c r="AG51" s="11"/>
      <c r="AH51" s="11"/>
      <c r="AI51" s="11"/>
      <c r="AJ51" s="11"/>
      <c r="AK51" s="11"/>
      <c r="AL51" s="11"/>
      <c r="AM51" s="11"/>
      <c r="AN51" s="11"/>
      <c r="AO51" s="11"/>
      <c r="AP51" s="11"/>
      <c r="AQ51" s="11"/>
      <c r="AR51" s="11"/>
      <c r="AS51" s="11"/>
      <c r="AT51" s="11"/>
      <c r="AU51" s="11"/>
      <c r="AV51" s="11"/>
      <c r="AW51" s="11"/>
      <c r="AX51" s="11"/>
    </row>
    <row r="52" spans="1:50" x14ac:dyDescent="0.35">
      <c r="A52" s="7"/>
      <c r="C52" s="10"/>
      <c r="D52" s="11"/>
      <c r="E52" s="11"/>
      <c r="F52" s="11"/>
      <c r="G52" s="11"/>
      <c r="H52" s="11"/>
      <c r="I52" s="11"/>
      <c r="J52" s="11"/>
      <c r="K52" s="11"/>
      <c r="L52" s="11"/>
      <c r="M52" s="11"/>
      <c r="N52" s="11"/>
      <c r="O52" s="11"/>
      <c r="P52" s="11"/>
      <c r="Q52" s="11"/>
      <c r="R52" s="11"/>
      <c r="S52" s="11"/>
      <c r="T52" s="11"/>
      <c r="U52" s="11"/>
      <c r="V52" s="11"/>
      <c r="W52" s="11"/>
      <c r="X52" s="11"/>
      <c r="Y52" s="11"/>
      <c r="Z52" s="11"/>
      <c r="AA52" s="11"/>
      <c r="AB52" s="11"/>
      <c r="AC52" s="11"/>
      <c r="AD52" s="11"/>
      <c r="AE52" s="11"/>
      <c r="AF52" s="11"/>
      <c r="AG52" s="11"/>
      <c r="AH52" s="11"/>
      <c r="AI52" s="11"/>
      <c r="AJ52" s="11"/>
      <c r="AK52" s="11"/>
      <c r="AL52" s="11"/>
      <c r="AM52" s="11"/>
      <c r="AN52" s="11"/>
      <c r="AO52" s="11"/>
      <c r="AP52" s="11"/>
      <c r="AQ52" s="11"/>
      <c r="AR52" s="11"/>
      <c r="AS52" s="11"/>
      <c r="AT52" s="11"/>
      <c r="AU52" s="11"/>
      <c r="AV52" s="11"/>
      <c r="AW52" s="11"/>
      <c r="AX52" s="11"/>
    </row>
    <row r="53" spans="1:50" x14ac:dyDescent="0.35">
      <c r="A53" s="7"/>
      <c r="C53" s="10"/>
      <c r="D53" s="11"/>
      <c r="E53" s="11"/>
      <c r="F53" s="11"/>
      <c r="G53" s="11"/>
      <c r="H53" s="11"/>
      <c r="I53" s="11"/>
      <c r="J53" s="11"/>
      <c r="K53" s="11"/>
      <c r="L53" s="11"/>
      <c r="M53" s="11"/>
      <c r="N53" s="11"/>
      <c r="O53" s="11"/>
      <c r="P53" s="11"/>
      <c r="Q53" s="11"/>
      <c r="R53" s="11"/>
      <c r="S53" s="11"/>
      <c r="T53" s="11"/>
      <c r="U53" s="11"/>
      <c r="V53" s="11"/>
      <c r="W53" s="11"/>
      <c r="X53" s="11"/>
      <c r="Y53" s="11"/>
      <c r="Z53" s="11"/>
      <c r="AA53" s="11"/>
      <c r="AB53" s="11"/>
      <c r="AC53" s="11"/>
      <c r="AD53" s="11"/>
      <c r="AE53" s="11"/>
      <c r="AF53" s="11"/>
      <c r="AG53" s="11"/>
      <c r="AH53" s="11"/>
      <c r="AI53" s="11"/>
      <c r="AJ53" s="11"/>
      <c r="AK53" s="11"/>
      <c r="AL53" s="11"/>
      <c r="AM53" s="11"/>
      <c r="AN53" s="11"/>
      <c r="AO53" s="11"/>
      <c r="AP53" s="11"/>
      <c r="AQ53" s="11"/>
      <c r="AR53" s="11"/>
      <c r="AS53" s="11"/>
      <c r="AT53" s="11"/>
      <c r="AU53" s="11"/>
      <c r="AV53" s="11"/>
      <c r="AW53" s="11"/>
      <c r="AX53" s="11"/>
    </row>
    <row r="54" spans="1:50" x14ac:dyDescent="0.35">
      <c r="A54" s="7"/>
      <c r="C54" s="10"/>
      <c r="D54" s="11"/>
      <c r="E54" s="11"/>
      <c r="F54" s="11"/>
      <c r="G54" s="11"/>
      <c r="H54" s="11"/>
      <c r="I54" s="11"/>
      <c r="J54" s="11"/>
      <c r="K54" s="11"/>
      <c r="L54" s="11"/>
      <c r="M54" s="11"/>
      <c r="N54" s="11"/>
      <c r="O54" s="11"/>
      <c r="P54" s="11"/>
      <c r="Q54" s="11"/>
      <c r="R54" s="11"/>
      <c r="S54" s="11"/>
      <c r="T54" s="11"/>
      <c r="U54" s="11"/>
      <c r="V54" s="11"/>
      <c r="W54" s="11"/>
      <c r="X54" s="11"/>
      <c r="Y54" s="11"/>
      <c r="Z54" s="11"/>
      <c r="AA54" s="11"/>
      <c r="AB54" s="11"/>
      <c r="AC54" s="11"/>
      <c r="AD54" s="11"/>
      <c r="AE54" s="11"/>
      <c r="AF54" s="11"/>
      <c r="AG54" s="11"/>
      <c r="AH54" s="11"/>
      <c r="AI54" s="11"/>
      <c r="AJ54" s="11"/>
      <c r="AK54" s="11"/>
      <c r="AL54" s="11"/>
      <c r="AM54" s="11"/>
      <c r="AN54" s="11"/>
      <c r="AO54" s="11"/>
      <c r="AP54" s="11"/>
      <c r="AQ54" s="11"/>
      <c r="AR54" s="11"/>
      <c r="AS54" s="11"/>
      <c r="AT54" s="11"/>
      <c r="AU54" s="11"/>
      <c r="AV54" s="11"/>
      <c r="AW54" s="11"/>
      <c r="AX54" s="11"/>
    </row>
    <row r="55" spans="1:50" x14ac:dyDescent="0.35">
      <c r="A55" s="7"/>
      <c r="C55" s="10"/>
      <c r="D55" s="11"/>
      <c r="E55" s="11"/>
      <c r="F55" s="11"/>
      <c r="G55" s="11"/>
      <c r="H55" s="11"/>
      <c r="I55" s="11"/>
      <c r="J55" s="11"/>
      <c r="K55" s="11"/>
      <c r="L55" s="11"/>
      <c r="M55" s="11"/>
      <c r="N55" s="11"/>
      <c r="O55" s="11"/>
      <c r="P55" s="11"/>
      <c r="Q55" s="11"/>
      <c r="R55" s="11"/>
      <c r="S55" s="11"/>
      <c r="T55" s="11"/>
      <c r="U55" s="11"/>
      <c r="V55" s="11"/>
      <c r="W55" s="11"/>
      <c r="X55" s="11"/>
      <c r="Y55" s="11"/>
      <c r="Z55" s="11"/>
      <c r="AA55" s="11"/>
      <c r="AB55" s="11"/>
      <c r="AC55" s="11"/>
      <c r="AD55" s="11"/>
      <c r="AE55" s="11"/>
      <c r="AF55" s="11"/>
      <c r="AG55" s="11"/>
      <c r="AH55" s="11"/>
      <c r="AI55" s="11"/>
      <c r="AJ55" s="11"/>
      <c r="AK55" s="11"/>
      <c r="AL55" s="11"/>
      <c r="AM55" s="11"/>
      <c r="AN55" s="11"/>
      <c r="AO55" s="11"/>
      <c r="AP55" s="11"/>
      <c r="AQ55" s="11"/>
      <c r="AR55" s="11"/>
      <c r="AS55" s="11"/>
      <c r="AT55" s="11"/>
      <c r="AU55" s="11"/>
      <c r="AV55" s="11"/>
      <c r="AW55" s="11"/>
      <c r="AX55" s="11"/>
    </row>
    <row r="56" spans="1:50" x14ac:dyDescent="0.35">
      <c r="A56" s="7"/>
      <c r="C56" s="10"/>
      <c r="D56" s="11"/>
      <c r="E56" s="11"/>
      <c r="F56" s="11"/>
      <c r="G56" s="11"/>
      <c r="H56" s="11"/>
      <c r="I56" s="11"/>
      <c r="J56" s="11"/>
      <c r="K56" s="11"/>
      <c r="L56" s="11"/>
      <c r="M56" s="11"/>
      <c r="N56" s="11"/>
      <c r="O56" s="11"/>
      <c r="P56" s="11"/>
      <c r="Q56" s="11"/>
      <c r="R56" s="11"/>
      <c r="S56" s="11"/>
      <c r="T56" s="11"/>
      <c r="U56" s="11"/>
      <c r="V56" s="11"/>
      <c r="W56" s="11"/>
      <c r="X56" s="11"/>
      <c r="Y56" s="11"/>
      <c r="Z56" s="11"/>
      <c r="AA56" s="11"/>
      <c r="AB56" s="11"/>
      <c r="AC56" s="11"/>
      <c r="AD56" s="11"/>
      <c r="AE56" s="11"/>
      <c r="AF56" s="11"/>
      <c r="AG56" s="11"/>
      <c r="AH56" s="11"/>
      <c r="AI56" s="11"/>
      <c r="AJ56" s="11"/>
      <c r="AK56" s="11"/>
      <c r="AL56" s="11"/>
      <c r="AM56" s="11"/>
      <c r="AN56" s="11"/>
      <c r="AO56" s="11"/>
      <c r="AP56" s="11"/>
      <c r="AQ56" s="11"/>
      <c r="AR56" s="11"/>
      <c r="AS56" s="11"/>
      <c r="AT56" s="11"/>
      <c r="AU56" s="11"/>
      <c r="AV56" s="11"/>
      <c r="AW56" s="11"/>
      <c r="AX56" s="11"/>
    </row>
    <row r="57" spans="1:50" x14ac:dyDescent="0.35">
      <c r="A57" s="7"/>
      <c r="C57" s="10"/>
      <c r="D57" s="11"/>
      <c r="E57" s="11"/>
      <c r="F57" s="11"/>
      <c r="G57" s="11"/>
      <c r="H57" s="11"/>
      <c r="I57" s="11"/>
      <c r="J57" s="11"/>
      <c r="K57" s="11"/>
      <c r="L57" s="11"/>
      <c r="M57" s="11"/>
      <c r="N57" s="11"/>
      <c r="O57" s="11"/>
      <c r="P57" s="11"/>
      <c r="Q57" s="11"/>
      <c r="R57" s="11"/>
      <c r="S57" s="11"/>
      <c r="T57" s="11"/>
      <c r="U57" s="11"/>
      <c r="V57" s="11"/>
      <c r="W57" s="11"/>
      <c r="X57" s="11"/>
      <c r="Y57" s="11"/>
      <c r="Z57" s="11"/>
      <c r="AA57" s="11"/>
      <c r="AB57" s="11"/>
      <c r="AC57" s="11"/>
      <c r="AD57" s="11"/>
      <c r="AE57" s="11"/>
      <c r="AF57" s="11"/>
      <c r="AG57" s="11"/>
      <c r="AH57" s="11"/>
      <c r="AI57" s="11"/>
      <c r="AJ57" s="11"/>
      <c r="AK57" s="11"/>
      <c r="AL57" s="11"/>
      <c r="AM57" s="11"/>
      <c r="AN57" s="11"/>
      <c r="AO57" s="11"/>
      <c r="AP57" s="11"/>
      <c r="AQ57" s="11"/>
      <c r="AR57" s="11"/>
      <c r="AS57" s="11"/>
      <c r="AT57" s="11"/>
      <c r="AU57" s="11"/>
      <c r="AV57" s="11"/>
      <c r="AW57" s="11"/>
      <c r="AX57" s="11"/>
    </row>
    <row r="58" spans="1:50" x14ac:dyDescent="0.35">
      <c r="A58" s="7"/>
      <c r="C58" s="10"/>
      <c r="D58" s="11"/>
      <c r="E58" s="11"/>
      <c r="F58" s="11"/>
      <c r="G58" s="11"/>
      <c r="H58" s="11"/>
      <c r="I58" s="11"/>
      <c r="J58" s="11"/>
      <c r="K58" s="11"/>
      <c r="L58" s="11"/>
      <c r="M58" s="11"/>
      <c r="N58" s="11"/>
      <c r="O58" s="11"/>
      <c r="P58" s="11"/>
      <c r="Q58" s="11"/>
      <c r="R58" s="11"/>
      <c r="S58" s="11"/>
      <c r="T58" s="11"/>
      <c r="U58" s="11"/>
      <c r="V58" s="11"/>
      <c r="W58" s="11"/>
      <c r="X58" s="11"/>
      <c r="Y58" s="11"/>
      <c r="Z58" s="11"/>
      <c r="AA58" s="11"/>
      <c r="AB58" s="11"/>
      <c r="AC58" s="11"/>
      <c r="AD58" s="11"/>
      <c r="AE58" s="11"/>
      <c r="AF58" s="11"/>
      <c r="AG58" s="11"/>
      <c r="AH58" s="11"/>
      <c r="AI58" s="11"/>
      <c r="AJ58" s="11"/>
      <c r="AK58" s="11"/>
      <c r="AL58" s="11"/>
      <c r="AM58" s="11"/>
      <c r="AN58" s="11"/>
      <c r="AO58" s="11"/>
      <c r="AP58" s="11"/>
      <c r="AQ58" s="11"/>
      <c r="AR58" s="11"/>
      <c r="AS58" s="11"/>
      <c r="AT58" s="11"/>
      <c r="AU58" s="11"/>
      <c r="AV58" s="11"/>
      <c r="AW58" s="11"/>
      <c r="AX58" s="11"/>
    </row>
    <row r="59" spans="1:50" x14ac:dyDescent="0.35">
      <c r="A59" s="7"/>
      <c r="C59" s="10"/>
      <c r="D59" s="11"/>
      <c r="E59" s="11"/>
      <c r="F59" s="11"/>
      <c r="G59" s="11"/>
      <c r="H59" s="11"/>
      <c r="I59" s="11"/>
      <c r="J59" s="11"/>
      <c r="K59" s="11"/>
      <c r="L59" s="11"/>
      <c r="M59" s="11"/>
      <c r="N59" s="11"/>
      <c r="O59" s="11"/>
      <c r="P59" s="11"/>
      <c r="Q59" s="11"/>
      <c r="R59" s="11"/>
      <c r="S59" s="11"/>
      <c r="T59" s="11"/>
      <c r="U59" s="11"/>
      <c r="V59" s="11"/>
      <c r="W59" s="11"/>
      <c r="X59" s="11"/>
      <c r="Y59" s="11"/>
      <c r="Z59" s="11"/>
      <c r="AA59" s="11"/>
      <c r="AB59" s="11"/>
      <c r="AC59" s="11"/>
      <c r="AD59" s="11"/>
      <c r="AE59" s="11"/>
      <c r="AF59" s="11"/>
      <c r="AG59" s="11"/>
      <c r="AH59" s="11"/>
      <c r="AI59" s="11"/>
      <c r="AJ59" s="11"/>
      <c r="AK59" s="11"/>
      <c r="AL59" s="11"/>
      <c r="AM59" s="11"/>
      <c r="AN59" s="11"/>
      <c r="AO59" s="11"/>
      <c r="AP59" s="11"/>
      <c r="AQ59" s="11"/>
      <c r="AR59" s="11"/>
      <c r="AS59" s="11"/>
      <c r="AT59" s="11"/>
      <c r="AU59" s="11"/>
      <c r="AV59" s="11"/>
      <c r="AW59" s="11"/>
      <c r="AX59" s="11"/>
    </row>
    <row r="60" spans="1:50" x14ac:dyDescent="0.35">
      <c r="A60" s="7"/>
      <c r="C60" s="10"/>
      <c r="D60" s="11"/>
      <c r="E60" s="11"/>
      <c r="F60" s="11"/>
      <c r="G60" s="11"/>
      <c r="H60" s="11"/>
      <c r="I60" s="11"/>
      <c r="J60" s="11"/>
      <c r="K60" s="11"/>
      <c r="L60" s="11"/>
      <c r="M60" s="11"/>
      <c r="N60" s="11"/>
      <c r="O60" s="11"/>
      <c r="P60" s="11"/>
      <c r="Q60" s="11"/>
      <c r="R60" s="11"/>
      <c r="S60" s="11"/>
      <c r="T60" s="11"/>
      <c r="U60" s="11"/>
      <c r="V60" s="11"/>
      <c r="W60" s="11"/>
      <c r="X60" s="11"/>
      <c r="Y60" s="11"/>
      <c r="Z60" s="11"/>
      <c r="AA60" s="11"/>
      <c r="AB60" s="11"/>
      <c r="AC60" s="11"/>
      <c r="AD60" s="11"/>
      <c r="AE60" s="11"/>
      <c r="AF60" s="11"/>
      <c r="AG60" s="11"/>
      <c r="AH60" s="11"/>
      <c r="AI60" s="11"/>
      <c r="AJ60" s="11"/>
      <c r="AK60" s="11"/>
      <c r="AL60" s="11"/>
      <c r="AM60" s="11"/>
      <c r="AN60" s="11"/>
      <c r="AO60" s="11"/>
      <c r="AP60" s="11"/>
      <c r="AQ60" s="11"/>
      <c r="AR60" s="11"/>
      <c r="AS60" s="11"/>
      <c r="AT60" s="11"/>
      <c r="AU60" s="11"/>
      <c r="AV60" s="11"/>
      <c r="AW60" s="11"/>
      <c r="AX60" s="11"/>
    </row>
    <row r="61" spans="1:50" x14ac:dyDescent="0.35">
      <c r="A61" s="7"/>
      <c r="C61" s="10"/>
      <c r="D61" s="11"/>
      <c r="E61" s="11"/>
      <c r="F61" s="11"/>
      <c r="G61" s="11"/>
      <c r="H61" s="11"/>
      <c r="I61" s="11"/>
      <c r="J61" s="11"/>
      <c r="K61" s="11"/>
      <c r="L61" s="11"/>
      <c r="M61" s="11"/>
      <c r="N61" s="11"/>
      <c r="O61" s="11"/>
      <c r="P61" s="11"/>
      <c r="Q61" s="11"/>
      <c r="R61" s="11"/>
      <c r="S61" s="11"/>
      <c r="T61" s="11"/>
      <c r="U61" s="11"/>
      <c r="V61" s="11"/>
      <c r="W61" s="11"/>
      <c r="X61" s="11"/>
      <c r="Y61" s="11"/>
      <c r="Z61" s="11"/>
      <c r="AA61" s="11"/>
      <c r="AB61" s="11"/>
      <c r="AC61" s="11"/>
      <c r="AD61" s="11"/>
      <c r="AE61" s="11"/>
      <c r="AF61" s="11"/>
      <c r="AG61" s="11"/>
      <c r="AH61" s="11"/>
      <c r="AI61" s="11"/>
      <c r="AJ61" s="11"/>
      <c r="AK61" s="11"/>
      <c r="AL61" s="11"/>
      <c r="AM61" s="11"/>
      <c r="AN61" s="11"/>
      <c r="AO61" s="11"/>
      <c r="AP61" s="11"/>
      <c r="AQ61" s="11"/>
      <c r="AR61" s="11"/>
      <c r="AS61" s="11"/>
      <c r="AT61" s="11"/>
      <c r="AU61" s="11"/>
      <c r="AV61" s="11"/>
      <c r="AW61" s="11"/>
      <c r="AX61" s="11"/>
    </row>
    <row r="62" spans="1:50" x14ac:dyDescent="0.35">
      <c r="A62" s="7"/>
      <c r="C62" s="10"/>
      <c r="D62" s="11"/>
      <c r="E62" s="11"/>
      <c r="F62" s="11"/>
      <c r="G62" s="11"/>
      <c r="H62" s="11"/>
      <c r="I62" s="11"/>
      <c r="J62" s="11"/>
      <c r="K62" s="11"/>
      <c r="L62" s="11"/>
      <c r="M62" s="11"/>
      <c r="N62" s="11"/>
      <c r="O62" s="11"/>
      <c r="P62" s="11"/>
      <c r="Q62" s="11"/>
      <c r="R62" s="11"/>
      <c r="S62" s="11"/>
      <c r="T62" s="11"/>
      <c r="U62" s="11"/>
      <c r="V62" s="11"/>
      <c r="W62" s="11"/>
      <c r="X62" s="11"/>
      <c r="Y62" s="11"/>
      <c r="Z62" s="11"/>
      <c r="AA62" s="11"/>
      <c r="AB62" s="11"/>
      <c r="AC62" s="11"/>
      <c r="AD62" s="11"/>
      <c r="AE62" s="11"/>
      <c r="AF62" s="11"/>
      <c r="AG62" s="11"/>
      <c r="AH62" s="11"/>
      <c r="AI62" s="11"/>
      <c r="AJ62" s="11"/>
      <c r="AK62" s="11"/>
      <c r="AL62" s="11"/>
      <c r="AM62" s="11"/>
      <c r="AN62" s="11"/>
      <c r="AO62" s="11"/>
      <c r="AP62" s="11"/>
      <c r="AQ62" s="11"/>
      <c r="AR62" s="11"/>
      <c r="AS62" s="11"/>
      <c r="AT62" s="11"/>
      <c r="AU62" s="11"/>
      <c r="AV62" s="11"/>
      <c r="AW62" s="11"/>
      <c r="AX62" s="11"/>
    </row>
    <row r="63" spans="1:50" x14ac:dyDescent="0.35">
      <c r="A63" s="7"/>
      <c r="C63" s="10"/>
      <c r="D63" s="11"/>
      <c r="E63" s="11"/>
      <c r="F63" s="11"/>
      <c r="G63" s="11"/>
      <c r="H63" s="11"/>
      <c r="I63" s="11"/>
      <c r="J63" s="11"/>
      <c r="K63" s="11"/>
      <c r="L63" s="11"/>
      <c r="M63" s="11"/>
      <c r="N63" s="11"/>
      <c r="O63" s="11"/>
      <c r="P63" s="11"/>
      <c r="Q63" s="11"/>
      <c r="R63" s="11"/>
      <c r="S63" s="11"/>
      <c r="T63" s="11"/>
      <c r="U63" s="11"/>
      <c r="V63" s="11"/>
      <c r="W63" s="11"/>
      <c r="X63" s="11"/>
      <c r="Y63" s="11"/>
      <c r="Z63" s="11"/>
      <c r="AA63" s="11"/>
      <c r="AB63" s="11"/>
      <c r="AC63" s="11"/>
      <c r="AD63" s="11"/>
      <c r="AE63" s="11"/>
      <c r="AF63" s="11"/>
      <c r="AG63" s="11"/>
      <c r="AH63" s="11"/>
      <c r="AI63" s="11"/>
      <c r="AJ63" s="11"/>
      <c r="AK63" s="11"/>
      <c r="AL63" s="11"/>
      <c r="AM63" s="11"/>
      <c r="AN63" s="11"/>
      <c r="AO63" s="11"/>
      <c r="AP63" s="11"/>
      <c r="AQ63" s="11"/>
      <c r="AR63" s="11"/>
      <c r="AS63" s="11"/>
      <c r="AT63" s="11"/>
      <c r="AU63" s="11"/>
      <c r="AV63" s="11"/>
      <c r="AW63" s="11"/>
      <c r="AX63" s="11"/>
    </row>
    <row r="64" spans="1:50" x14ac:dyDescent="0.35">
      <c r="A64" s="7"/>
      <c r="C64" s="10"/>
      <c r="D64" s="11"/>
      <c r="E64" s="11"/>
      <c r="F64" s="11"/>
      <c r="G64" s="11"/>
      <c r="H64" s="11"/>
      <c r="I64" s="11"/>
      <c r="J64" s="11"/>
      <c r="K64" s="11"/>
      <c r="L64" s="11"/>
      <c r="M64" s="11"/>
      <c r="N64" s="11"/>
      <c r="O64" s="11"/>
      <c r="P64" s="11"/>
      <c r="Q64" s="11"/>
      <c r="R64" s="11"/>
      <c r="S64" s="11"/>
      <c r="T64" s="11"/>
      <c r="U64" s="11"/>
      <c r="V64" s="11"/>
      <c r="W64" s="11"/>
      <c r="X64" s="11"/>
      <c r="Y64" s="11"/>
      <c r="Z64" s="11"/>
      <c r="AA64" s="11"/>
      <c r="AB64" s="11"/>
      <c r="AC64" s="11"/>
      <c r="AD64" s="11"/>
      <c r="AE64" s="11"/>
      <c r="AF64" s="11"/>
      <c r="AG64" s="11"/>
      <c r="AH64" s="11"/>
      <c r="AI64" s="11"/>
      <c r="AJ64" s="11"/>
      <c r="AK64" s="11"/>
      <c r="AL64" s="11"/>
      <c r="AM64" s="11"/>
      <c r="AN64" s="11"/>
      <c r="AO64" s="11"/>
      <c r="AP64" s="11"/>
      <c r="AQ64" s="11"/>
      <c r="AR64" s="11"/>
      <c r="AS64" s="11"/>
      <c r="AT64" s="11"/>
      <c r="AU64" s="11"/>
      <c r="AV64" s="11"/>
      <c r="AW64" s="11"/>
      <c r="AX64" s="11"/>
    </row>
    <row r="65" spans="1:50" x14ac:dyDescent="0.35">
      <c r="A65" s="7"/>
      <c r="C65" s="10"/>
      <c r="D65" s="11"/>
      <c r="E65" s="11"/>
      <c r="F65" s="11"/>
      <c r="G65" s="11"/>
      <c r="H65" s="11"/>
      <c r="I65" s="11"/>
      <c r="J65" s="11"/>
      <c r="K65" s="11"/>
      <c r="L65" s="11"/>
      <c r="M65" s="11"/>
      <c r="N65" s="11"/>
      <c r="O65" s="11"/>
      <c r="P65" s="11"/>
      <c r="Q65" s="11"/>
      <c r="R65" s="11"/>
      <c r="S65" s="11"/>
      <c r="T65" s="11"/>
      <c r="U65" s="11"/>
      <c r="V65" s="11"/>
      <c r="W65" s="11"/>
      <c r="X65" s="11"/>
      <c r="Y65" s="11"/>
      <c r="Z65" s="11"/>
      <c r="AA65" s="11"/>
      <c r="AB65" s="11"/>
      <c r="AC65" s="11"/>
      <c r="AD65" s="11"/>
      <c r="AE65" s="11"/>
      <c r="AF65" s="11"/>
      <c r="AG65" s="11"/>
      <c r="AH65" s="11"/>
      <c r="AI65" s="11"/>
      <c r="AJ65" s="11"/>
      <c r="AK65" s="11"/>
      <c r="AL65" s="11"/>
      <c r="AM65" s="11"/>
      <c r="AN65" s="11"/>
      <c r="AO65" s="11"/>
      <c r="AP65" s="11"/>
      <c r="AQ65" s="11"/>
      <c r="AR65" s="11"/>
      <c r="AS65" s="11"/>
      <c r="AT65" s="11"/>
      <c r="AU65" s="11"/>
      <c r="AV65" s="11"/>
      <c r="AW65" s="11"/>
      <c r="AX65" s="11"/>
    </row>
    <row r="66" spans="1:50" x14ac:dyDescent="0.35">
      <c r="A66" s="7"/>
      <c r="C66" s="10"/>
      <c r="D66" s="11"/>
      <c r="E66" s="11"/>
      <c r="F66" s="11"/>
      <c r="G66" s="11"/>
      <c r="H66" s="11"/>
      <c r="I66" s="11"/>
      <c r="J66" s="11"/>
      <c r="K66" s="11"/>
      <c r="L66" s="11"/>
      <c r="M66" s="11"/>
      <c r="N66" s="11"/>
      <c r="O66" s="11"/>
      <c r="P66" s="11"/>
      <c r="Q66" s="11"/>
      <c r="R66" s="11"/>
      <c r="S66" s="11"/>
      <c r="T66" s="11"/>
      <c r="U66" s="11"/>
      <c r="V66" s="11"/>
      <c r="W66" s="11"/>
      <c r="X66" s="11"/>
      <c r="Y66" s="11"/>
      <c r="Z66" s="11"/>
      <c r="AA66" s="11"/>
      <c r="AB66" s="11"/>
      <c r="AC66" s="11"/>
      <c r="AD66" s="11"/>
      <c r="AE66" s="11"/>
      <c r="AF66" s="11"/>
      <c r="AG66" s="11"/>
      <c r="AH66" s="11"/>
      <c r="AI66" s="11"/>
      <c r="AJ66" s="11"/>
      <c r="AK66" s="11"/>
      <c r="AL66" s="11"/>
      <c r="AM66" s="11"/>
      <c r="AN66" s="11"/>
      <c r="AO66" s="11"/>
      <c r="AP66" s="11"/>
      <c r="AQ66" s="11"/>
      <c r="AR66" s="11"/>
      <c r="AS66" s="11"/>
      <c r="AT66" s="11"/>
      <c r="AU66" s="11"/>
      <c r="AV66" s="11"/>
      <c r="AW66" s="11"/>
      <c r="AX66" s="11"/>
    </row>
    <row r="67" spans="1:50" x14ac:dyDescent="0.35">
      <c r="A67" s="7"/>
      <c r="C67" s="10"/>
      <c r="D67" s="11"/>
      <c r="E67" s="11"/>
      <c r="F67" s="11"/>
      <c r="G67" s="11"/>
      <c r="H67" s="11"/>
      <c r="I67" s="11"/>
      <c r="J67" s="11"/>
      <c r="K67" s="11"/>
      <c r="L67" s="11"/>
      <c r="M67" s="11"/>
      <c r="N67" s="11"/>
      <c r="O67" s="11"/>
      <c r="P67" s="11"/>
      <c r="Q67" s="11"/>
      <c r="R67" s="11"/>
      <c r="S67" s="11"/>
      <c r="T67" s="11"/>
      <c r="U67" s="11"/>
      <c r="V67" s="11"/>
      <c r="W67" s="11"/>
      <c r="X67" s="11"/>
      <c r="Y67" s="11"/>
      <c r="Z67" s="11"/>
      <c r="AA67" s="11"/>
      <c r="AB67" s="11"/>
      <c r="AC67" s="11"/>
      <c r="AD67" s="11"/>
      <c r="AE67" s="11"/>
      <c r="AF67" s="11"/>
      <c r="AG67" s="11"/>
      <c r="AH67" s="11"/>
      <c r="AI67" s="11"/>
      <c r="AJ67" s="11"/>
      <c r="AK67" s="11"/>
      <c r="AL67" s="11"/>
      <c r="AM67" s="11"/>
      <c r="AN67" s="11"/>
      <c r="AO67" s="11"/>
      <c r="AP67" s="11"/>
      <c r="AQ67" s="11"/>
      <c r="AR67" s="11"/>
      <c r="AS67" s="11"/>
      <c r="AT67" s="11"/>
      <c r="AU67" s="11"/>
      <c r="AV67" s="11"/>
      <c r="AW67" s="11"/>
      <c r="AX67" s="11"/>
    </row>
    <row r="68" spans="1:50" x14ac:dyDescent="0.35">
      <c r="A68" s="7"/>
      <c r="C68" s="10"/>
      <c r="D68" s="11"/>
      <c r="E68" s="11"/>
      <c r="F68" s="11"/>
      <c r="G68" s="11"/>
      <c r="H68" s="11"/>
      <c r="I68" s="11"/>
      <c r="J68" s="11"/>
      <c r="K68" s="11"/>
      <c r="L68" s="11"/>
      <c r="M68" s="11"/>
      <c r="N68" s="11"/>
      <c r="O68" s="11"/>
      <c r="P68" s="11"/>
      <c r="Q68" s="11"/>
      <c r="R68" s="11"/>
      <c r="S68" s="11"/>
      <c r="T68" s="11"/>
      <c r="U68" s="11"/>
      <c r="V68" s="11"/>
      <c r="W68" s="11"/>
      <c r="X68" s="11"/>
      <c r="Y68" s="11"/>
      <c r="Z68" s="11"/>
      <c r="AA68" s="11"/>
      <c r="AB68" s="11"/>
      <c r="AC68" s="11"/>
      <c r="AD68" s="11"/>
      <c r="AE68" s="11"/>
      <c r="AF68" s="11"/>
      <c r="AG68" s="11"/>
      <c r="AH68" s="11"/>
      <c r="AI68" s="11"/>
      <c r="AJ68" s="11"/>
      <c r="AK68" s="11"/>
      <c r="AL68" s="11"/>
      <c r="AM68" s="11"/>
      <c r="AN68" s="11"/>
      <c r="AO68" s="11"/>
      <c r="AP68" s="11"/>
      <c r="AQ68" s="11"/>
      <c r="AR68" s="11"/>
      <c r="AS68" s="11"/>
      <c r="AT68" s="11"/>
      <c r="AU68" s="11"/>
      <c r="AV68" s="11"/>
      <c r="AW68" s="11"/>
      <c r="AX68" s="11"/>
    </row>
    <row r="69" spans="1:50" x14ac:dyDescent="0.35">
      <c r="A69" s="7"/>
      <c r="C69" s="10"/>
      <c r="D69" s="11"/>
      <c r="E69" s="11"/>
      <c r="F69" s="11"/>
      <c r="G69" s="11"/>
      <c r="H69" s="11"/>
      <c r="I69" s="11"/>
      <c r="J69" s="11"/>
      <c r="K69" s="11"/>
      <c r="L69" s="11"/>
      <c r="M69" s="11"/>
      <c r="N69" s="11"/>
      <c r="O69" s="11"/>
      <c r="P69" s="11"/>
      <c r="Q69" s="11"/>
      <c r="R69" s="11"/>
      <c r="S69" s="11"/>
      <c r="T69" s="11"/>
      <c r="U69" s="11"/>
      <c r="V69" s="11"/>
      <c r="W69" s="11"/>
      <c r="X69" s="11"/>
      <c r="Y69" s="11"/>
      <c r="Z69" s="11"/>
      <c r="AA69" s="11"/>
      <c r="AB69" s="11"/>
      <c r="AC69" s="11"/>
      <c r="AD69" s="11"/>
      <c r="AE69" s="11"/>
      <c r="AF69" s="11"/>
      <c r="AG69" s="11"/>
      <c r="AH69" s="11"/>
      <c r="AI69" s="11"/>
      <c r="AJ69" s="11"/>
      <c r="AK69" s="11"/>
      <c r="AL69" s="11"/>
      <c r="AM69" s="11"/>
      <c r="AN69" s="11"/>
      <c r="AO69" s="11"/>
      <c r="AP69" s="11"/>
      <c r="AQ69" s="11"/>
      <c r="AR69" s="11"/>
      <c r="AS69" s="11"/>
      <c r="AT69" s="11"/>
      <c r="AU69" s="11"/>
      <c r="AV69" s="11"/>
      <c r="AW69" s="11"/>
      <c r="AX69" s="11"/>
    </row>
    <row r="70" spans="1:50" x14ac:dyDescent="0.35">
      <c r="A70" s="7"/>
      <c r="C70" s="10"/>
      <c r="D70" s="11"/>
      <c r="E70" s="11"/>
      <c r="F70" s="11"/>
      <c r="G70" s="11"/>
      <c r="H70" s="11"/>
      <c r="I70" s="11"/>
      <c r="J70" s="11"/>
      <c r="K70" s="11"/>
      <c r="L70" s="11"/>
      <c r="M70" s="11"/>
      <c r="N70" s="11"/>
      <c r="O70" s="11"/>
      <c r="P70" s="11"/>
      <c r="Q70" s="11"/>
      <c r="R70" s="11"/>
      <c r="S70" s="11"/>
      <c r="T70" s="11"/>
      <c r="U70" s="11"/>
      <c r="V70" s="11"/>
      <c r="W70" s="11"/>
      <c r="X70" s="11"/>
      <c r="Y70" s="11"/>
      <c r="Z70" s="11"/>
      <c r="AA70" s="11"/>
      <c r="AB70" s="11"/>
      <c r="AC70" s="11"/>
      <c r="AD70" s="11"/>
      <c r="AE70" s="11"/>
      <c r="AF70" s="11"/>
      <c r="AG70" s="11"/>
      <c r="AH70" s="11"/>
      <c r="AI70" s="11"/>
      <c r="AJ70" s="11"/>
      <c r="AK70" s="11"/>
      <c r="AL70" s="11"/>
      <c r="AM70" s="11"/>
      <c r="AN70" s="11"/>
      <c r="AO70" s="11"/>
      <c r="AP70" s="11"/>
      <c r="AQ70" s="11"/>
      <c r="AR70" s="11"/>
      <c r="AS70" s="11"/>
      <c r="AT70" s="11"/>
      <c r="AU70" s="11"/>
      <c r="AV70" s="11"/>
      <c r="AW70" s="11"/>
      <c r="AX70" s="11"/>
    </row>
    <row r="71" spans="1:50" x14ac:dyDescent="0.35">
      <c r="A71" s="7"/>
      <c r="C71" s="10"/>
      <c r="D71" s="11"/>
      <c r="E71" s="11"/>
      <c r="F71" s="11"/>
      <c r="G71" s="11"/>
      <c r="H71" s="11"/>
      <c r="I71" s="11"/>
      <c r="J71" s="11"/>
      <c r="K71" s="11"/>
      <c r="L71" s="11"/>
      <c r="M71" s="11"/>
      <c r="N71" s="11"/>
      <c r="O71" s="11"/>
      <c r="P71" s="11"/>
      <c r="Q71" s="11"/>
      <c r="R71" s="11"/>
      <c r="S71" s="11"/>
      <c r="T71" s="11"/>
      <c r="U71" s="11"/>
      <c r="V71" s="11"/>
      <c r="W71" s="11"/>
      <c r="X71" s="11"/>
      <c r="Y71" s="11"/>
      <c r="Z71" s="11"/>
      <c r="AA71" s="11"/>
      <c r="AB71" s="11"/>
      <c r="AC71" s="11"/>
      <c r="AD71" s="11"/>
      <c r="AE71" s="11"/>
      <c r="AF71" s="11"/>
      <c r="AG71" s="11"/>
      <c r="AH71" s="11"/>
      <c r="AI71" s="11"/>
      <c r="AJ71" s="11"/>
      <c r="AK71" s="11"/>
      <c r="AL71" s="11"/>
      <c r="AM71" s="11"/>
      <c r="AN71" s="11"/>
      <c r="AO71" s="11"/>
      <c r="AP71" s="11"/>
      <c r="AQ71" s="11"/>
      <c r="AR71" s="11"/>
      <c r="AS71" s="11"/>
      <c r="AT71" s="11"/>
      <c r="AU71" s="11"/>
      <c r="AV71" s="11"/>
      <c r="AW71" s="11"/>
      <c r="AX71" s="11"/>
    </row>
    <row r="72" spans="1:50" x14ac:dyDescent="0.35">
      <c r="A72" s="7"/>
      <c r="C72" s="10"/>
      <c r="D72" s="11"/>
      <c r="E72" s="11"/>
      <c r="F72" s="11"/>
      <c r="G72" s="11"/>
      <c r="H72" s="11"/>
      <c r="I72" s="11"/>
      <c r="J72" s="11"/>
      <c r="K72" s="11"/>
      <c r="L72" s="11"/>
      <c r="M72" s="11"/>
      <c r="N72" s="11"/>
      <c r="O72" s="11"/>
      <c r="P72" s="11"/>
      <c r="Q72" s="11"/>
      <c r="R72" s="11"/>
      <c r="S72" s="11"/>
      <c r="T72" s="11"/>
      <c r="U72" s="11"/>
      <c r="V72" s="11"/>
      <c r="W72" s="11"/>
      <c r="X72" s="11"/>
      <c r="Y72" s="11"/>
      <c r="Z72" s="11"/>
      <c r="AA72" s="11"/>
      <c r="AB72" s="11"/>
      <c r="AC72" s="11"/>
      <c r="AD72" s="11"/>
      <c r="AE72" s="11"/>
      <c r="AF72" s="11"/>
      <c r="AG72" s="11"/>
      <c r="AH72" s="11"/>
      <c r="AI72" s="11"/>
      <c r="AJ72" s="11"/>
      <c r="AK72" s="11"/>
      <c r="AL72" s="11"/>
      <c r="AM72" s="11"/>
      <c r="AN72" s="11"/>
      <c r="AO72" s="11"/>
      <c r="AP72" s="11"/>
      <c r="AQ72" s="11"/>
      <c r="AR72" s="11"/>
      <c r="AS72" s="11"/>
      <c r="AT72" s="11"/>
      <c r="AU72" s="11"/>
      <c r="AV72" s="11"/>
      <c r="AW72" s="11"/>
      <c r="AX72" s="11"/>
    </row>
    <row r="73" spans="1:50" x14ac:dyDescent="0.35">
      <c r="A73" s="7"/>
      <c r="C73" s="10"/>
      <c r="D73" s="11"/>
      <c r="E73" s="11"/>
      <c r="F73" s="11"/>
      <c r="G73" s="11"/>
      <c r="H73" s="11"/>
      <c r="I73" s="11"/>
      <c r="J73" s="11"/>
      <c r="K73" s="11"/>
      <c r="L73" s="11"/>
      <c r="M73" s="11"/>
      <c r="N73" s="11"/>
      <c r="O73" s="11"/>
      <c r="P73" s="11"/>
      <c r="Q73" s="11"/>
      <c r="R73" s="11"/>
      <c r="S73" s="11"/>
      <c r="T73" s="11"/>
      <c r="U73" s="11"/>
      <c r="V73" s="11"/>
      <c r="W73" s="11"/>
      <c r="X73" s="11"/>
      <c r="Y73" s="11"/>
      <c r="Z73" s="11"/>
      <c r="AA73" s="11"/>
      <c r="AB73" s="11"/>
      <c r="AC73" s="11"/>
      <c r="AD73" s="11"/>
      <c r="AE73" s="11"/>
      <c r="AF73" s="11"/>
      <c r="AG73" s="11"/>
      <c r="AH73" s="11"/>
      <c r="AI73" s="11"/>
      <c r="AJ73" s="11"/>
      <c r="AK73" s="11"/>
      <c r="AL73" s="11"/>
      <c r="AM73" s="11"/>
      <c r="AN73" s="11"/>
      <c r="AO73" s="11"/>
      <c r="AP73" s="11"/>
      <c r="AQ73" s="11"/>
      <c r="AR73" s="11"/>
      <c r="AS73" s="11"/>
      <c r="AT73" s="11"/>
      <c r="AU73" s="11"/>
      <c r="AV73" s="11"/>
      <c r="AW73" s="11"/>
      <c r="AX73" s="11"/>
    </row>
    <row r="74" spans="1:50" x14ac:dyDescent="0.35">
      <c r="A74" s="7"/>
      <c r="C74" s="10"/>
      <c r="D74" s="11"/>
      <c r="E74" s="11"/>
      <c r="F74" s="11"/>
      <c r="G74" s="11"/>
      <c r="H74" s="11"/>
      <c r="I74" s="11"/>
      <c r="J74" s="11"/>
      <c r="K74" s="11"/>
      <c r="L74" s="11"/>
      <c r="M74" s="11"/>
      <c r="N74" s="11"/>
      <c r="O74" s="11"/>
      <c r="P74" s="11"/>
      <c r="Q74" s="11"/>
      <c r="R74" s="11"/>
      <c r="S74" s="11"/>
      <c r="T74" s="11"/>
      <c r="U74" s="11"/>
      <c r="V74" s="11"/>
      <c r="W74" s="11"/>
      <c r="X74" s="11"/>
      <c r="Y74" s="11"/>
      <c r="Z74" s="11"/>
      <c r="AA74" s="11"/>
      <c r="AB74" s="11"/>
      <c r="AC74" s="11"/>
      <c r="AD74" s="11"/>
      <c r="AE74" s="11"/>
      <c r="AF74" s="11"/>
      <c r="AG74" s="11"/>
      <c r="AH74" s="11"/>
      <c r="AI74" s="11"/>
      <c r="AJ74" s="11"/>
      <c r="AK74" s="11"/>
      <c r="AL74" s="11"/>
      <c r="AM74" s="11"/>
      <c r="AN74" s="11"/>
      <c r="AO74" s="11"/>
      <c r="AP74" s="11"/>
      <c r="AQ74" s="11"/>
      <c r="AR74" s="11"/>
      <c r="AS74" s="11"/>
      <c r="AT74" s="11"/>
      <c r="AU74" s="11"/>
      <c r="AV74" s="11"/>
      <c r="AW74" s="11"/>
      <c r="AX74" s="11"/>
    </row>
    <row r="75" spans="1:50" x14ac:dyDescent="0.35">
      <c r="A75" s="7"/>
      <c r="C75" s="10"/>
      <c r="D75" s="11"/>
      <c r="E75" s="11"/>
      <c r="F75" s="11"/>
      <c r="G75" s="11"/>
      <c r="H75" s="11"/>
      <c r="I75" s="11"/>
      <c r="J75" s="11"/>
      <c r="K75" s="11"/>
      <c r="L75" s="11"/>
      <c r="M75" s="11"/>
      <c r="N75" s="11"/>
      <c r="O75" s="11"/>
      <c r="P75" s="11"/>
      <c r="Q75" s="11"/>
      <c r="R75" s="11"/>
      <c r="S75" s="11"/>
      <c r="T75" s="11"/>
      <c r="U75" s="11"/>
      <c r="V75" s="11"/>
      <c r="W75" s="11"/>
      <c r="X75" s="11"/>
      <c r="Y75" s="11"/>
      <c r="Z75" s="11"/>
      <c r="AA75" s="11"/>
      <c r="AB75" s="11"/>
      <c r="AC75" s="11"/>
      <c r="AD75" s="11"/>
      <c r="AE75" s="11"/>
      <c r="AF75" s="11"/>
      <c r="AG75" s="11"/>
      <c r="AH75" s="11"/>
      <c r="AI75" s="11"/>
      <c r="AJ75" s="11"/>
      <c r="AK75" s="11"/>
      <c r="AL75" s="11"/>
      <c r="AM75" s="11"/>
      <c r="AN75" s="11"/>
      <c r="AO75" s="11"/>
      <c r="AP75" s="11"/>
      <c r="AQ75" s="11"/>
      <c r="AR75" s="11"/>
      <c r="AS75" s="11"/>
      <c r="AT75" s="11"/>
      <c r="AU75" s="11"/>
      <c r="AV75" s="11"/>
      <c r="AW75" s="11"/>
      <c r="AX75" s="11"/>
    </row>
    <row r="76" spans="1:50" x14ac:dyDescent="0.35">
      <c r="A76" s="7"/>
      <c r="C76" s="10"/>
      <c r="D76" s="11"/>
      <c r="E76" s="11"/>
      <c r="F76" s="11"/>
      <c r="G76" s="11"/>
      <c r="H76" s="11"/>
      <c r="I76" s="11"/>
      <c r="J76" s="11"/>
      <c r="K76" s="11"/>
      <c r="L76" s="11"/>
      <c r="M76" s="11"/>
      <c r="N76" s="11"/>
      <c r="O76" s="11"/>
      <c r="P76" s="11"/>
      <c r="Q76" s="11"/>
      <c r="R76" s="11"/>
      <c r="S76" s="11"/>
      <c r="T76" s="11"/>
      <c r="U76" s="11"/>
      <c r="V76" s="11"/>
      <c r="W76" s="11"/>
      <c r="X76" s="11"/>
      <c r="Y76" s="11"/>
      <c r="Z76" s="11"/>
      <c r="AA76" s="11"/>
      <c r="AB76" s="11"/>
      <c r="AC76" s="11"/>
      <c r="AD76" s="11"/>
      <c r="AE76" s="11"/>
      <c r="AF76" s="11"/>
      <c r="AG76" s="11"/>
      <c r="AH76" s="11"/>
      <c r="AI76" s="11"/>
      <c r="AJ76" s="11"/>
      <c r="AK76" s="11"/>
      <c r="AL76" s="11"/>
      <c r="AM76" s="11"/>
      <c r="AN76" s="11"/>
      <c r="AO76" s="11"/>
      <c r="AP76" s="11"/>
      <c r="AQ76" s="11"/>
      <c r="AR76" s="11"/>
      <c r="AS76" s="11"/>
      <c r="AT76" s="11"/>
      <c r="AU76" s="11"/>
      <c r="AV76" s="11"/>
      <c r="AW76" s="11"/>
      <c r="AX76" s="11"/>
    </row>
    <row r="77" spans="1:50" x14ac:dyDescent="0.35">
      <c r="A77" s="7"/>
      <c r="C77" s="10"/>
      <c r="D77" s="11"/>
      <c r="E77" s="11"/>
      <c r="F77" s="11"/>
      <c r="G77" s="11"/>
      <c r="H77" s="11"/>
      <c r="I77" s="11"/>
      <c r="J77" s="11"/>
      <c r="K77" s="11"/>
      <c r="L77" s="11"/>
      <c r="M77" s="11"/>
      <c r="N77" s="11"/>
      <c r="O77" s="11"/>
      <c r="P77" s="11"/>
      <c r="Q77" s="11"/>
      <c r="R77" s="11"/>
      <c r="S77" s="11"/>
      <c r="T77" s="11"/>
      <c r="U77" s="11"/>
      <c r="V77" s="11"/>
      <c r="W77" s="11"/>
      <c r="X77" s="11"/>
      <c r="Y77" s="11"/>
      <c r="Z77" s="11"/>
      <c r="AA77" s="11"/>
      <c r="AB77" s="11"/>
      <c r="AC77" s="11"/>
      <c r="AD77" s="11"/>
      <c r="AE77" s="11"/>
      <c r="AF77" s="11"/>
      <c r="AG77" s="11"/>
      <c r="AH77" s="11"/>
      <c r="AI77" s="11"/>
      <c r="AJ77" s="11"/>
      <c r="AK77" s="11"/>
      <c r="AL77" s="11"/>
      <c r="AM77" s="11"/>
      <c r="AN77" s="11"/>
      <c r="AO77" s="11"/>
      <c r="AP77" s="11"/>
      <c r="AQ77" s="11"/>
      <c r="AR77" s="11"/>
      <c r="AS77" s="11"/>
      <c r="AT77" s="11"/>
      <c r="AU77" s="11"/>
      <c r="AV77" s="11"/>
      <c r="AW77" s="11"/>
      <c r="AX77" s="11"/>
    </row>
    <row r="78" spans="1:50" x14ac:dyDescent="0.35">
      <c r="A78" s="7"/>
      <c r="C78" s="10"/>
      <c r="D78" s="11"/>
      <c r="E78" s="11"/>
      <c r="F78" s="11"/>
      <c r="G78" s="11"/>
      <c r="H78" s="11"/>
      <c r="I78" s="11"/>
      <c r="J78" s="11"/>
      <c r="K78" s="11"/>
      <c r="L78" s="11"/>
      <c r="M78" s="11"/>
      <c r="N78" s="11"/>
      <c r="O78" s="11"/>
      <c r="P78" s="11"/>
      <c r="Q78" s="11"/>
      <c r="R78" s="11"/>
      <c r="S78" s="11"/>
      <c r="T78" s="11"/>
      <c r="U78" s="11"/>
      <c r="V78" s="11"/>
      <c r="W78" s="11"/>
      <c r="X78" s="11"/>
      <c r="Y78" s="11"/>
      <c r="Z78" s="11"/>
      <c r="AA78" s="11"/>
      <c r="AB78" s="11"/>
      <c r="AC78" s="11"/>
      <c r="AD78" s="11"/>
      <c r="AE78" s="11"/>
      <c r="AF78" s="11"/>
      <c r="AG78" s="11"/>
      <c r="AH78" s="11"/>
      <c r="AI78" s="11"/>
      <c r="AJ78" s="11"/>
      <c r="AK78" s="11"/>
      <c r="AL78" s="11"/>
      <c r="AM78" s="11"/>
      <c r="AN78" s="11"/>
      <c r="AO78" s="11"/>
      <c r="AP78" s="11"/>
      <c r="AQ78" s="11"/>
      <c r="AR78" s="11"/>
      <c r="AS78" s="11"/>
      <c r="AT78" s="11"/>
      <c r="AU78" s="11"/>
      <c r="AV78" s="11"/>
      <c r="AW78" s="11"/>
      <c r="AX78" s="11"/>
    </row>
    <row r="79" spans="1:50" x14ac:dyDescent="0.35">
      <c r="A79" s="7"/>
      <c r="C79" s="10"/>
      <c r="D79" s="11"/>
      <c r="E79" s="11"/>
      <c r="F79" s="11"/>
      <c r="G79" s="11"/>
      <c r="H79" s="11"/>
      <c r="I79" s="11"/>
      <c r="J79" s="11"/>
      <c r="K79" s="11"/>
      <c r="L79" s="11"/>
      <c r="M79" s="11"/>
      <c r="N79" s="11"/>
      <c r="O79" s="11"/>
      <c r="P79" s="11"/>
      <c r="Q79" s="11"/>
      <c r="R79" s="11"/>
      <c r="S79" s="11"/>
      <c r="T79" s="11"/>
      <c r="U79" s="11"/>
      <c r="V79" s="11"/>
      <c r="W79" s="11"/>
      <c r="X79" s="11"/>
      <c r="Y79" s="11"/>
      <c r="Z79" s="11"/>
      <c r="AA79" s="11"/>
      <c r="AB79" s="11"/>
      <c r="AC79" s="11"/>
      <c r="AD79" s="11"/>
      <c r="AE79" s="11"/>
      <c r="AF79" s="11"/>
      <c r="AG79" s="11"/>
      <c r="AH79" s="11"/>
      <c r="AI79" s="11"/>
      <c r="AJ79" s="11"/>
      <c r="AK79" s="11"/>
      <c r="AL79" s="11"/>
      <c r="AM79" s="11"/>
      <c r="AN79" s="11"/>
      <c r="AO79" s="11"/>
      <c r="AP79" s="11"/>
      <c r="AQ79" s="11"/>
      <c r="AR79" s="11"/>
      <c r="AS79" s="11"/>
      <c r="AT79" s="11"/>
      <c r="AU79" s="11"/>
      <c r="AV79" s="11"/>
      <c r="AW79" s="11"/>
      <c r="AX79" s="11"/>
    </row>
    <row r="80" spans="1:50" x14ac:dyDescent="0.35">
      <c r="A80" s="7"/>
      <c r="C80" s="10"/>
      <c r="D80" s="11"/>
      <c r="E80" s="11"/>
      <c r="F80" s="11"/>
      <c r="G80" s="11"/>
      <c r="H80" s="11"/>
      <c r="I80" s="11"/>
      <c r="J80" s="11"/>
      <c r="K80" s="11"/>
      <c r="L80" s="11"/>
      <c r="M80" s="11"/>
      <c r="N80" s="11"/>
      <c r="O80" s="11"/>
      <c r="P80" s="11"/>
      <c r="Q80" s="11"/>
      <c r="R80" s="11"/>
      <c r="S80" s="11"/>
      <c r="T80" s="11"/>
      <c r="U80" s="11"/>
      <c r="V80" s="11"/>
      <c r="W80" s="11"/>
      <c r="X80" s="11"/>
      <c r="Y80" s="11"/>
      <c r="Z80" s="11"/>
      <c r="AA80" s="11"/>
      <c r="AB80" s="11"/>
      <c r="AC80" s="11"/>
      <c r="AD80" s="11"/>
      <c r="AE80" s="11"/>
      <c r="AF80" s="11"/>
      <c r="AG80" s="11"/>
      <c r="AH80" s="11"/>
      <c r="AI80" s="11"/>
      <c r="AJ80" s="11"/>
      <c r="AK80" s="11"/>
      <c r="AL80" s="11"/>
      <c r="AM80" s="11"/>
      <c r="AN80" s="11"/>
      <c r="AO80" s="11"/>
      <c r="AP80" s="11"/>
      <c r="AQ80" s="11"/>
      <c r="AR80" s="11"/>
      <c r="AS80" s="11"/>
      <c r="AT80" s="11"/>
      <c r="AU80" s="11"/>
      <c r="AV80" s="11"/>
      <c r="AW80" s="11"/>
      <c r="AX80" s="11"/>
    </row>
    <row r="81" spans="1:50" x14ac:dyDescent="0.35">
      <c r="A81" s="7"/>
      <c r="C81" s="10"/>
      <c r="D81" s="11"/>
      <c r="E81" s="11"/>
      <c r="F81" s="11"/>
      <c r="G81" s="11"/>
      <c r="H81" s="11"/>
      <c r="I81" s="11"/>
      <c r="J81" s="11"/>
      <c r="K81" s="11"/>
      <c r="L81" s="11"/>
      <c r="M81" s="11"/>
      <c r="N81" s="11"/>
      <c r="O81" s="11"/>
      <c r="P81" s="11"/>
      <c r="Q81" s="11"/>
      <c r="R81" s="11"/>
      <c r="S81" s="11"/>
      <c r="T81" s="11"/>
      <c r="U81" s="11"/>
      <c r="V81" s="11"/>
      <c r="W81" s="11"/>
      <c r="X81" s="11"/>
      <c r="Y81" s="11"/>
      <c r="Z81" s="11"/>
      <c r="AA81" s="11"/>
      <c r="AB81" s="11"/>
      <c r="AC81" s="11"/>
      <c r="AD81" s="11"/>
      <c r="AE81" s="11"/>
      <c r="AF81" s="11"/>
      <c r="AG81" s="11"/>
      <c r="AH81" s="11"/>
      <c r="AI81" s="11"/>
      <c r="AJ81" s="11"/>
      <c r="AK81" s="11"/>
      <c r="AL81" s="11"/>
      <c r="AM81" s="11"/>
      <c r="AN81" s="11"/>
      <c r="AO81" s="11"/>
      <c r="AP81" s="11"/>
      <c r="AQ81" s="11"/>
      <c r="AR81" s="11"/>
      <c r="AS81" s="11"/>
      <c r="AT81" s="11"/>
      <c r="AU81" s="11"/>
      <c r="AV81" s="11"/>
      <c r="AW81" s="11"/>
      <c r="AX81" s="11"/>
    </row>
    <row r="82" spans="1:50" x14ac:dyDescent="0.35">
      <c r="A82" s="7"/>
      <c r="C82" s="10"/>
      <c r="D82" s="11"/>
      <c r="E82" s="11"/>
      <c r="F82" s="11"/>
      <c r="G82" s="11"/>
      <c r="H82" s="11"/>
      <c r="I82" s="11"/>
      <c r="J82" s="11"/>
      <c r="K82" s="11"/>
      <c r="L82" s="11"/>
      <c r="M82" s="11"/>
      <c r="N82" s="11"/>
      <c r="O82" s="11"/>
      <c r="P82" s="11"/>
      <c r="Q82" s="11"/>
      <c r="R82" s="11"/>
      <c r="S82" s="11"/>
      <c r="T82" s="11"/>
      <c r="U82" s="11"/>
      <c r="V82" s="11"/>
      <c r="W82" s="11"/>
      <c r="X82" s="11"/>
      <c r="Y82" s="11"/>
      <c r="Z82" s="11"/>
      <c r="AA82" s="11"/>
      <c r="AB82" s="11"/>
      <c r="AC82" s="11"/>
      <c r="AD82" s="11"/>
      <c r="AE82" s="11"/>
      <c r="AF82" s="11"/>
      <c r="AG82" s="11"/>
      <c r="AH82" s="11"/>
      <c r="AI82" s="11"/>
      <c r="AJ82" s="11"/>
      <c r="AK82" s="11"/>
      <c r="AL82" s="11"/>
      <c r="AM82" s="11"/>
      <c r="AN82" s="11"/>
      <c r="AO82" s="11"/>
      <c r="AP82" s="11"/>
      <c r="AQ82" s="11"/>
      <c r="AR82" s="11"/>
      <c r="AS82" s="11"/>
      <c r="AT82" s="11"/>
      <c r="AU82" s="11"/>
      <c r="AV82" s="11"/>
      <c r="AW82" s="11"/>
      <c r="AX82" s="11"/>
    </row>
    <row r="83" spans="1:50" x14ac:dyDescent="0.35">
      <c r="A83" s="7"/>
      <c r="C83" s="10"/>
      <c r="D83" s="11"/>
      <c r="E83" s="11"/>
      <c r="F83" s="11"/>
      <c r="G83" s="11"/>
      <c r="H83" s="11"/>
      <c r="I83" s="11"/>
      <c r="J83" s="11"/>
      <c r="K83" s="11"/>
      <c r="L83" s="11"/>
      <c r="M83" s="11"/>
      <c r="N83" s="11"/>
      <c r="O83" s="11"/>
      <c r="P83" s="11"/>
      <c r="Q83" s="11"/>
      <c r="R83" s="11"/>
      <c r="S83" s="11"/>
      <c r="T83" s="11"/>
      <c r="U83" s="11"/>
      <c r="V83" s="11"/>
      <c r="W83" s="11"/>
      <c r="X83" s="11"/>
      <c r="Y83" s="11"/>
      <c r="Z83" s="11"/>
      <c r="AA83" s="11"/>
      <c r="AB83" s="11"/>
      <c r="AC83" s="11"/>
      <c r="AD83" s="11"/>
      <c r="AE83" s="11"/>
      <c r="AF83" s="11"/>
      <c r="AG83" s="11"/>
      <c r="AH83" s="11"/>
      <c r="AI83" s="11"/>
      <c r="AJ83" s="11"/>
      <c r="AK83" s="11"/>
      <c r="AL83" s="11"/>
      <c r="AM83" s="11"/>
      <c r="AN83" s="11"/>
      <c r="AO83" s="11"/>
      <c r="AP83" s="11"/>
      <c r="AQ83" s="11"/>
      <c r="AR83" s="11"/>
      <c r="AS83" s="11"/>
      <c r="AT83" s="11"/>
      <c r="AU83" s="11"/>
      <c r="AV83" s="11"/>
      <c r="AW83" s="11"/>
      <c r="AX83" s="11"/>
    </row>
    <row r="84" spans="1:50" x14ac:dyDescent="0.35">
      <c r="A84" s="7"/>
      <c r="C84" s="10"/>
      <c r="D84" s="11"/>
      <c r="E84" s="11"/>
      <c r="F84" s="11"/>
      <c r="G84" s="11"/>
      <c r="H84" s="11"/>
      <c r="I84" s="11"/>
      <c r="J84" s="11"/>
      <c r="K84" s="11"/>
      <c r="L84" s="11"/>
      <c r="M84" s="11"/>
      <c r="N84" s="11"/>
      <c r="O84" s="11"/>
      <c r="P84" s="11"/>
      <c r="Q84" s="11"/>
      <c r="R84" s="11"/>
      <c r="S84" s="11"/>
      <c r="T84" s="11"/>
      <c r="U84" s="11"/>
      <c r="V84" s="11"/>
      <c r="W84" s="11"/>
      <c r="X84" s="11"/>
      <c r="Y84" s="11"/>
      <c r="Z84" s="11"/>
      <c r="AA84" s="11"/>
      <c r="AB84" s="11"/>
      <c r="AC84" s="11"/>
      <c r="AD84" s="11"/>
      <c r="AE84" s="11"/>
      <c r="AF84" s="11"/>
      <c r="AG84" s="11"/>
      <c r="AH84" s="11"/>
      <c r="AI84" s="11"/>
      <c r="AJ84" s="11"/>
      <c r="AK84" s="11"/>
      <c r="AL84" s="11"/>
      <c r="AM84" s="11"/>
      <c r="AN84" s="11"/>
      <c r="AO84" s="11"/>
      <c r="AP84" s="11"/>
      <c r="AQ84" s="11"/>
      <c r="AR84" s="11"/>
      <c r="AS84" s="11"/>
      <c r="AT84" s="11"/>
      <c r="AU84" s="11"/>
      <c r="AV84" s="11"/>
      <c r="AW84" s="11"/>
      <c r="AX84" s="11"/>
    </row>
    <row r="85" spans="1:50" x14ac:dyDescent="0.35">
      <c r="A85" s="7"/>
      <c r="C85" s="10"/>
      <c r="D85" s="11"/>
      <c r="E85" s="11"/>
      <c r="F85" s="11"/>
      <c r="G85" s="11"/>
      <c r="H85" s="11"/>
      <c r="I85" s="11"/>
      <c r="J85" s="11"/>
      <c r="K85" s="11"/>
      <c r="L85" s="11"/>
      <c r="M85" s="11"/>
      <c r="N85" s="11"/>
      <c r="O85" s="11"/>
      <c r="P85" s="11"/>
      <c r="Q85" s="11"/>
      <c r="R85" s="11"/>
      <c r="S85" s="11"/>
      <c r="T85" s="11"/>
      <c r="U85" s="11"/>
      <c r="V85" s="11"/>
      <c r="W85" s="11"/>
      <c r="X85" s="11"/>
      <c r="Y85" s="11"/>
      <c r="Z85" s="11"/>
      <c r="AA85" s="11"/>
      <c r="AB85" s="11"/>
      <c r="AC85" s="11"/>
      <c r="AD85" s="11"/>
      <c r="AE85" s="11"/>
      <c r="AF85" s="11"/>
      <c r="AG85" s="11"/>
      <c r="AH85" s="11"/>
      <c r="AI85" s="11"/>
      <c r="AJ85" s="11"/>
      <c r="AK85" s="11"/>
      <c r="AL85" s="11"/>
      <c r="AM85" s="11"/>
      <c r="AN85" s="11"/>
      <c r="AO85" s="11"/>
      <c r="AP85" s="11"/>
      <c r="AQ85" s="11"/>
      <c r="AR85" s="11"/>
      <c r="AS85" s="11"/>
      <c r="AT85" s="11"/>
      <c r="AU85" s="11"/>
      <c r="AV85" s="11"/>
      <c r="AW85" s="11"/>
      <c r="AX85" s="11"/>
    </row>
    <row r="86" spans="1:50" x14ac:dyDescent="0.35">
      <c r="A86" s="7"/>
      <c r="C86" s="10"/>
      <c r="D86" s="11"/>
      <c r="E86" s="11"/>
      <c r="F86" s="11"/>
      <c r="G86" s="11"/>
      <c r="H86" s="11"/>
      <c r="I86" s="11"/>
      <c r="J86" s="11"/>
      <c r="K86" s="11"/>
      <c r="L86" s="11"/>
      <c r="M86" s="11"/>
      <c r="N86" s="11"/>
      <c r="O86" s="11"/>
      <c r="P86" s="11"/>
      <c r="Q86" s="11"/>
      <c r="R86" s="11"/>
      <c r="S86" s="11"/>
      <c r="T86" s="11"/>
      <c r="U86" s="11"/>
      <c r="V86" s="11"/>
      <c r="W86" s="11"/>
      <c r="X86" s="11"/>
      <c r="Y86" s="11"/>
      <c r="Z86" s="11"/>
      <c r="AA86" s="11"/>
      <c r="AB86" s="11"/>
      <c r="AC86" s="11"/>
      <c r="AD86" s="11"/>
      <c r="AE86" s="11"/>
      <c r="AF86" s="11"/>
      <c r="AG86" s="11"/>
      <c r="AH86" s="11"/>
      <c r="AI86" s="11"/>
      <c r="AJ86" s="11"/>
      <c r="AK86" s="11"/>
      <c r="AL86" s="11"/>
      <c r="AM86" s="11"/>
      <c r="AN86" s="11"/>
      <c r="AO86" s="11"/>
      <c r="AP86" s="11"/>
      <c r="AQ86" s="11"/>
      <c r="AR86" s="11"/>
      <c r="AS86" s="11"/>
      <c r="AT86" s="11"/>
      <c r="AU86" s="11"/>
      <c r="AV86" s="11"/>
      <c r="AW86" s="11"/>
      <c r="AX86" s="11"/>
    </row>
    <row r="87" spans="1:50" x14ac:dyDescent="0.35">
      <c r="A87" s="7"/>
      <c r="C87" s="10"/>
      <c r="D87" s="11"/>
      <c r="E87" s="11"/>
      <c r="F87" s="11"/>
      <c r="G87" s="11"/>
      <c r="H87" s="11"/>
      <c r="I87" s="11"/>
      <c r="J87" s="11"/>
      <c r="K87" s="11"/>
      <c r="L87" s="11"/>
      <c r="M87" s="11"/>
      <c r="N87" s="11"/>
      <c r="O87" s="11"/>
      <c r="P87" s="11"/>
      <c r="Q87" s="11"/>
      <c r="R87" s="11"/>
      <c r="S87" s="11"/>
      <c r="T87" s="11"/>
      <c r="U87" s="11"/>
      <c r="V87" s="11"/>
      <c r="W87" s="11"/>
      <c r="X87" s="11"/>
      <c r="Y87" s="11"/>
      <c r="Z87" s="11"/>
      <c r="AA87" s="11"/>
      <c r="AB87" s="11"/>
      <c r="AC87" s="11"/>
      <c r="AD87" s="11"/>
      <c r="AE87" s="11"/>
      <c r="AF87" s="11"/>
      <c r="AG87" s="11"/>
      <c r="AH87" s="11"/>
      <c r="AI87" s="11"/>
      <c r="AJ87" s="11"/>
      <c r="AK87" s="11"/>
      <c r="AL87" s="11"/>
      <c r="AM87" s="11"/>
      <c r="AN87" s="11"/>
      <c r="AO87" s="11"/>
      <c r="AP87" s="11"/>
      <c r="AQ87" s="11"/>
      <c r="AR87" s="11"/>
      <c r="AS87" s="11"/>
      <c r="AT87" s="11"/>
      <c r="AU87" s="11"/>
      <c r="AV87" s="11"/>
      <c r="AW87" s="11"/>
      <c r="AX87" s="11"/>
    </row>
    <row r="88" spans="1:50" x14ac:dyDescent="0.35">
      <c r="A88" s="7"/>
      <c r="C88" s="10"/>
      <c r="D88" s="11"/>
      <c r="E88" s="11"/>
      <c r="F88" s="11"/>
      <c r="G88" s="11"/>
      <c r="H88" s="11"/>
      <c r="I88" s="11"/>
      <c r="J88" s="11"/>
      <c r="K88" s="11"/>
      <c r="L88" s="11"/>
      <c r="M88" s="11"/>
      <c r="N88" s="11"/>
      <c r="O88" s="11"/>
      <c r="P88" s="11"/>
      <c r="Q88" s="11"/>
      <c r="R88" s="11"/>
      <c r="S88" s="11"/>
      <c r="T88" s="11"/>
      <c r="U88" s="11"/>
      <c r="V88" s="11"/>
      <c r="W88" s="11"/>
      <c r="X88" s="11"/>
      <c r="Y88" s="11"/>
      <c r="Z88" s="11"/>
      <c r="AA88" s="11"/>
      <c r="AB88" s="11"/>
      <c r="AC88" s="11"/>
      <c r="AD88" s="11"/>
      <c r="AE88" s="11"/>
      <c r="AF88" s="11"/>
      <c r="AG88" s="11"/>
      <c r="AH88" s="11"/>
      <c r="AI88" s="11"/>
      <c r="AJ88" s="11"/>
      <c r="AK88" s="11"/>
      <c r="AL88" s="11"/>
      <c r="AM88" s="11"/>
      <c r="AN88" s="11"/>
      <c r="AO88" s="11"/>
      <c r="AP88" s="11"/>
      <c r="AQ88" s="11"/>
      <c r="AR88" s="11"/>
      <c r="AS88" s="11"/>
      <c r="AT88" s="11"/>
      <c r="AU88" s="11"/>
      <c r="AV88" s="11"/>
      <c r="AW88" s="11"/>
      <c r="AX88" s="11"/>
    </row>
    <row r="89" spans="1:50" x14ac:dyDescent="0.35">
      <c r="A89" s="7"/>
      <c r="C89" s="10"/>
      <c r="D89" s="11"/>
      <c r="E89" s="11"/>
      <c r="F89" s="11"/>
      <c r="G89" s="11"/>
      <c r="H89" s="11"/>
      <c r="I89" s="11"/>
      <c r="J89" s="11"/>
      <c r="K89" s="11"/>
      <c r="L89" s="11"/>
      <c r="M89" s="11"/>
      <c r="N89" s="11"/>
      <c r="O89" s="11"/>
      <c r="P89" s="11"/>
      <c r="Q89" s="11"/>
      <c r="R89" s="11"/>
      <c r="S89" s="11"/>
      <c r="T89" s="11"/>
      <c r="U89" s="11"/>
      <c r="V89" s="11"/>
      <c r="W89" s="11"/>
      <c r="X89" s="11"/>
      <c r="Y89" s="11"/>
      <c r="Z89" s="11"/>
      <c r="AA89" s="11"/>
      <c r="AB89" s="11"/>
      <c r="AC89" s="11"/>
      <c r="AD89" s="11"/>
      <c r="AE89" s="11"/>
      <c r="AF89" s="11"/>
      <c r="AG89" s="11"/>
      <c r="AH89" s="11"/>
      <c r="AI89" s="11"/>
      <c r="AJ89" s="11"/>
      <c r="AK89" s="11"/>
      <c r="AL89" s="11"/>
      <c r="AM89" s="11"/>
      <c r="AN89" s="11"/>
      <c r="AO89" s="11"/>
      <c r="AP89" s="11"/>
      <c r="AQ89" s="11"/>
      <c r="AR89" s="11"/>
      <c r="AS89" s="11"/>
      <c r="AT89" s="11"/>
      <c r="AU89" s="11"/>
      <c r="AV89" s="11"/>
      <c r="AW89" s="11"/>
      <c r="AX89" s="11"/>
    </row>
    <row r="90" spans="1:50" x14ac:dyDescent="0.35">
      <c r="A90" s="7"/>
      <c r="C90" s="10"/>
      <c r="D90" s="11"/>
      <c r="E90" s="11"/>
      <c r="F90" s="11"/>
      <c r="G90" s="11"/>
      <c r="H90" s="11"/>
      <c r="I90" s="11"/>
      <c r="J90" s="11"/>
      <c r="K90" s="11"/>
      <c r="L90" s="11"/>
      <c r="M90" s="11"/>
      <c r="N90" s="11"/>
      <c r="O90" s="11"/>
      <c r="P90" s="11"/>
      <c r="Q90" s="11"/>
      <c r="R90" s="11"/>
      <c r="S90" s="11"/>
      <c r="T90" s="11"/>
      <c r="U90" s="11"/>
      <c r="V90" s="11"/>
      <c r="W90" s="11"/>
      <c r="X90" s="11"/>
      <c r="Y90" s="11"/>
      <c r="Z90" s="11"/>
      <c r="AA90" s="11"/>
      <c r="AB90" s="11"/>
      <c r="AC90" s="11"/>
      <c r="AD90" s="11"/>
      <c r="AE90" s="11"/>
      <c r="AF90" s="11"/>
      <c r="AG90" s="11"/>
      <c r="AH90" s="11"/>
      <c r="AI90" s="11"/>
      <c r="AJ90" s="11"/>
      <c r="AK90" s="11"/>
      <c r="AL90" s="11"/>
      <c r="AM90" s="11"/>
      <c r="AN90" s="11"/>
      <c r="AO90" s="11"/>
      <c r="AP90" s="11"/>
      <c r="AQ90" s="11"/>
      <c r="AR90" s="11"/>
      <c r="AS90" s="11"/>
      <c r="AT90" s="11"/>
      <c r="AU90" s="11"/>
      <c r="AV90" s="11"/>
      <c r="AW90" s="11"/>
      <c r="AX90" s="11"/>
    </row>
    <row r="91" spans="1:50" x14ac:dyDescent="0.35">
      <c r="A91" s="7"/>
      <c r="C91" s="10"/>
      <c r="D91" s="11"/>
      <c r="E91" s="11"/>
      <c r="F91" s="11"/>
      <c r="G91" s="11"/>
      <c r="H91" s="11"/>
      <c r="I91" s="11"/>
      <c r="J91" s="11"/>
      <c r="K91" s="11"/>
      <c r="L91" s="11"/>
      <c r="M91" s="11"/>
      <c r="N91" s="11"/>
      <c r="O91" s="11"/>
      <c r="P91" s="11"/>
      <c r="Q91" s="11"/>
      <c r="R91" s="11"/>
      <c r="S91" s="11"/>
      <c r="T91" s="11"/>
      <c r="U91" s="11"/>
      <c r="V91" s="11"/>
      <c r="W91" s="11"/>
      <c r="X91" s="11"/>
      <c r="Y91" s="11"/>
      <c r="Z91" s="11"/>
      <c r="AA91" s="11"/>
      <c r="AB91" s="11"/>
      <c r="AC91" s="11"/>
      <c r="AD91" s="11"/>
      <c r="AE91" s="11"/>
      <c r="AF91" s="11"/>
      <c r="AG91" s="11"/>
      <c r="AH91" s="11"/>
      <c r="AI91" s="11"/>
      <c r="AJ91" s="11"/>
      <c r="AK91" s="11"/>
      <c r="AL91" s="11"/>
      <c r="AM91" s="11"/>
      <c r="AN91" s="11"/>
      <c r="AO91" s="11"/>
      <c r="AP91" s="11"/>
      <c r="AQ91" s="11"/>
      <c r="AR91" s="11"/>
      <c r="AS91" s="11"/>
      <c r="AT91" s="11"/>
      <c r="AU91" s="11"/>
      <c r="AV91" s="11"/>
      <c r="AW91" s="11"/>
      <c r="AX91" s="11"/>
    </row>
    <row r="92" spans="1:50" x14ac:dyDescent="0.35">
      <c r="A92" s="7"/>
      <c r="C92" s="10"/>
      <c r="D92" s="11"/>
      <c r="E92" s="11"/>
      <c r="F92" s="11"/>
      <c r="G92" s="11"/>
      <c r="H92" s="11"/>
      <c r="I92" s="11"/>
      <c r="J92" s="11"/>
      <c r="K92" s="11"/>
      <c r="L92" s="11"/>
      <c r="M92" s="11"/>
      <c r="N92" s="11"/>
      <c r="O92" s="11"/>
      <c r="P92" s="11"/>
      <c r="Q92" s="11"/>
      <c r="R92" s="11"/>
      <c r="S92" s="11"/>
      <c r="T92" s="11"/>
      <c r="U92" s="11"/>
      <c r="V92" s="11"/>
      <c r="W92" s="11"/>
      <c r="X92" s="11"/>
      <c r="Y92" s="11"/>
      <c r="Z92" s="11"/>
      <c r="AA92" s="11"/>
      <c r="AB92" s="11"/>
      <c r="AC92" s="11"/>
      <c r="AD92" s="11"/>
      <c r="AE92" s="11"/>
      <c r="AF92" s="11"/>
      <c r="AG92" s="11"/>
      <c r="AH92" s="11"/>
      <c r="AI92" s="11"/>
      <c r="AJ92" s="11"/>
      <c r="AK92" s="11"/>
      <c r="AL92" s="11"/>
      <c r="AM92" s="11"/>
      <c r="AN92" s="11"/>
      <c r="AO92" s="11"/>
      <c r="AP92" s="11"/>
      <c r="AQ92" s="11"/>
      <c r="AR92" s="11"/>
      <c r="AS92" s="11"/>
      <c r="AT92" s="11"/>
      <c r="AU92" s="11"/>
      <c r="AV92" s="11"/>
      <c r="AW92" s="11"/>
      <c r="AX92" s="11"/>
    </row>
    <row r="93" spans="1:50" x14ac:dyDescent="0.35">
      <c r="A93" s="7"/>
      <c r="C93" s="10"/>
      <c r="D93" s="11"/>
      <c r="E93" s="11"/>
      <c r="F93" s="11"/>
      <c r="G93" s="11"/>
      <c r="H93" s="11"/>
      <c r="I93" s="11"/>
      <c r="J93" s="11"/>
      <c r="K93" s="11"/>
      <c r="L93" s="11"/>
      <c r="M93" s="11"/>
      <c r="N93" s="11"/>
      <c r="O93" s="11"/>
      <c r="P93" s="11"/>
      <c r="Q93" s="11"/>
      <c r="R93" s="11"/>
      <c r="S93" s="11"/>
      <c r="T93" s="11"/>
      <c r="U93" s="11"/>
      <c r="V93" s="11"/>
      <c r="W93" s="11"/>
      <c r="X93" s="11"/>
      <c r="Y93" s="11"/>
      <c r="Z93" s="11"/>
      <c r="AA93" s="11"/>
      <c r="AB93" s="11"/>
      <c r="AC93" s="11"/>
      <c r="AD93" s="11"/>
      <c r="AE93" s="11"/>
      <c r="AF93" s="11"/>
      <c r="AG93" s="11"/>
      <c r="AH93" s="11"/>
      <c r="AI93" s="11"/>
      <c r="AJ93" s="11"/>
      <c r="AK93" s="11"/>
      <c r="AL93" s="11"/>
      <c r="AM93" s="11"/>
      <c r="AN93" s="11"/>
      <c r="AO93" s="11"/>
      <c r="AP93" s="11"/>
      <c r="AQ93" s="11"/>
      <c r="AR93" s="11"/>
      <c r="AS93" s="11"/>
      <c r="AT93" s="11"/>
      <c r="AU93" s="11"/>
      <c r="AV93" s="11"/>
      <c r="AW93" s="11"/>
      <c r="AX93" s="11"/>
    </row>
    <row r="94" spans="1:50" x14ac:dyDescent="0.35">
      <c r="A94" s="7"/>
      <c r="C94" s="10"/>
      <c r="D94" s="11"/>
      <c r="E94" s="11"/>
      <c r="F94" s="11"/>
      <c r="G94" s="11"/>
      <c r="H94" s="11"/>
      <c r="I94" s="11"/>
      <c r="J94" s="11"/>
      <c r="K94" s="11"/>
      <c r="L94" s="11"/>
      <c r="M94" s="11"/>
      <c r="N94" s="11"/>
      <c r="O94" s="11"/>
      <c r="P94" s="11"/>
      <c r="Q94" s="11"/>
      <c r="R94" s="11"/>
      <c r="S94" s="11"/>
      <c r="T94" s="11"/>
      <c r="U94" s="11"/>
      <c r="V94" s="11"/>
      <c r="W94" s="11"/>
      <c r="X94" s="11"/>
      <c r="Y94" s="11"/>
      <c r="Z94" s="11"/>
      <c r="AA94" s="11"/>
      <c r="AB94" s="11"/>
      <c r="AC94" s="11"/>
      <c r="AD94" s="11"/>
      <c r="AE94" s="11"/>
      <c r="AF94" s="11"/>
      <c r="AG94" s="11"/>
      <c r="AH94" s="11"/>
      <c r="AI94" s="11"/>
      <c r="AJ94" s="11"/>
      <c r="AK94" s="11"/>
      <c r="AL94" s="11"/>
      <c r="AM94" s="11"/>
      <c r="AN94" s="11"/>
      <c r="AO94" s="11"/>
      <c r="AP94" s="11"/>
      <c r="AQ94" s="11"/>
      <c r="AR94" s="11"/>
      <c r="AS94" s="11"/>
      <c r="AT94" s="11"/>
      <c r="AU94" s="11"/>
      <c r="AV94" s="11"/>
      <c r="AW94" s="11"/>
      <c r="AX94" s="11"/>
    </row>
    <row r="95" spans="1:50" x14ac:dyDescent="0.35">
      <c r="A95" s="7"/>
      <c r="C95" s="10"/>
      <c r="D95" s="11"/>
      <c r="E95" s="11"/>
      <c r="F95" s="11"/>
      <c r="G95" s="11"/>
      <c r="H95" s="11"/>
      <c r="I95" s="11"/>
      <c r="J95" s="11"/>
      <c r="K95" s="11"/>
      <c r="L95" s="11"/>
      <c r="M95" s="11"/>
      <c r="N95" s="11"/>
      <c r="O95" s="11"/>
      <c r="P95" s="11"/>
      <c r="Q95" s="11"/>
      <c r="R95" s="11"/>
      <c r="S95" s="11"/>
      <c r="T95" s="11"/>
      <c r="U95" s="11"/>
      <c r="V95" s="11"/>
      <c r="W95" s="11"/>
      <c r="X95" s="11"/>
      <c r="Y95" s="11"/>
      <c r="Z95" s="11"/>
      <c r="AA95" s="11"/>
      <c r="AB95" s="11"/>
      <c r="AC95" s="11"/>
      <c r="AD95" s="11"/>
      <c r="AE95" s="11"/>
      <c r="AF95" s="11"/>
      <c r="AG95" s="11"/>
      <c r="AH95" s="11"/>
      <c r="AI95" s="11"/>
      <c r="AJ95" s="11"/>
      <c r="AK95" s="11"/>
      <c r="AL95" s="11"/>
      <c r="AM95" s="11"/>
      <c r="AN95" s="11"/>
      <c r="AO95" s="11"/>
      <c r="AP95" s="11"/>
      <c r="AQ95" s="11"/>
      <c r="AR95" s="11"/>
      <c r="AS95" s="11"/>
      <c r="AT95" s="11"/>
      <c r="AU95" s="11"/>
      <c r="AV95" s="11"/>
      <c r="AW95" s="11"/>
      <c r="AX95" s="11"/>
    </row>
    <row r="96" spans="1:50" x14ac:dyDescent="0.35">
      <c r="A96" s="7"/>
      <c r="C96" s="10"/>
      <c r="D96" s="11"/>
      <c r="E96" s="11"/>
      <c r="F96" s="11"/>
      <c r="G96" s="11"/>
      <c r="H96" s="11"/>
      <c r="I96" s="11"/>
      <c r="J96" s="11"/>
      <c r="K96" s="11"/>
      <c r="L96" s="11"/>
      <c r="M96" s="11"/>
      <c r="N96" s="11"/>
      <c r="O96" s="11"/>
      <c r="P96" s="11"/>
      <c r="Q96" s="11"/>
      <c r="R96" s="11"/>
      <c r="S96" s="11"/>
      <c r="T96" s="11"/>
      <c r="U96" s="11"/>
      <c r="V96" s="11"/>
      <c r="W96" s="11"/>
      <c r="X96" s="11"/>
      <c r="Y96" s="11"/>
      <c r="Z96" s="11"/>
      <c r="AA96" s="11"/>
      <c r="AB96" s="11"/>
      <c r="AC96" s="11"/>
      <c r="AD96" s="11"/>
      <c r="AE96" s="11"/>
      <c r="AF96" s="11"/>
      <c r="AG96" s="11"/>
      <c r="AH96" s="11"/>
      <c r="AI96" s="11"/>
      <c r="AJ96" s="11"/>
      <c r="AK96" s="11"/>
      <c r="AL96" s="11"/>
      <c r="AM96" s="11"/>
      <c r="AN96" s="11"/>
      <c r="AO96" s="11"/>
      <c r="AP96" s="11"/>
      <c r="AQ96" s="11"/>
      <c r="AR96" s="11"/>
      <c r="AS96" s="11"/>
      <c r="AT96" s="11"/>
      <c r="AU96" s="11"/>
      <c r="AV96" s="11"/>
      <c r="AW96" s="11"/>
      <c r="AX96" s="11"/>
    </row>
    <row r="97" spans="1:50" x14ac:dyDescent="0.35">
      <c r="A97" s="7"/>
      <c r="C97" s="10"/>
      <c r="D97" s="11"/>
      <c r="E97" s="11"/>
      <c r="F97" s="11"/>
      <c r="G97" s="11"/>
      <c r="H97" s="11"/>
      <c r="I97" s="11"/>
      <c r="J97" s="11"/>
      <c r="K97" s="11"/>
      <c r="L97" s="11"/>
      <c r="M97" s="11"/>
      <c r="N97" s="11"/>
      <c r="O97" s="11"/>
      <c r="P97" s="11"/>
      <c r="Q97" s="11"/>
      <c r="R97" s="11"/>
      <c r="S97" s="11"/>
      <c r="T97" s="11"/>
      <c r="U97" s="11"/>
      <c r="V97" s="11"/>
      <c r="W97" s="11"/>
      <c r="X97" s="11"/>
      <c r="Y97" s="11"/>
      <c r="Z97" s="11"/>
      <c r="AA97" s="11"/>
      <c r="AB97" s="11"/>
      <c r="AC97" s="11"/>
      <c r="AD97" s="11"/>
      <c r="AE97" s="11"/>
      <c r="AF97" s="11"/>
      <c r="AG97" s="11"/>
      <c r="AH97" s="11"/>
      <c r="AI97" s="11"/>
      <c r="AJ97" s="11"/>
      <c r="AK97" s="11"/>
      <c r="AL97" s="11"/>
      <c r="AM97" s="11"/>
      <c r="AN97" s="11"/>
      <c r="AO97" s="11"/>
      <c r="AP97" s="11"/>
      <c r="AQ97" s="11"/>
      <c r="AR97" s="11"/>
      <c r="AS97" s="11"/>
      <c r="AT97" s="11"/>
      <c r="AU97" s="11"/>
      <c r="AV97" s="11"/>
      <c r="AW97" s="11"/>
      <c r="AX97" s="11"/>
    </row>
    <row r="98" spans="1:50" x14ac:dyDescent="0.35">
      <c r="A98" s="7"/>
      <c r="C98" s="10"/>
      <c r="D98" s="11"/>
      <c r="E98" s="11"/>
      <c r="F98" s="11"/>
      <c r="G98" s="11"/>
      <c r="H98" s="11"/>
      <c r="I98" s="11"/>
      <c r="J98" s="11"/>
      <c r="K98" s="11"/>
      <c r="L98" s="11"/>
      <c r="M98" s="11"/>
      <c r="N98" s="11"/>
      <c r="O98" s="11"/>
      <c r="P98" s="11"/>
      <c r="Q98" s="11"/>
      <c r="R98" s="11"/>
      <c r="S98" s="11"/>
      <c r="T98" s="11"/>
      <c r="U98" s="11"/>
      <c r="V98" s="11"/>
      <c r="W98" s="11"/>
      <c r="X98" s="11"/>
      <c r="Y98" s="11"/>
      <c r="Z98" s="11"/>
      <c r="AA98" s="11"/>
      <c r="AB98" s="11"/>
      <c r="AC98" s="11"/>
      <c r="AD98" s="11"/>
      <c r="AE98" s="11"/>
      <c r="AF98" s="11"/>
      <c r="AG98" s="11"/>
      <c r="AH98" s="11"/>
      <c r="AI98" s="11"/>
      <c r="AJ98" s="11"/>
      <c r="AK98" s="11"/>
      <c r="AL98" s="11"/>
      <c r="AM98" s="11"/>
      <c r="AN98" s="11"/>
      <c r="AO98" s="11"/>
      <c r="AP98" s="11"/>
      <c r="AQ98" s="11"/>
      <c r="AR98" s="11"/>
      <c r="AS98" s="11"/>
      <c r="AT98" s="11"/>
      <c r="AU98" s="11"/>
      <c r="AV98" s="11"/>
      <c r="AW98" s="11"/>
      <c r="AX98" s="11"/>
    </row>
    <row r="99" spans="1:50" x14ac:dyDescent="0.35">
      <c r="A99" s="7"/>
      <c r="C99" s="10"/>
      <c r="D99" s="11"/>
      <c r="E99" s="11"/>
      <c r="F99" s="11"/>
      <c r="G99" s="11"/>
      <c r="H99" s="11"/>
      <c r="I99" s="11"/>
      <c r="J99" s="11"/>
      <c r="K99" s="11"/>
      <c r="L99" s="11"/>
      <c r="M99" s="11"/>
      <c r="N99" s="11"/>
      <c r="O99" s="11"/>
      <c r="P99" s="11"/>
      <c r="Q99" s="11"/>
      <c r="R99" s="11"/>
      <c r="S99" s="11"/>
      <c r="T99" s="11"/>
      <c r="U99" s="11"/>
      <c r="V99" s="11"/>
      <c r="W99" s="11"/>
      <c r="X99" s="11"/>
      <c r="Y99" s="11"/>
      <c r="Z99" s="11"/>
      <c r="AA99" s="11"/>
      <c r="AB99" s="11"/>
      <c r="AC99" s="11"/>
      <c r="AD99" s="11"/>
      <c r="AE99" s="11"/>
      <c r="AF99" s="11"/>
      <c r="AG99" s="11"/>
      <c r="AH99" s="11"/>
      <c r="AI99" s="11"/>
      <c r="AJ99" s="11"/>
      <c r="AK99" s="11"/>
      <c r="AL99" s="11"/>
      <c r="AM99" s="11"/>
      <c r="AN99" s="11"/>
      <c r="AO99" s="11"/>
      <c r="AP99" s="11"/>
      <c r="AQ99" s="11"/>
      <c r="AR99" s="11"/>
      <c r="AS99" s="11"/>
      <c r="AT99" s="11"/>
      <c r="AU99" s="11"/>
      <c r="AV99" s="11"/>
      <c r="AW99" s="11"/>
      <c r="AX99" s="11"/>
    </row>
    <row r="100" spans="1:50" x14ac:dyDescent="0.35">
      <c r="A100" s="7"/>
      <c r="C100" s="10"/>
      <c r="D100" s="11"/>
      <c r="E100" s="11"/>
      <c r="F100" s="11"/>
      <c r="G100" s="11"/>
      <c r="H100" s="11"/>
      <c r="I100" s="11"/>
      <c r="J100" s="11"/>
      <c r="K100" s="11"/>
      <c r="L100" s="11"/>
      <c r="M100" s="11"/>
      <c r="N100" s="11"/>
      <c r="O100" s="11"/>
      <c r="P100" s="11"/>
      <c r="Q100" s="11"/>
      <c r="R100" s="11"/>
      <c r="S100" s="11"/>
      <c r="T100" s="11"/>
      <c r="U100" s="11"/>
      <c r="V100" s="11"/>
      <c r="W100" s="11"/>
      <c r="X100" s="11"/>
      <c r="Y100" s="11"/>
      <c r="Z100" s="11"/>
      <c r="AA100" s="11"/>
      <c r="AB100" s="11"/>
      <c r="AC100" s="11"/>
      <c r="AD100" s="11"/>
      <c r="AE100" s="11"/>
      <c r="AF100" s="11"/>
      <c r="AG100" s="11"/>
      <c r="AH100" s="11"/>
      <c r="AI100" s="11"/>
      <c r="AJ100" s="11"/>
      <c r="AK100" s="11"/>
      <c r="AL100" s="11"/>
      <c r="AM100" s="11"/>
      <c r="AN100" s="11"/>
      <c r="AO100" s="11"/>
      <c r="AP100" s="11"/>
      <c r="AQ100" s="11"/>
      <c r="AR100" s="11"/>
      <c r="AS100" s="11"/>
      <c r="AT100" s="11"/>
      <c r="AU100" s="11"/>
      <c r="AV100" s="11"/>
      <c r="AW100" s="11"/>
      <c r="AX100" s="11"/>
    </row>
    <row r="101" spans="1:50" x14ac:dyDescent="0.35">
      <c r="A101" s="7"/>
    </row>
    <row r="102" spans="1:50" x14ac:dyDescent="0.35">
      <c r="A102" s="7"/>
    </row>
    <row r="103" spans="1:50" x14ac:dyDescent="0.35">
      <c r="A103" s="7"/>
    </row>
    <row r="104" spans="1:50" x14ac:dyDescent="0.35">
      <c r="A104" s="7"/>
    </row>
    <row r="105" spans="1:50" x14ac:dyDescent="0.35">
      <c r="A105" s="7"/>
    </row>
    <row r="106" spans="1:50" x14ac:dyDescent="0.35">
      <c r="A106" s="7"/>
    </row>
    <row r="107" spans="1:50" x14ac:dyDescent="0.35">
      <c r="A107" s="7"/>
    </row>
    <row r="108" spans="1:50" x14ac:dyDescent="0.35">
      <c r="A108" s="7"/>
    </row>
    <row r="109" spans="1:50" x14ac:dyDescent="0.35">
      <c r="A109" s="7"/>
    </row>
    <row r="110" spans="1:50" x14ac:dyDescent="0.35">
      <c r="A110" s="7"/>
    </row>
    <row r="111" spans="1:50" x14ac:dyDescent="0.35">
      <c r="A111" s="7"/>
    </row>
    <row r="112" spans="1:50" x14ac:dyDescent="0.35">
      <c r="A112" s="7"/>
    </row>
    <row r="113" spans="1:1" x14ac:dyDescent="0.35">
      <c r="A113" s="7"/>
    </row>
    <row r="114" spans="1:1" x14ac:dyDescent="0.35">
      <c r="A114" s="7"/>
    </row>
    <row r="115" spans="1:1" x14ac:dyDescent="0.35">
      <c r="A115" s="7"/>
    </row>
    <row r="116" spans="1:1" x14ac:dyDescent="0.35">
      <c r="A116" s="7"/>
    </row>
    <row r="117" spans="1:1" x14ac:dyDescent="0.35">
      <c r="A117" s="7"/>
    </row>
    <row r="118" spans="1:1" x14ac:dyDescent="0.35">
      <c r="A118" s="7"/>
    </row>
    <row r="119" spans="1:1" x14ac:dyDescent="0.35">
      <c r="A119" s="7"/>
    </row>
    <row r="120" spans="1:1" x14ac:dyDescent="0.35">
      <c r="A120" s="7"/>
    </row>
    <row r="121" spans="1:1" x14ac:dyDescent="0.35">
      <c r="A121" s="7"/>
    </row>
    <row r="122" spans="1:1" x14ac:dyDescent="0.35">
      <c r="A122" s="7"/>
    </row>
    <row r="123" spans="1:1" x14ac:dyDescent="0.35">
      <c r="A123" s="7"/>
    </row>
    <row r="124" spans="1:1" x14ac:dyDescent="0.35">
      <c r="A124" s="7"/>
    </row>
    <row r="125" spans="1:1" x14ac:dyDescent="0.35">
      <c r="A125" s="7"/>
    </row>
    <row r="126" spans="1:1" x14ac:dyDescent="0.35">
      <c r="A126" s="7"/>
    </row>
    <row r="127" spans="1:1" x14ac:dyDescent="0.35">
      <c r="A127" s="7"/>
    </row>
    <row r="128" spans="1:1" x14ac:dyDescent="0.35">
      <c r="A128" s="7"/>
    </row>
    <row r="129" spans="1:1" x14ac:dyDescent="0.35">
      <c r="A129" s="7"/>
    </row>
    <row r="130" spans="1:1" x14ac:dyDescent="0.35">
      <c r="A130" s="7"/>
    </row>
    <row r="131" spans="1:1" x14ac:dyDescent="0.35">
      <c r="A131" s="7"/>
    </row>
    <row r="132" spans="1:1" x14ac:dyDescent="0.35">
      <c r="A132" s="7"/>
    </row>
    <row r="133" spans="1:1" x14ac:dyDescent="0.35">
      <c r="A133" s="7"/>
    </row>
    <row r="134" spans="1:1" x14ac:dyDescent="0.35">
      <c r="A134" s="7"/>
    </row>
    <row r="135" spans="1:1" x14ac:dyDescent="0.35">
      <c r="A135" s="7"/>
    </row>
    <row r="136" spans="1:1" x14ac:dyDescent="0.35">
      <c r="A136" s="7"/>
    </row>
    <row r="137" spans="1:1" x14ac:dyDescent="0.35">
      <c r="A137" s="7"/>
    </row>
    <row r="138" spans="1:1" x14ac:dyDescent="0.35">
      <c r="A138" s="7"/>
    </row>
    <row r="139" spans="1:1" x14ac:dyDescent="0.35">
      <c r="A139" s="7"/>
    </row>
    <row r="140" spans="1:1" x14ac:dyDescent="0.35">
      <c r="A140" s="7"/>
    </row>
    <row r="141" spans="1:1" x14ac:dyDescent="0.35">
      <c r="A141" s="7"/>
    </row>
    <row r="142" spans="1:1" x14ac:dyDescent="0.35">
      <c r="A142" s="7"/>
    </row>
    <row r="143" spans="1:1" x14ac:dyDescent="0.35">
      <c r="A143" s="7"/>
    </row>
    <row r="144" spans="1:1" x14ac:dyDescent="0.35">
      <c r="A144" s="7"/>
    </row>
    <row r="145" spans="1:1" x14ac:dyDescent="0.35">
      <c r="A145" s="7"/>
    </row>
    <row r="146" spans="1:1" x14ac:dyDescent="0.35">
      <c r="A146" s="7"/>
    </row>
    <row r="147" spans="1:1" x14ac:dyDescent="0.35">
      <c r="A147" s="7"/>
    </row>
    <row r="148" spans="1:1" x14ac:dyDescent="0.35">
      <c r="A148" s="7"/>
    </row>
    <row r="149" spans="1:1" x14ac:dyDescent="0.35">
      <c r="A149" s="7"/>
    </row>
    <row r="150" spans="1:1" x14ac:dyDescent="0.35">
      <c r="A150" s="7"/>
    </row>
    <row r="151" spans="1:1" x14ac:dyDescent="0.35">
      <c r="A151" s="7"/>
    </row>
    <row r="152" spans="1:1" x14ac:dyDescent="0.35">
      <c r="A152" s="7"/>
    </row>
    <row r="153" spans="1:1" x14ac:dyDescent="0.35">
      <c r="A153" s="7"/>
    </row>
    <row r="154" spans="1:1" x14ac:dyDescent="0.35">
      <c r="A154" s="7"/>
    </row>
    <row r="155" spans="1:1" x14ac:dyDescent="0.35">
      <c r="A155" s="7"/>
    </row>
    <row r="156" spans="1:1" x14ac:dyDescent="0.35">
      <c r="A156" s="7"/>
    </row>
    <row r="157" spans="1:1" x14ac:dyDescent="0.35">
      <c r="A157" s="7"/>
    </row>
    <row r="158" spans="1:1" x14ac:dyDescent="0.35">
      <c r="A158" s="7"/>
    </row>
    <row r="159" spans="1:1" x14ac:dyDescent="0.35">
      <c r="A159" s="7"/>
    </row>
    <row r="160" spans="1:1" x14ac:dyDescent="0.35">
      <c r="A160" s="7"/>
    </row>
    <row r="161" spans="1:1" x14ac:dyDescent="0.35">
      <c r="A161" s="7"/>
    </row>
    <row r="162" spans="1:1" x14ac:dyDescent="0.35">
      <c r="A162" s="7"/>
    </row>
    <row r="163" spans="1:1" x14ac:dyDescent="0.35">
      <c r="A163" s="7"/>
    </row>
    <row r="164" spans="1:1" x14ac:dyDescent="0.35">
      <c r="A164" s="7"/>
    </row>
    <row r="165" spans="1:1" x14ac:dyDescent="0.35">
      <c r="A165" s="7"/>
    </row>
    <row r="166" spans="1:1" x14ac:dyDescent="0.35">
      <c r="A166" s="7"/>
    </row>
    <row r="167" spans="1:1" x14ac:dyDescent="0.35">
      <c r="A167" s="7"/>
    </row>
    <row r="168" spans="1:1" x14ac:dyDescent="0.35">
      <c r="A168" s="7"/>
    </row>
    <row r="169" spans="1:1" x14ac:dyDescent="0.35">
      <c r="A169" s="7"/>
    </row>
    <row r="170" spans="1:1" x14ac:dyDescent="0.35">
      <c r="A170" s="7"/>
    </row>
    <row r="171" spans="1:1" x14ac:dyDescent="0.35">
      <c r="A171" s="7"/>
    </row>
    <row r="172" spans="1:1" x14ac:dyDescent="0.35">
      <c r="A172" s="7"/>
    </row>
    <row r="173" spans="1:1" x14ac:dyDescent="0.35">
      <c r="A173" s="7"/>
    </row>
    <row r="174" spans="1:1" x14ac:dyDescent="0.35">
      <c r="A174" s="7"/>
    </row>
    <row r="175" spans="1:1" x14ac:dyDescent="0.35">
      <c r="A175" s="7"/>
    </row>
    <row r="176" spans="1:1" x14ac:dyDescent="0.35">
      <c r="A176" s="7"/>
    </row>
    <row r="177" spans="1:1" x14ac:dyDescent="0.35">
      <c r="A177" s="7"/>
    </row>
    <row r="178" spans="1:1" x14ac:dyDescent="0.35">
      <c r="A178" s="7"/>
    </row>
    <row r="179" spans="1:1" x14ac:dyDescent="0.35">
      <c r="A179" s="7"/>
    </row>
    <row r="180" spans="1:1" x14ac:dyDescent="0.35">
      <c r="A180" s="7"/>
    </row>
    <row r="181" spans="1:1" x14ac:dyDescent="0.35">
      <c r="A181" s="7"/>
    </row>
    <row r="182" spans="1:1" x14ac:dyDescent="0.35">
      <c r="A182" s="7"/>
    </row>
    <row r="183" spans="1:1" x14ac:dyDescent="0.35">
      <c r="A183" s="7"/>
    </row>
    <row r="184" spans="1:1" x14ac:dyDescent="0.35">
      <c r="A184" s="7"/>
    </row>
    <row r="185" spans="1:1" x14ac:dyDescent="0.35">
      <c r="A185" s="7"/>
    </row>
    <row r="186" spans="1:1" x14ac:dyDescent="0.35">
      <c r="A186" s="7"/>
    </row>
    <row r="187" spans="1:1" x14ac:dyDescent="0.35">
      <c r="A187" s="7"/>
    </row>
    <row r="188" spans="1:1" x14ac:dyDescent="0.35">
      <c r="A188" s="7"/>
    </row>
    <row r="189" spans="1:1" x14ac:dyDescent="0.35">
      <c r="A189" s="7"/>
    </row>
    <row r="190" spans="1:1" x14ac:dyDescent="0.35">
      <c r="A190" s="7"/>
    </row>
    <row r="191" spans="1:1" x14ac:dyDescent="0.35">
      <c r="A191" s="7"/>
    </row>
    <row r="192" spans="1:1" x14ac:dyDescent="0.35">
      <c r="A192" s="7"/>
    </row>
    <row r="193" spans="1:1" x14ac:dyDescent="0.35">
      <c r="A193" s="7"/>
    </row>
    <row r="194" spans="1:1" x14ac:dyDescent="0.35">
      <c r="A194" s="7"/>
    </row>
    <row r="195" spans="1:1" x14ac:dyDescent="0.35">
      <c r="A195" s="7"/>
    </row>
    <row r="196" spans="1:1" x14ac:dyDescent="0.35">
      <c r="A196" s="7"/>
    </row>
    <row r="197" spans="1:1" x14ac:dyDescent="0.35">
      <c r="A197" s="7"/>
    </row>
    <row r="198" spans="1:1" x14ac:dyDescent="0.35">
      <c r="A198" s="7"/>
    </row>
    <row r="199" spans="1:1" x14ac:dyDescent="0.35">
      <c r="A199" s="7"/>
    </row>
    <row r="200" spans="1:1" x14ac:dyDescent="0.35">
      <c r="A200" s="7"/>
    </row>
    <row r="201" spans="1:1" x14ac:dyDescent="0.35">
      <c r="A201" s="7"/>
    </row>
    <row r="202" spans="1:1" x14ac:dyDescent="0.35">
      <c r="A202" s="7"/>
    </row>
    <row r="203" spans="1:1" x14ac:dyDescent="0.35">
      <c r="A203" s="7"/>
    </row>
    <row r="204" spans="1:1" x14ac:dyDescent="0.35">
      <c r="A204" s="7"/>
    </row>
    <row r="205" spans="1:1" x14ac:dyDescent="0.35">
      <c r="A205" s="7"/>
    </row>
    <row r="206" spans="1:1" x14ac:dyDescent="0.35">
      <c r="A206" s="7"/>
    </row>
    <row r="207" spans="1:1" x14ac:dyDescent="0.35">
      <c r="A207" s="7"/>
    </row>
    <row r="208" spans="1:1" x14ac:dyDescent="0.35">
      <c r="A208" s="7"/>
    </row>
    <row r="209" spans="1:1" x14ac:dyDescent="0.35">
      <c r="A209" s="7"/>
    </row>
    <row r="210" spans="1:1" x14ac:dyDescent="0.35">
      <c r="A210" s="7"/>
    </row>
    <row r="211" spans="1:1" x14ac:dyDescent="0.35">
      <c r="A211" s="7"/>
    </row>
    <row r="212" spans="1:1" x14ac:dyDescent="0.35">
      <c r="A212" s="7"/>
    </row>
    <row r="213" spans="1:1" x14ac:dyDescent="0.35">
      <c r="A213" s="7"/>
    </row>
    <row r="214" spans="1:1" x14ac:dyDescent="0.35">
      <c r="A214" s="7"/>
    </row>
    <row r="215" spans="1:1" x14ac:dyDescent="0.35">
      <c r="A215" s="7"/>
    </row>
    <row r="216" spans="1:1" x14ac:dyDescent="0.35">
      <c r="A216" s="7"/>
    </row>
    <row r="217" spans="1:1" x14ac:dyDescent="0.35">
      <c r="A217" s="7"/>
    </row>
    <row r="218" spans="1:1" x14ac:dyDescent="0.35">
      <c r="A218" s="7"/>
    </row>
    <row r="219" spans="1:1" x14ac:dyDescent="0.35">
      <c r="A219" s="7"/>
    </row>
    <row r="220" spans="1:1" x14ac:dyDescent="0.35">
      <c r="A220" s="7"/>
    </row>
    <row r="221" spans="1:1" x14ac:dyDescent="0.35">
      <c r="A221" s="7"/>
    </row>
    <row r="222" spans="1:1" x14ac:dyDescent="0.35">
      <c r="A222" s="7"/>
    </row>
    <row r="223" spans="1:1" x14ac:dyDescent="0.35">
      <c r="A223" s="7"/>
    </row>
    <row r="224" spans="1:1" x14ac:dyDescent="0.35">
      <c r="A224" s="7"/>
    </row>
    <row r="225" spans="1:1" x14ac:dyDescent="0.35">
      <c r="A225" s="7"/>
    </row>
    <row r="226" spans="1:1" x14ac:dyDescent="0.35">
      <c r="A226" s="7"/>
    </row>
    <row r="227" spans="1:1" x14ac:dyDescent="0.35">
      <c r="A227" s="7"/>
    </row>
    <row r="228" spans="1:1" x14ac:dyDescent="0.35">
      <c r="A228" s="7"/>
    </row>
    <row r="229" spans="1:1" x14ac:dyDescent="0.35">
      <c r="A229" s="7"/>
    </row>
    <row r="230" spans="1:1" x14ac:dyDescent="0.35">
      <c r="A230" s="7"/>
    </row>
    <row r="231" spans="1:1" x14ac:dyDescent="0.35">
      <c r="A231" s="7"/>
    </row>
    <row r="232" spans="1:1" x14ac:dyDescent="0.35">
      <c r="A232" s="7"/>
    </row>
    <row r="233" spans="1:1" x14ac:dyDescent="0.35">
      <c r="A233" s="7"/>
    </row>
    <row r="234" spans="1:1" x14ac:dyDescent="0.35">
      <c r="A234" s="7"/>
    </row>
    <row r="235" spans="1:1" x14ac:dyDescent="0.35">
      <c r="A235" s="7"/>
    </row>
    <row r="236" spans="1:1" x14ac:dyDescent="0.35">
      <c r="A236" s="7"/>
    </row>
    <row r="237" spans="1:1" x14ac:dyDescent="0.35">
      <c r="A237" s="7"/>
    </row>
    <row r="238" spans="1:1" x14ac:dyDescent="0.35">
      <c r="A238" s="7"/>
    </row>
    <row r="239" spans="1:1" x14ac:dyDescent="0.35">
      <c r="A239" s="7"/>
    </row>
    <row r="240" spans="1:1" x14ac:dyDescent="0.35">
      <c r="A240" s="7"/>
    </row>
    <row r="241" spans="1:1" x14ac:dyDescent="0.35">
      <c r="A241" s="7"/>
    </row>
    <row r="242" spans="1:1" x14ac:dyDescent="0.35">
      <c r="A242" s="7"/>
    </row>
    <row r="243" spans="1:1" x14ac:dyDescent="0.35">
      <c r="A243" s="7"/>
    </row>
    <row r="244" spans="1:1" x14ac:dyDescent="0.35">
      <c r="A244" s="7"/>
    </row>
    <row r="245" spans="1:1" x14ac:dyDescent="0.35">
      <c r="A245" s="7"/>
    </row>
    <row r="246" spans="1:1" x14ac:dyDescent="0.35">
      <c r="A246" s="7"/>
    </row>
    <row r="247" spans="1:1" x14ac:dyDescent="0.35">
      <c r="A247" s="7"/>
    </row>
    <row r="248" spans="1:1" x14ac:dyDescent="0.35">
      <c r="A248" s="7"/>
    </row>
    <row r="249" spans="1:1" x14ac:dyDescent="0.35">
      <c r="A249" s="7"/>
    </row>
    <row r="250" spans="1:1" x14ac:dyDescent="0.35">
      <c r="A250" s="7"/>
    </row>
    <row r="251" spans="1:1" x14ac:dyDescent="0.35">
      <c r="A251" s="7"/>
    </row>
    <row r="252" spans="1:1" x14ac:dyDescent="0.35">
      <c r="A252" s="7"/>
    </row>
    <row r="253" spans="1:1" x14ac:dyDescent="0.35">
      <c r="A253" s="7"/>
    </row>
    <row r="254" spans="1:1" x14ac:dyDescent="0.35">
      <c r="A254" s="7"/>
    </row>
    <row r="255" spans="1:1" x14ac:dyDescent="0.35">
      <c r="A255" s="7"/>
    </row>
    <row r="256" spans="1:1" x14ac:dyDescent="0.35">
      <c r="A256" s="7"/>
    </row>
    <row r="257" spans="1:1" x14ac:dyDescent="0.35">
      <c r="A257" s="7"/>
    </row>
    <row r="258" spans="1:1" x14ac:dyDescent="0.35">
      <c r="A258" s="7"/>
    </row>
    <row r="259" spans="1:1" x14ac:dyDescent="0.35">
      <c r="A259" s="7"/>
    </row>
    <row r="260" spans="1:1" x14ac:dyDescent="0.35">
      <c r="A260" s="7"/>
    </row>
    <row r="261" spans="1:1" x14ac:dyDescent="0.35">
      <c r="A261" s="7"/>
    </row>
    <row r="262" spans="1:1" x14ac:dyDescent="0.35">
      <c r="A262" s="7"/>
    </row>
    <row r="263" spans="1:1" x14ac:dyDescent="0.35">
      <c r="A263" s="7"/>
    </row>
    <row r="264" spans="1:1" x14ac:dyDescent="0.35">
      <c r="A264" s="7"/>
    </row>
    <row r="265" spans="1:1" x14ac:dyDescent="0.35">
      <c r="A265" s="7"/>
    </row>
    <row r="266" spans="1:1" x14ac:dyDescent="0.35">
      <c r="A266" s="7"/>
    </row>
    <row r="267" spans="1:1" x14ac:dyDescent="0.35">
      <c r="A267" s="7"/>
    </row>
    <row r="268" spans="1:1" x14ac:dyDescent="0.35">
      <c r="A268" s="7"/>
    </row>
    <row r="269" spans="1:1" x14ac:dyDescent="0.35">
      <c r="A269" s="7"/>
    </row>
    <row r="270" spans="1:1" x14ac:dyDescent="0.35">
      <c r="A270" s="7"/>
    </row>
    <row r="271" spans="1:1" x14ac:dyDescent="0.35">
      <c r="A271" s="7"/>
    </row>
    <row r="272" spans="1:1" x14ac:dyDescent="0.35">
      <c r="A272" s="7"/>
    </row>
    <row r="273" spans="1:1" x14ac:dyDescent="0.35">
      <c r="A273" s="7"/>
    </row>
    <row r="274" spans="1:1" x14ac:dyDescent="0.35">
      <c r="A274" s="7"/>
    </row>
    <row r="275" spans="1:1" x14ac:dyDescent="0.35">
      <c r="A275" s="7"/>
    </row>
    <row r="276" spans="1:1" x14ac:dyDescent="0.35">
      <c r="A276" s="7"/>
    </row>
    <row r="277" spans="1:1" x14ac:dyDescent="0.35">
      <c r="A277" s="7"/>
    </row>
    <row r="278" spans="1:1" x14ac:dyDescent="0.35">
      <c r="A278" s="7"/>
    </row>
    <row r="279" spans="1:1" x14ac:dyDescent="0.35">
      <c r="A279" s="7"/>
    </row>
    <row r="280" spans="1:1" x14ac:dyDescent="0.35">
      <c r="A280" s="7"/>
    </row>
    <row r="281" spans="1:1" x14ac:dyDescent="0.35">
      <c r="A281" s="7"/>
    </row>
    <row r="282" spans="1:1" x14ac:dyDescent="0.35">
      <c r="A282" s="7"/>
    </row>
    <row r="283" spans="1:1" x14ac:dyDescent="0.35">
      <c r="A283" s="7"/>
    </row>
    <row r="284" spans="1:1" x14ac:dyDescent="0.35">
      <c r="A284" s="7"/>
    </row>
    <row r="285" spans="1:1" x14ac:dyDescent="0.35">
      <c r="A285" s="7"/>
    </row>
    <row r="286" spans="1:1" x14ac:dyDescent="0.35">
      <c r="A286" s="7"/>
    </row>
    <row r="287" spans="1:1" x14ac:dyDescent="0.35">
      <c r="A287" s="7"/>
    </row>
    <row r="288" spans="1:1" x14ac:dyDescent="0.35">
      <c r="A288" s="7"/>
    </row>
    <row r="289" spans="1:1" x14ac:dyDescent="0.35">
      <c r="A289" s="7"/>
    </row>
    <row r="290" spans="1:1" x14ac:dyDescent="0.35">
      <c r="A290" s="7"/>
    </row>
    <row r="291" spans="1:1" x14ac:dyDescent="0.35">
      <c r="A291" s="7"/>
    </row>
    <row r="292" spans="1:1" x14ac:dyDescent="0.35">
      <c r="A292" s="7"/>
    </row>
    <row r="293" spans="1:1" x14ac:dyDescent="0.35">
      <c r="A293" s="7"/>
    </row>
    <row r="294" spans="1:1" x14ac:dyDescent="0.35">
      <c r="A294" s="7"/>
    </row>
    <row r="295" spans="1:1" x14ac:dyDescent="0.35">
      <c r="A295" s="7"/>
    </row>
    <row r="296" spans="1:1" x14ac:dyDescent="0.35">
      <c r="A296" s="7"/>
    </row>
    <row r="297" spans="1:1" x14ac:dyDescent="0.35">
      <c r="A297" s="7"/>
    </row>
    <row r="298" spans="1:1" x14ac:dyDescent="0.35">
      <c r="A298" s="7"/>
    </row>
    <row r="299" spans="1:1" x14ac:dyDescent="0.35">
      <c r="A299" s="7"/>
    </row>
    <row r="300" spans="1:1" x14ac:dyDescent="0.35">
      <c r="A300" s="7"/>
    </row>
    <row r="301" spans="1:1" x14ac:dyDescent="0.35">
      <c r="A301" s="7"/>
    </row>
    <row r="302" spans="1:1" x14ac:dyDescent="0.35">
      <c r="A302" s="7"/>
    </row>
    <row r="303" spans="1:1" x14ac:dyDescent="0.35">
      <c r="A303" s="7"/>
    </row>
    <row r="304" spans="1:1" x14ac:dyDescent="0.35">
      <c r="A304" s="7"/>
    </row>
    <row r="305" spans="1:1" x14ac:dyDescent="0.35">
      <c r="A305" s="7"/>
    </row>
    <row r="306" spans="1:1" x14ac:dyDescent="0.35">
      <c r="A306" s="7"/>
    </row>
    <row r="307" spans="1:1" x14ac:dyDescent="0.35">
      <c r="A307" s="7"/>
    </row>
    <row r="308" spans="1:1" x14ac:dyDescent="0.35">
      <c r="A308" s="7"/>
    </row>
    <row r="309" spans="1:1" x14ac:dyDescent="0.35">
      <c r="A309" s="7"/>
    </row>
    <row r="310" spans="1:1" x14ac:dyDescent="0.35">
      <c r="A310" s="7"/>
    </row>
    <row r="311" spans="1:1" x14ac:dyDescent="0.35">
      <c r="A311" s="7"/>
    </row>
    <row r="312" spans="1:1" x14ac:dyDescent="0.35">
      <c r="A312" s="7"/>
    </row>
    <row r="313" spans="1:1" x14ac:dyDescent="0.35">
      <c r="A313" s="7"/>
    </row>
    <row r="314" spans="1:1" x14ac:dyDescent="0.35">
      <c r="A314" s="7"/>
    </row>
    <row r="315" spans="1:1" x14ac:dyDescent="0.35">
      <c r="A315" s="7"/>
    </row>
    <row r="316" spans="1:1" x14ac:dyDescent="0.35">
      <c r="A316" s="7"/>
    </row>
    <row r="317" spans="1:1" x14ac:dyDescent="0.35">
      <c r="A317" s="7"/>
    </row>
    <row r="318" spans="1:1" x14ac:dyDescent="0.35">
      <c r="A318" s="7"/>
    </row>
    <row r="319" spans="1:1" x14ac:dyDescent="0.35">
      <c r="A319" s="7"/>
    </row>
    <row r="320" spans="1:1" x14ac:dyDescent="0.35">
      <c r="A320" s="7"/>
    </row>
    <row r="321" spans="1:1" x14ac:dyDescent="0.35">
      <c r="A321" s="7"/>
    </row>
    <row r="322" spans="1:1" x14ac:dyDescent="0.35">
      <c r="A322" s="7"/>
    </row>
    <row r="323" spans="1:1" x14ac:dyDescent="0.35">
      <c r="A323" s="7"/>
    </row>
    <row r="324" spans="1:1" x14ac:dyDescent="0.35">
      <c r="A324" s="7"/>
    </row>
    <row r="325" spans="1:1" x14ac:dyDescent="0.35">
      <c r="A325" s="7"/>
    </row>
    <row r="326" spans="1:1" x14ac:dyDescent="0.35">
      <c r="A326" s="7"/>
    </row>
    <row r="327" spans="1:1" x14ac:dyDescent="0.35">
      <c r="A327" s="7"/>
    </row>
    <row r="328" spans="1:1" x14ac:dyDescent="0.35">
      <c r="A328" s="7"/>
    </row>
    <row r="329" spans="1:1" x14ac:dyDescent="0.35">
      <c r="A329" s="7"/>
    </row>
    <row r="330" spans="1:1" x14ac:dyDescent="0.35">
      <c r="A330" s="7"/>
    </row>
    <row r="331" spans="1:1" x14ac:dyDescent="0.35">
      <c r="A331" s="7"/>
    </row>
    <row r="332" spans="1:1" x14ac:dyDescent="0.35">
      <c r="A332" s="7"/>
    </row>
    <row r="333" spans="1:1" x14ac:dyDescent="0.35">
      <c r="A333" s="7"/>
    </row>
    <row r="334" spans="1:1" x14ac:dyDescent="0.35">
      <c r="A334" s="7"/>
    </row>
    <row r="335" spans="1:1" x14ac:dyDescent="0.35">
      <c r="A335" s="7"/>
    </row>
    <row r="336" spans="1:1" x14ac:dyDescent="0.35">
      <c r="A336" s="7"/>
    </row>
    <row r="337" spans="1:1" x14ac:dyDescent="0.35">
      <c r="A337" s="7"/>
    </row>
    <row r="338" spans="1:1" x14ac:dyDescent="0.35">
      <c r="A338" s="7"/>
    </row>
    <row r="339" spans="1:1" x14ac:dyDescent="0.35">
      <c r="A339" s="7"/>
    </row>
    <row r="340" spans="1:1" x14ac:dyDescent="0.35">
      <c r="A340" s="7"/>
    </row>
    <row r="341" spans="1:1" x14ac:dyDescent="0.35">
      <c r="A341" s="7"/>
    </row>
    <row r="342" spans="1:1" x14ac:dyDescent="0.35">
      <c r="A342" s="7"/>
    </row>
    <row r="343" spans="1:1" x14ac:dyDescent="0.35">
      <c r="A343" s="7"/>
    </row>
    <row r="344" spans="1:1" x14ac:dyDescent="0.35">
      <c r="A344" s="7"/>
    </row>
    <row r="345" spans="1:1" x14ac:dyDescent="0.35">
      <c r="A345" s="7"/>
    </row>
    <row r="346" spans="1:1" x14ac:dyDescent="0.35">
      <c r="A346" s="7"/>
    </row>
    <row r="347" spans="1:1" x14ac:dyDescent="0.35">
      <c r="A347" s="7"/>
    </row>
    <row r="348" spans="1:1" x14ac:dyDescent="0.35">
      <c r="A348" s="7"/>
    </row>
    <row r="349" spans="1:1" x14ac:dyDescent="0.35">
      <c r="A349" s="7"/>
    </row>
    <row r="350" spans="1:1" x14ac:dyDescent="0.35">
      <c r="A350" s="7"/>
    </row>
    <row r="351" spans="1:1" x14ac:dyDescent="0.35">
      <c r="A351" s="7"/>
    </row>
    <row r="352" spans="1:1" x14ac:dyDescent="0.35">
      <c r="A352" s="7"/>
    </row>
    <row r="353" spans="1:1" x14ac:dyDescent="0.35">
      <c r="A353" s="7"/>
    </row>
    <row r="354" spans="1:1" x14ac:dyDescent="0.35">
      <c r="A354" s="7"/>
    </row>
    <row r="355" spans="1:1" x14ac:dyDescent="0.35">
      <c r="A355" s="7"/>
    </row>
    <row r="356" spans="1:1" x14ac:dyDescent="0.35">
      <c r="A356" s="7"/>
    </row>
    <row r="357" spans="1:1" x14ac:dyDescent="0.35">
      <c r="A357" s="7"/>
    </row>
    <row r="358" spans="1:1" x14ac:dyDescent="0.35">
      <c r="A358" s="7"/>
    </row>
    <row r="359" spans="1:1" x14ac:dyDescent="0.35">
      <c r="A359" s="7"/>
    </row>
    <row r="360" spans="1:1" x14ac:dyDescent="0.35">
      <c r="A360" s="7"/>
    </row>
    <row r="361" spans="1:1" x14ac:dyDescent="0.35">
      <c r="A361" s="7"/>
    </row>
    <row r="362" spans="1:1" x14ac:dyDescent="0.35">
      <c r="A362" s="7"/>
    </row>
    <row r="363" spans="1:1" x14ac:dyDescent="0.35">
      <c r="A363" s="7"/>
    </row>
    <row r="364" spans="1:1" x14ac:dyDescent="0.35">
      <c r="A364" s="7"/>
    </row>
    <row r="365" spans="1:1" x14ac:dyDescent="0.35">
      <c r="A365" s="7"/>
    </row>
    <row r="366" spans="1:1" x14ac:dyDescent="0.35">
      <c r="A366" s="7"/>
    </row>
    <row r="367" spans="1:1" x14ac:dyDescent="0.35">
      <c r="A367" s="7"/>
    </row>
    <row r="368" spans="1:1" x14ac:dyDescent="0.35">
      <c r="A368" s="7"/>
    </row>
    <row r="369" spans="1:1" x14ac:dyDescent="0.35">
      <c r="A369" s="7"/>
    </row>
    <row r="370" spans="1:1" x14ac:dyDescent="0.35">
      <c r="A370" s="7"/>
    </row>
    <row r="371" spans="1:1" x14ac:dyDescent="0.35">
      <c r="A371" s="7"/>
    </row>
    <row r="372" spans="1:1" x14ac:dyDescent="0.35">
      <c r="A372" s="7"/>
    </row>
    <row r="373" spans="1:1" x14ac:dyDescent="0.35">
      <c r="A373" s="7"/>
    </row>
    <row r="374" spans="1:1" x14ac:dyDescent="0.35">
      <c r="A374" s="7"/>
    </row>
    <row r="375" spans="1:1" x14ac:dyDescent="0.35">
      <c r="A375" s="7"/>
    </row>
    <row r="376" spans="1:1" x14ac:dyDescent="0.35">
      <c r="A376" s="7"/>
    </row>
    <row r="377" spans="1:1" x14ac:dyDescent="0.35">
      <c r="A377" s="7"/>
    </row>
    <row r="378" spans="1:1" x14ac:dyDescent="0.35">
      <c r="A378" s="7"/>
    </row>
    <row r="379" spans="1:1" x14ac:dyDescent="0.35">
      <c r="A379" s="7"/>
    </row>
    <row r="380" spans="1:1" x14ac:dyDescent="0.35">
      <c r="A380" s="7"/>
    </row>
    <row r="381" spans="1:1" x14ac:dyDescent="0.35">
      <c r="A381" s="7"/>
    </row>
    <row r="382" spans="1:1" x14ac:dyDescent="0.35">
      <c r="A382" s="7"/>
    </row>
    <row r="383" spans="1:1" x14ac:dyDescent="0.35">
      <c r="A383" s="7"/>
    </row>
    <row r="384" spans="1:1" x14ac:dyDescent="0.35">
      <c r="A384" s="7"/>
    </row>
    <row r="385" spans="1:1" x14ac:dyDescent="0.35">
      <c r="A385" s="7"/>
    </row>
    <row r="386" spans="1:1" x14ac:dyDescent="0.35">
      <c r="A386" s="7"/>
    </row>
    <row r="387" spans="1:1" x14ac:dyDescent="0.35">
      <c r="A387" s="7"/>
    </row>
    <row r="388" spans="1:1" x14ac:dyDescent="0.35">
      <c r="A388" s="7"/>
    </row>
    <row r="389" spans="1:1" x14ac:dyDescent="0.35">
      <c r="A389" s="7"/>
    </row>
    <row r="390" spans="1:1" x14ac:dyDescent="0.35">
      <c r="A390" s="7"/>
    </row>
    <row r="391" spans="1:1" x14ac:dyDescent="0.35">
      <c r="A391" s="7"/>
    </row>
    <row r="392" spans="1:1" x14ac:dyDescent="0.35">
      <c r="A392" s="7"/>
    </row>
    <row r="393" spans="1:1" x14ac:dyDescent="0.35">
      <c r="A393" s="7"/>
    </row>
    <row r="394" spans="1:1" x14ac:dyDescent="0.35">
      <c r="A394" s="7"/>
    </row>
    <row r="395" spans="1:1" x14ac:dyDescent="0.35">
      <c r="A395" s="7"/>
    </row>
    <row r="396" spans="1:1" x14ac:dyDescent="0.35">
      <c r="A396" s="7"/>
    </row>
    <row r="397" spans="1:1" x14ac:dyDescent="0.35">
      <c r="A397" s="7"/>
    </row>
    <row r="398" spans="1:1" x14ac:dyDescent="0.35">
      <c r="A398" s="7"/>
    </row>
    <row r="399" spans="1:1" x14ac:dyDescent="0.35">
      <c r="A399" s="7"/>
    </row>
    <row r="400" spans="1:1" x14ac:dyDescent="0.35">
      <c r="A400" s="7"/>
    </row>
    <row r="401" spans="1:1" x14ac:dyDescent="0.35">
      <c r="A401" s="7"/>
    </row>
    <row r="402" spans="1:1" x14ac:dyDescent="0.35">
      <c r="A402" s="7"/>
    </row>
    <row r="403" spans="1:1" x14ac:dyDescent="0.35">
      <c r="A403" s="7"/>
    </row>
    <row r="404" spans="1:1" x14ac:dyDescent="0.35">
      <c r="A404" s="7"/>
    </row>
    <row r="405" spans="1:1" x14ac:dyDescent="0.35">
      <c r="A405" s="7"/>
    </row>
    <row r="406" spans="1:1" x14ac:dyDescent="0.35">
      <c r="A406" s="7"/>
    </row>
    <row r="407" spans="1:1" x14ac:dyDescent="0.35">
      <c r="A407" s="7"/>
    </row>
    <row r="408" spans="1:1" x14ac:dyDescent="0.35">
      <c r="A408" s="7"/>
    </row>
    <row r="409" spans="1:1" x14ac:dyDescent="0.35">
      <c r="A409" s="7"/>
    </row>
    <row r="410" spans="1:1" x14ac:dyDescent="0.35">
      <c r="A410" s="7"/>
    </row>
    <row r="411" spans="1:1" x14ac:dyDescent="0.35">
      <c r="A411" s="7"/>
    </row>
    <row r="412" spans="1:1" x14ac:dyDescent="0.35">
      <c r="A412" s="7"/>
    </row>
    <row r="413" spans="1:1" x14ac:dyDescent="0.35">
      <c r="A413" s="7"/>
    </row>
    <row r="414" spans="1:1" x14ac:dyDescent="0.35">
      <c r="A414" s="7"/>
    </row>
    <row r="415" spans="1:1" x14ac:dyDescent="0.35">
      <c r="A415" s="7"/>
    </row>
    <row r="416" spans="1:1" x14ac:dyDescent="0.35">
      <c r="A416" s="7"/>
    </row>
    <row r="417" spans="1:1" x14ac:dyDescent="0.35">
      <c r="A417" s="7"/>
    </row>
    <row r="418" spans="1:1" x14ac:dyDescent="0.35">
      <c r="A418" s="7"/>
    </row>
    <row r="419" spans="1:1" x14ac:dyDescent="0.35">
      <c r="A419" s="7"/>
    </row>
    <row r="420" spans="1:1" x14ac:dyDescent="0.35">
      <c r="A420" s="7"/>
    </row>
    <row r="421" spans="1:1" x14ac:dyDescent="0.35">
      <c r="A421" s="7"/>
    </row>
    <row r="422" spans="1:1" x14ac:dyDescent="0.35">
      <c r="A422" s="7"/>
    </row>
    <row r="423" spans="1:1" x14ac:dyDescent="0.35">
      <c r="A423" s="7"/>
    </row>
    <row r="424" spans="1:1" x14ac:dyDescent="0.35">
      <c r="A424" s="7"/>
    </row>
    <row r="425" spans="1:1" x14ac:dyDescent="0.35">
      <c r="A425" s="7"/>
    </row>
    <row r="426" spans="1:1" x14ac:dyDescent="0.35">
      <c r="A426" s="7"/>
    </row>
    <row r="427" spans="1:1" x14ac:dyDescent="0.35">
      <c r="A427" s="7"/>
    </row>
    <row r="428" spans="1:1" x14ac:dyDescent="0.35">
      <c r="A428" s="7"/>
    </row>
    <row r="429" spans="1:1" x14ac:dyDescent="0.35">
      <c r="A429" s="7"/>
    </row>
    <row r="430" spans="1:1" x14ac:dyDescent="0.35">
      <c r="A430" s="7"/>
    </row>
    <row r="431" spans="1:1" x14ac:dyDescent="0.35">
      <c r="A431" s="7"/>
    </row>
    <row r="432" spans="1:1" x14ac:dyDescent="0.35">
      <c r="A432" s="7"/>
    </row>
    <row r="433" spans="1:1" x14ac:dyDescent="0.35">
      <c r="A433" s="7"/>
    </row>
    <row r="434" spans="1:1" x14ac:dyDescent="0.35">
      <c r="A434" s="7"/>
    </row>
    <row r="435" spans="1:1" x14ac:dyDescent="0.35">
      <c r="A435" s="7"/>
    </row>
    <row r="436" spans="1:1" x14ac:dyDescent="0.35">
      <c r="A436" s="7"/>
    </row>
    <row r="437" spans="1:1" x14ac:dyDescent="0.35">
      <c r="A437" s="7"/>
    </row>
    <row r="438" spans="1:1" x14ac:dyDescent="0.35">
      <c r="A438" s="7"/>
    </row>
    <row r="439" spans="1:1" x14ac:dyDescent="0.35">
      <c r="A439" s="7"/>
    </row>
    <row r="440" spans="1:1" x14ac:dyDescent="0.35">
      <c r="A440" s="7"/>
    </row>
    <row r="441" spans="1:1" x14ac:dyDescent="0.35">
      <c r="A441" s="7"/>
    </row>
    <row r="442" spans="1:1" x14ac:dyDescent="0.35">
      <c r="A442" s="7"/>
    </row>
    <row r="443" spans="1:1" x14ac:dyDescent="0.35">
      <c r="A443" s="7"/>
    </row>
    <row r="444" spans="1:1" x14ac:dyDescent="0.35">
      <c r="A444" s="7"/>
    </row>
    <row r="445" spans="1:1" x14ac:dyDescent="0.35">
      <c r="A445" s="7"/>
    </row>
    <row r="446" spans="1:1" x14ac:dyDescent="0.35">
      <c r="A446" s="7"/>
    </row>
    <row r="447" spans="1:1" x14ac:dyDescent="0.35">
      <c r="A447" s="7"/>
    </row>
    <row r="448" spans="1:1" x14ac:dyDescent="0.35">
      <c r="A448" s="7"/>
    </row>
    <row r="449" spans="1:1" x14ac:dyDescent="0.35">
      <c r="A449" s="7"/>
    </row>
    <row r="450" spans="1:1" x14ac:dyDescent="0.35">
      <c r="A450" s="7"/>
    </row>
    <row r="451" spans="1:1" x14ac:dyDescent="0.35">
      <c r="A451" s="7"/>
    </row>
    <row r="452" spans="1:1" x14ac:dyDescent="0.35">
      <c r="A452" s="7"/>
    </row>
    <row r="453" spans="1:1" x14ac:dyDescent="0.35">
      <c r="A453" s="7"/>
    </row>
    <row r="454" spans="1:1" x14ac:dyDescent="0.35">
      <c r="A454" s="7"/>
    </row>
    <row r="455" spans="1:1" x14ac:dyDescent="0.35">
      <c r="A455" s="7"/>
    </row>
    <row r="456" spans="1:1" x14ac:dyDescent="0.35">
      <c r="A456" s="7"/>
    </row>
    <row r="457" spans="1:1" x14ac:dyDescent="0.35">
      <c r="A457" s="7"/>
    </row>
    <row r="458" spans="1:1" x14ac:dyDescent="0.35">
      <c r="A458" s="7"/>
    </row>
    <row r="459" spans="1:1" x14ac:dyDescent="0.35">
      <c r="A459" s="7"/>
    </row>
    <row r="460" spans="1:1" x14ac:dyDescent="0.35">
      <c r="A460" s="7"/>
    </row>
    <row r="461" spans="1:1" x14ac:dyDescent="0.35">
      <c r="A461" s="7"/>
    </row>
    <row r="462" spans="1:1" x14ac:dyDescent="0.35">
      <c r="A462" s="7"/>
    </row>
    <row r="463" spans="1:1" x14ac:dyDescent="0.35">
      <c r="A463" s="7"/>
    </row>
    <row r="464" spans="1:1" x14ac:dyDescent="0.35">
      <c r="A464" s="7"/>
    </row>
    <row r="465" spans="1:1" x14ac:dyDescent="0.35">
      <c r="A465" s="7"/>
    </row>
    <row r="466" spans="1:1" x14ac:dyDescent="0.35">
      <c r="A466" s="7"/>
    </row>
    <row r="467" spans="1:1" x14ac:dyDescent="0.35">
      <c r="A467" s="7"/>
    </row>
    <row r="468" spans="1:1" x14ac:dyDescent="0.35">
      <c r="A468" s="7"/>
    </row>
    <row r="469" spans="1:1" x14ac:dyDescent="0.35">
      <c r="A469" s="7"/>
    </row>
    <row r="470" spans="1:1" x14ac:dyDescent="0.35">
      <c r="A470" s="7"/>
    </row>
    <row r="471" spans="1:1" x14ac:dyDescent="0.35">
      <c r="A471" s="7"/>
    </row>
    <row r="472" spans="1:1" x14ac:dyDescent="0.35">
      <c r="A472" s="7"/>
    </row>
    <row r="473" spans="1:1" x14ac:dyDescent="0.35">
      <c r="A473" s="7"/>
    </row>
    <row r="474" spans="1:1" x14ac:dyDescent="0.35">
      <c r="A474" s="7"/>
    </row>
    <row r="475" spans="1:1" x14ac:dyDescent="0.35">
      <c r="A475" s="7"/>
    </row>
    <row r="476" spans="1:1" x14ac:dyDescent="0.35">
      <c r="A476" s="7"/>
    </row>
    <row r="477" spans="1:1" x14ac:dyDescent="0.35">
      <c r="A477" s="7"/>
    </row>
    <row r="478" spans="1:1" x14ac:dyDescent="0.35">
      <c r="A478" s="7"/>
    </row>
    <row r="479" spans="1:1" x14ac:dyDescent="0.35">
      <c r="A479" s="7"/>
    </row>
    <row r="480" spans="1:1" x14ac:dyDescent="0.35">
      <c r="A480" s="7"/>
    </row>
    <row r="481" spans="1:1" x14ac:dyDescent="0.35">
      <c r="A481" s="7"/>
    </row>
    <row r="482" spans="1:1" x14ac:dyDescent="0.35">
      <c r="A482" s="7"/>
    </row>
    <row r="483" spans="1:1" x14ac:dyDescent="0.35">
      <c r="A483" s="7"/>
    </row>
    <row r="484" spans="1:1" x14ac:dyDescent="0.35">
      <c r="A484" s="7"/>
    </row>
    <row r="485" spans="1:1" x14ac:dyDescent="0.35">
      <c r="A485" s="7"/>
    </row>
    <row r="486" spans="1:1" x14ac:dyDescent="0.35">
      <c r="A486" s="7"/>
    </row>
    <row r="487" spans="1:1" x14ac:dyDescent="0.35">
      <c r="A487" s="7"/>
    </row>
    <row r="488" spans="1:1" x14ac:dyDescent="0.35">
      <c r="A488" s="7"/>
    </row>
    <row r="489" spans="1:1" x14ac:dyDescent="0.35">
      <c r="A489" s="7"/>
    </row>
    <row r="490" spans="1:1" x14ac:dyDescent="0.35">
      <c r="A490" s="7"/>
    </row>
    <row r="491" spans="1:1" x14ac:dyDescent="0.35">
      <c r="A491" s="7"/>
    </row>
    <row r="492" spans="1:1" x14ac:dyDescent="0.35">
      <c r="A492" s="7"/>
    </row>
    <row r="493" spans="1:1" x14ac:dyDescent="0.35">
      <c r="A493" s="7"/>
    </row>
    <row r="494" spans="1:1" x14ac:dyDescent="0.35">
      <c r="A494" s="7"/>
    </row>
    <row r="495" spans="1:1" x14ac:dyDescent="0.35">
      <c r="A495" s="7"/>
    </row>
    <row r="496" spans="1:1" x14ac:dyDescent="0.35">
      <c r="A496" s="7"/>
    </row>
    <row r="497" spans="1:1" x14ac:dyDescent="0.35">
      <c r="A497" s="7"/>
    </row>
    <row r="498" spans="1:1" x14ac:dyDescent="0.35">
      <c r="A498" s="7"/>
    </row>
    <row r="499" spans="1:1" x14ac:dyDescent="0.35">
      <c r="A499" s="7"/>
    </row>
    <row r="500" spans="1:1" x14ac:dyDescent="0.35">
      <c r="A500" s="7"/>
    </row>
    <row r="501" spans="1:1" x14ac:dyDescent="0.35">
      <c r="A501" s="7"/>
    </row>
    <row r="502" spans="1:1" x14ac:dyDescent="0.35">
      <c r="A502" s="7"/>
    </row>
    <row r="503" spans="1:1" x14ac:dyDescent="0.35">
      <c r="A503" s="7"/>
    </row>
    <row r="504" spans="1:1" x14ac:dyDescent="0.35">
      <c r="A504" s="7"/>
    </row>
    <row r="505" spans="1:1" x14ac:dyDescent="0.35">
      <c r="A505" s="7"/>
    </row>
    <row r="506" spans="1:1" x14ac:dyDescent="0.35">
      <c r="A506" s="7"/>
    </row>
    <row r="507" spans="1:1" x14ac:dyDescent="0.35">
      <c r="A507" s="7"/>
    </row>
    <row r="508" spans="1:1" x14ac:dyDescent="0.35">
      <c r="A508" s="7"/>
    </row>
    <row r="509" spans="1:1" x14ac:dyDescent="0.35">
      <c r="A509" s="7"/>
    </row>
    <row r="510" spans="1:1" x14ac:dyDescent="0.35">
      <c r="A510" s="7"/>
    </row>
    <row r="511" spans="1:1" x14ac:dyDescent="0.35">
      <c r="A511" s="7"/>
    </row>
    <row r="512" spans="1:1" x14ac:dyDescent="0.35">
      <c r="A512" s="7"/>
    </row>
    <row r="513" spans="1:1" x14ac:dyDescent="0.35">
      <c r="A513" s="7"/>
    </row>
    <row r="514" spans="1:1" x14ac:dyDescent="0.35">
      <c r="A514" s="7"/>
    </row>
    <row r="515" spans="1:1" x14ac:dyDescent="0.35">
      <c r="A515" s="7"/>
    </row>
    <row r="516" spans="1:1" x14ac:dyDescent="0.35">
      <c r="A516" s="7"/>
    </row>
    <row r="517" spans="1:1" x14ac:dyDescent="0.35">
      <c r="A517" s="7"/>
    </row>
    <row r="518" spans="1:1" x14ac:dyDescent="0.35">
      <c r="A518" s="7"/>
    </row>
    <row r="519" spans="1:1" x14ac:dyDescent="0.35">
      <c r="A519" s="7"/>
    </row>
    <row r="520" spans="1:1" x14ac:dyDescent="0.35">
      <c r="A520" s="7"/>
    </row>
    <row r="521" spans="1:1" x14ac:dyDescent="0.35">
      <c r="A521" s="7"/>
    </row>
    <row r="522" spans="1:1" x14ac:dyDescent="0.35">
      <c r="A522" s="7"/>
    </row>
    <row r="523" spans="1:1" x14ac:dyDescent="0.35">
      <c r="A523" s="7"/>
    </row>
    <row r="524" spans="1:1" x14ac:dyDescent="0.35">
      <c r="A524" s="7"/>
    </row>
    <row r="525" spans="1:1" x14ac:dyDescent="0.35">
      <c r="A525" s="7"/>
    </row>
    <row r="526" spans="1:1" x14ac:dyDescent="0.35">
      <c r="A526" s="7"/>
    </row>
    <row r="527" spans="1:1" x14ac:dyDescent="0.35">
      <c r="A527" s="7"/>
    </row>
    <row r="528" spans="1:1" x14ac:dyDescent="0.35">
      <c r="A528" s="7"/>
    </row>
    <row r="529" spans="1:1" x14ac:dyDescent="0.35">
      <c r="A529" s="7"/>
    </row>
    <row r="530" spans="1:1" x14ac:dyDescent="0.35">
      <c r="A530" s="7"/>
    </row>
    <row r="531" spans="1:1" x14ac:dyDescent="0.35">
      <c r="A531" s="7"/>
    </row>
    <row r="532" spans="1:1" x14ac:dyDescent="0.35">
      <c r="A532" s="7"/>
    </row>
    <row r="533" spans="1:1" x14ac:dyDescent="0.35">
      <c r="A533" s="7"/>
    </row>
    <row r="534" spans="1:1" x14ac:dyDescent="0.35">
      <c r="A534" s="7"/>
    </row>
    <row r="535" spans="1:1" x14ac:dyDescent="0.35">
      <c r="A535" s="7"/>
    </row>
    <row r="536" spans="1:1" x14ac:dyDescent="0.35">
      <c r="A536" s="7"/>
    </row>
    <row r="537" spans="1:1" x14ac:dyDescent="0.35">
      <c r="A537" s="7"/>
    </row>
    <row r="538" spans="1:1" x14ac:dyDescent="0.35">
      <c r="A538" s="7"/>
    </row>
    <row r="539" spans="1:1" x14ac:dyDescent="0.35">
      <c r="A539" s="7"/>
    </row>
    <row r="540" spans="1:1" x14ac:dyDescent="0.35">
      <c r="A540" s="7"/>
    </row>
    <row r="541" spans="1:1" x14ac:dyDescent="0.35">
      <c r="A541" s="7"/>
    </row>
    <row r="542" spans="1:1" x14ac:dyDescent="0.35">
      <c r="A542" s="7"/>
    </row>
    <row r="543" spans="1:1" x14ac:dyDescent="0.35">
      <c r="A543" s="7"/>
    </row>
    <row r="544" spans="1:1" x14ac:dyDescent="0.35">
      <c r="A544" s="7"/>
    </row>
    <row r="545" spans="1:1" x14ac:dyDescent="0.35">
      <c r="A545" s="7"/>
    </row>
    <row r="546" spans="1:1" x14ac:dyDescent="0.35">
      <c r="A546" s="7"/>
    </row>
    <row r="547" spans="1:1" x14ac:dyDescent="0.35">
      <c r="A547" s="7"/>
    </row>
    <row r="548" spans="1:1" x14ac:dyDescent="0.35">
      <c r="A548" s="7"/>
    </row>
    <row r="549" spans="1:1" x14ac:dyDescent="0.35">
      <c r="A549" s="7"/>
    </row>
    <row r="550" spans="1:1" x14ac:dyDescent="0.35">
      <c r="A550" s="7"/>
    </row>
    <row r="551" spans="1:1" x14ac:dyDescent="0.35">
      <c r="A551" s="7"/>
    </row>
    <row r="552" spans="1:1" x14ac:dyDescent="0.35">
      <c r="A552" s="7"/>
    </row>
    <row r="553" spans="1:1" x14ac:dyDescent="0.35">
      <c r="A553" s="7"/>
    </row>
    <row r="554" spans="1:1" x14ac:dyDescent="0.35">
      <c r="A554" s="7"/>
    </row>
    <row r="555" spans="1:1" x14ac:dyDescent="0.35">
      <c r="A555" s="7"/>
    </row>
    <row r="556" spans="1:1" x14ac:dyDescent="0.35">
      <c r="A556" s="7"/>
    </row>
    <row r="557" spans="1:1" x14ac:dyDescent="0.35">
      <c r="A557" s="7"/>
    </row>
    <row r="558" spans="1:1" x14ac:dyDescent="0.35">
      <c r="A558" s="7"/>
    </row>
    <row r="559" spans="1:1" x14ac:dyDescent="0.35">
      <c r="A559" s="7"/>
    </row>
    <row r="560" spans="1:1" x14ac:dyDescent="0.35">
      <c r="A560" s="7"/>
    </row>
    <row r="561" spans="1:1" x14ac:dyDescent="0.35">
      <c r="A561" s="7"/>
    </row>
    <row r="562" spans="1:1" x14ac:dyDescent="0.35">
      <c r="A562" s="7"/>
    </row>
    <row r="563" spans="1:1" x14ac:dyDescent="0.35">
      <c r="A563" s="7"/>
    </row>
    <row r="564" spans="1:1" x14ac:dyDescent="0.35">
      <c r="A564" s="7"/>
    </row>
    <row r="565" spans="1:1" x14ac:dyDescent="0.35">
      <c r="A565" s="7"/>
    </row>
    <row r="566" spans="1:1" x14ac:dyDescent="0.35">
      <c r="A566" s="7"/>
    </row>
    <row r="567" spans="1:1" x14ac:dyDescent="0.35">
      <c r="A567" s="7"/>
    </row>
    <row r="568" spans="1:1" x14ac:dyDescent="0.35">
      <c r="A568" s="7"/>
    </row>
    <row r="569" spans="1:1" x14ac:dyDescent="0.35">
      <c r="A569" s="7"/>
    </row>
    <row r="570" spans="1:1" x14ac:dyDescent="0.35">
      <c r="A570" s="7"/>
    </row>
    <row r="571" spans="1:1" x14ac:dyDescent="0.35">
      <c r="A571" s="7"/>
    </row>
    <row r="572" spans="1:1" x14ac:dyDescent="0.35">
      <c r="A572" s="7"/>
    </row>
    <row r="573" spans="1:1" x14ac:dyDescent="0.35">
      <c r="A573" s="7"/>
    </row>
    <row r="574" spans="1:1" x14ac:dyDescent="0.35">
      <c r="A574" s="7"/>
    </row>
    <row r="575" spans="1:1" x14ac:dyDescent="0.35">
      <c r="A575" s="7"/>
    </row>
    <row r="576" spans="1:1" x14ac:dyDescent="0.35">
      <c r="A576" s="7"/>
    </row>
    <row r="577" spans="1:1" x14ac:dyDescent="0.35">
      <c r="A577" s="7"/>
    </row>
    <row r="578" spans="1:1" x14ac:dyDescent="0.35">
      <c r="A578" s="7"/>
    </row>
    <row r="579" spans="1:1" x14ac:dyDescent="0.35">
      <c r="A579" s="7"/>
    </row>
    <row r="580" spans="1:1" x14ac:dyDescent="0.35">
      <c r="A580" s="7"/>
    </row>
    <row r="581" spans="1:1" x14ac:dyDescent="0.35">
      <c r="A581" s="7"/>
    </row>
    <row r="582" spans="1:1" x14ac:dyDescent="0.35">
      <c r="A582" s="7"/>
    </row>
    <row r="583" spans="1:1" x14ac:dyDescent="0.35">
      <c r="A583" s="7"/>
    </row>
    <row r="584" spans="1:1" x14ac:dyDescent="0.35">
      <c r="A584" s="7"/>
    </row>
    <row r="585" spans="1:1" x14ac:dyDescent="0.35">
      <c r="A585" s="7"/>
    </row>
    <row r="586" spans="1:1" x14ac:dyDescent="0.35">
      <c r="A586" s="7"/>
    </row>
    <row r="587" spans="1:1" x14ac:dyDescent="0.35">
      <c r="A587" s="7"/>
    </row>
    <row r="588" spans="1:1" x14ac:dyDescent="0.35">
      <c r="A588" s="7"/>
    </row>
    <row r="589" spans="1:1" x14ac:dyDescent="0.35">
      <c r="A589" s="7"/>
    </row>
    <row r="590" spans="1:1" x14ac:dyDescent="0.35">
      <c r="A590" s="7"/>
    </row>
    <row r="591" spans="1:1" x14ac:dyDescent="0.35">
      <c r="A591" s="7"/>
    </row>
    <row r="592" spans="1:1" x14ac:dyDescent="0.35">
      <c r="A592" s="7"/>
    </row>
    <row r="593" spans="1:1" x14ac:dyDescent="0.35">
      <c r="A593" s="7"/>
    </row>
    <row r="594" spans="1:1" x14ac:dyDescent="0.35">
      <c r="A594" s="7"/>
    </row>
    <row r="595" spans="1:1" x14ac:dyDescent="0.35">
      <c r="A595" s="7"/>
    </row>
    <row r="596" spans="1:1" x14ac:dyDescent="0.35">
      <c r="A596" s="7"/>
    </row>
    <row r="597" spans="1:1" x14ac:dyDescent="0.35">
      <c r="A597" s="7"/>
    </row>
    <row r="598" spans="1:1" x14ac:dyDescent="0.35">
      <c r="A598" s="7"/>
    </row>
    <row r="599" spans="1:1" x14ac:dyDescent="0.35">
      <c r="A599" s="7"/>
    </row>
    <row r="600" spans="1:1" x14ac:dyDescent="0.35">
      <c r="A600" s="7"/>
    </row>
    <row r="601" spans="1:1" x14ac:dyDescent="0.35">
      <c r="A601" s="7"/>
    </row>
    <row r="602" spans="1:1" x14ac:dyDescent="0.35">
      <c r="A602" s="7"/>
    </row>
    <row r="603" spans="1:1" x14ac:dyDescent="0.35">
      <c r="A603" s="7"/>
    </row>
    <row r="604" spans="1:1" x14ac:dyDescent="0.35">
      <c r="A604" s="7"/>
    </row>
    <row r="605" spans="1:1" x14ac:dyDescent="0.35">
      <c r="A605" s="7"/>
    </row>
    <row r="606" spans="1:1" x14ac:dyDescent="0.35">
      <c r="A606" s="7"/>
    </row>
    <row r="607" spans="1:1" x14ac:dyDescent="0.35">
      <c r="A607" s="7"/>
    </row>
    <row r="608" spans="1:1" x14ac:dyDescent="0.35">
      <c r="A608" s="7"/>
    </row>
    <row r="609" spans="1:1" x14ac:dyDescent="0.35">
      <c r="A609" s="7"/>
    </row>
    <row r="610" spans="1:1" x14ac:dyDescent="0.35">
      <c r="A610" s="7"/>
    </row>
    <row r="611" spans="1:1" x14ac:dyDescent="0.35">
      <c r="A611" s="7"/>
    </row>
    <row r="612" spans="1:1" x14ac:dyDescent="0.35">
      <c r="A612" s="7"/>
    </row>
    <row r="613" spans="1:1" x14ac:dyDescent="0.35">
      <c r="A613" s="7"/>
    </row>
    <row r="614" spans="1:1" x14ac:dyDescent="0.35">
      <c r="A614" s="7"/>
    </row>
    <row r="615" spans="1:1" x14ac:dyDescent="0.35">
      <c r="A615" s="7"/>
    </row>
    <row r="616" spans="1:1" x14ac:dyDescent="0.35">
      <c r="A616" s="7"/>
    </row>
    <row r="617" spans="1:1" x14ac:dyDescent="0.35">
      <c r="A617" s="7"/>
    </row>
    <row r="618" spans="1:1" x14ac:dyDescent="0.35">
      <c r="A618" s="7"/>
    </row>
    <row r="619" spans="1:1" x14ac:dyDescent="0.35">
      <c r="A619" s="7"/>
    </row>
    <row r="620" spans="1:1" x14ac:dyDescent="0.35">
      <c r="A620" s="7"/>
    </row>
    <row r="621" spans="1:1" x14ac:dyDescent="0.35">
      <c r="A621" s="7"/>
    </row>
    <row r="622" spans="1:1" x14ac:dyDescent="0.35">
      <c r="A622" s="7"/>
    </row>
    <row r="623" spans="1:1" x14ac:dyDescent="0.35">
      <c r="A623" s="7"/>
    </row>
    <row r="624" spans="1:1" x14ac:dyDescent="0.35">
      <c r="A624" s="7"/>
    </row>
    <row r="625" spans="1:1" x14ac:dyDescent="0.35">
      <c r="A625" s="7"/>
    </row>
    <row r="626" spans="1:1" x14ac:dyDescent="0.35">
      <c r="A626" s="7"/>
    </row>
    <row r="627" spans="1:1" x14ac:dyDescent="0.35">
      <c r="A627" s="7"/>
    </row>
    <row r="628" spans="1:1" x14ac:dyDescent="0.35">
      <c r="A628" s="7"/>
    </row>
    <row r="629" spans="1:1" x14ac:dyDescent="0.35">
      <c r="A629" s="7"/>
    </row>
    <row r="630" spans="1:1" x14ac:dyDescent="0.35">
      <c r="A630" s="7"/>
    </row>
    <row r="631" spans="1:1" x14ac:dyDescent="0.35">
      <c r="A631" s="7"/>
    </row>
    <row r="632" spans="1:1" x14ac:dyDescent="0.35">
      <c r="A632" s="7"/>
    </row>
    <row r="633" spans="1:1" x14ac:dyDescent="0.35">
      <c r="A633" s="7"/>
    </row>
    <row r="634" spans="1:1" x14ac:dyDescent="0.35">
      <c r="A634" s="7"/>
    </row>
    <row r="635" spans="1:1" x14ac:dyDescent="0.35">
      <c r="A635" s="7"/>
    </row>
    <row r="636" spans="1:1" x14ac:dyDescent="0.35">
      <c r="A636" s="7"/>
    </row>
    <row r="637" spans="1:1" x14ac:dyDescent="0.35">
      <c r="A637" s="7"/>
    </row>
    <row r="638" spans="1:1" x14ac:dyDescent="0.35">
      <c r="A638" s="7"/>
    </row>
    <row r="639" spans="1:1" x14ac:dyDescent="0.35">
      <c r="A639" s="7"/>
    </row>
    <row r="640" spans="1:1" x14ac:dyDescent="0.35">
      <c r="A640" s="7"/>
    </row>
    <row r="641" spans="1:1" x14ac:dyDescent="0.35">
      <c r="A641" s="7"/>
    </row>
    <row r="642" spans="1:1" x14ac:dyDescent="0.35">
      <c r="A642" s="7"/>
    </row>
    <row r="643" spans="1:1" x14ac:dyDescent="0.35">
      <c r="A643" s="7"/>
    </row>
    <row r="644" spans="1:1" x14ac:dyDescent="0.35">
      <c r="A644" s="7"/>
    </row>
    <row r="645" spans="1:1" x14ac:dyDescent="0.35">
      <c r="A645" s="7"/>
    </row>
    <row r="646" spans="1:1" x14ac:dyDescent="0.35">
      <c r="A646" s="7"/>
    </row>
    <row r="647" spans="1:1" x14ac:dyDescent="0.35">
      <c r="A647" s="7"/>
    </row>
    <row r="648" spans="1:1" x14ac:dyDescent="0.35">
      <c r="A648" s="7"/>
    </row>
    <row r="649" spans="1:1" x14ac:dyDescent="0.35">
      <c r="A649" s="7"/>
    </row>
    <row r="650" spans="1:1" x14ac:dyDescent="0.35">
      <c r="A650" s="7"/>
    </row>
    <row r="651" spans="1:1" x14ac:dyDescent="0.35">
      <c r="A651" s="7"/>
    </row>
    <row r="652" spans="1:1" x14ac:dyDescent="0.35">
      <c r="A652" s="7"/>
    </row>
    <row r="653" spans="1:1" x14ac:dyDescent="0.35">
      <c r="A653" s="7"/>
    </row>
    <row r="654" spans="1:1" x14ac:dyDescent="0.35">
      <c r="A654" s="7"/>
    </row>
    <row r="655" spans="1:1" x14ac:dyDescent="0.35">
      <c r="A655" s="7"/>
    </row>
    <row r="656" spans="1:1" x14ac:dyDescent="0.35">
      <c r="A656" s="7"/>
    </row>
    <row r="657" spans="1:1" x14ac:dyDescent="0.35">
      <c r="A657" s="7"/>
    </row>
    <row r="658" spans="1:1" x14ac:dyDescent="0.35">
      <c r="A658" s="7"/>
    </row>
    <row r="659" spans="1:1" x14ac:dyDescent="0.35">
      <c r="A659" s="7"/>
    </row>
    <row r="660" spans="1:1" x14ac:dyDescent="0.35">
      <c r="A660" s="7"/>
    </row>
    <row r="661" spans="1:1" x14ac:dyDescent="0.35">
      <c r="A661" s="7"/>
    </row>
    <row r="662" spans="1:1" x14ac:dyDescent="0.35">
      <c r="A662" s="7"/>
    </row>
    <row r="663" spans="1:1" x14ac:dyDescent="0.35">
      <c r="A663" s="7"/>
    </row>
    <row r="664" spans="1:1" x14ac:dyDescent="0.35">
      <c r="A664" s="7"/>
    </row>
    <row r="665" spans="1:1" x14ac:dyDescent="0.35">
      <c r="A665" s="7"/>
    </row>
    <row r="666" spans="1:1" x14ac:dyDescent="0.35">
      <c r="A666" s="7"/>
    </row>
    <row r="667" spans="1:1" x14ac:dyDescent="0.35">
      <c r="A667" s="7"/>
    </row>
    <row r="668" spans="1:1" x14ac:dyDescent="0.35">
      <c r="A668" s="7"/>
    </row>
    <row r="669" spans="1:1" x14ac:dyDescent="0.35">
      <c r="A669" s="7"/>
    </row>
    <row r="670" spans="1:1" x14ac:dyDescent="0.35">
      <c r="A670" s="7"/>
    </row>
    <row r="671" spans="1:1" x14ac:dyDescent="0.35">
      <c r="A671" s="7"/>
    </row>
    <row r="672" spans="1:1" x14ac:dyDescent="0.35">
      <c r="A672" s="7"/>
    </row>
    <row r="673" spans="1:1" x14ac:dyDescent="0.35">
      <c r="A673" s="7"/>
    </row>
    <row r="674" spans="1:1" x14ac:dyDescent="0.35">
      <c r="A674" s="7"/>
    </row>
    <row r="675" spans="1:1" x14ac:dyDescent="0.35">
      <c r="A675" s="7"/>
    </row>
    <row r="676" spans="1:1" x14ac:dyDescent="0.35">
      <c r="A676" s="7"/>
    </row>
    <row r="677" spans="1:1" x14ac:dyDescent="0.35">
      <c r="A677" s="7"/>
    </row>
    <row r="678" spans="1:1" x14ac:dyDescent="0.35">
      <c r="A678" s="7"/>
    </row>
    <row r="679" spans="1:1" x14ac:dyDescent="0.35">
      <c r="A679" s="7"/>
    </row>
    <row r="680" spans="1:1" x14ac:dyDescent="0.35">
      <c r="A680" s="7"/>
    </row>
    <row r="681" spans="1:1" x14ac:dyDescent="0.35">
      <c r="A681" s="7"/>
    </row>
    <row r="682" spans="1:1" x14ac:dyDescent="0.35">
      <c r="A682" s="7"/>
    </row>
    <row r="683" spans="1:1" x14ac:dyDescent="0.35">
      <c r="A683" s="7"/>
    </row>
    <row r="684" spans="1:1" x14ac:dyDescent="0.35">
      <c r="A684" s="7"/>
    </row>
    <row r="685" spans="1:1" x14ac:dyDescent="0.35">
      <c r="A685" s="7"/>
    </row>
    <row r="686" spans="1:1" x14ac:dyDescent="0.35">
      <c r="A686" s="7"/>
    </row>
    <row r="687" spans="1:1" x14ac:dyDescent="0.35">
      <c r="A687" s="7"/>
    </row>
    <row r="688" spans="1:1" x14ac:dyDescent="0.35">
      <c r="A688" s="7"/>
    </row>
    <row r="689" spans="1:1" x14ac:dyDescent="0.35">
      <c r="A689" s="7"/>
    </row>
    <row r="690" spans="1:1" x14ac:dyDescent="0.35">
      <c r="A690" s="7"/>
    </row>
    <row r="691" spans="1:1" x14ac:dyDescent="0.35">
      <c r="A691" s="7"/>
    </row>
    <row r="692" spans="1:1" x14ac:dyDescent="0.35">
      <c r="A692" s="7"/>
    </row>
    <row r="693" spans="1:1" x14ac:dyDescent="0.35">
      <c r="A693" s="7"/>
    </row>
    <row r="694" spans="1:1" x14ac:dyDescent="0.35">
      <c r="A694" s="7"/>
    </row>
    <row r="695" spans="1:1" x14ac:dyDescent="0.35">
      <c r="A695" s="7"/>
    </row>
    <row r="696" spans="1:1" x14ac:dyDescent="0.35">
      <c r="A696" s="7"/>
    </row>
    <row r="697" spans="1:1" x14ac:dyDescent="0.35">
      <c r="A697" s="7"/>
    </row>
    <row r="698" spans="1:1" x14ac:dyDescent="0.35">
      <c r="A698" s="7"/>
    </row>
    <row r="699" spans="1:1" x14ac:dyDescent="0.35">
      <c r="A699" s="7"/>
    </row>
    <row r="700" spans="1:1" x14ac:dyDescent="0.35">
      <c r="A700" s="7"/>
    </row>
    <row r="701" spans="1:1" x14ac:dyDescent="0.35">
      <c r="A701" s="7"/>
    </row>
    <row r="702" spans="1:1" x14ac:dyDescent="0.35">
      <c r="A702" s="7"/>
    </row>
    <row r="703" spans="1:1" x14ac:dyDescent="0.35">
      <c r="A703" s="7"/>
    </row>
    <row r="704" spans="1:1" x14ac:dyDescent="0.35">
      <c r="A704" s="7"/>
    </row>
    <row r="705" spans="1:1" x14ac:dyDescent="0.35">
      <c r="A705" s="7"/>
    </row>
    <row r="706" spans="1:1" x14ac:dyDescent="0.35">
      <c r="A706" s="7"/>
    </row>
    <row r="707" spans="1:1" x14ac:dyDescent="0.35">
      <c r="A707" s="7"/>
    </row>
    <row r="708" spans="1:1" x14ac:dyDescent="0.35">
      <c r="A708" s="7"/>
    </row>
    <row r="709" spans="1:1" x14ac:dyDescent="0.35">
      <c r="A709" s="7"/>
    </row>
    <row r="710" spans="1:1" x14ac:dyDescent="0.35">
      <c r="A710" s="7"/>
    </row>
    <row r="711" spans="1:1" x14ac:dyDescent="0.35">
      <c r="A711" s="7"/>
    </row>
    <row r="712" spans="1:1" x14ac:dyDescent="0.35">
      <c r="A712" s="7"/>
    </row>
    <row r="713" spans="1:1" x14ac:dyDescent="0.35">
      <c r="A713" s="7"/>
    </row>
    <row r="714" spans="1:1" x14ac:dyDescent="0.35">
      <c r="A714" s="7"/>
    </row>
    <row r="715" spans="1:1" x14ac:dyDescent="0.35">
      <c r="A715" s="7"/>
    </row>
    <row r="716" spans="1:1" x14ac:dyDescent="0.35">
      <c r="A716" s="7"/>
    </row>
    <row r="717" spans="1:1" x14ac:dyDescent="0.35">
      <c r="A717" s="7"/>
    </row>
    <row r="718" spans="1:1" x14ac:dyDescent="0.35">
      <c r="A718" s="7"/>
    </row>
    <row r="719" spans="1:1" x14ac:dyDescent="0.35">
      <c r="A719" s="7"/>
    </row>
    <row r="720" spans="1:1" x14ac:dyDescent="0.35">
      <c r="A720" s="7"/>
    </row>
    <row r="721" spans="1:1" x14ac:dyDescent="0.35">
      <c r="A721" s="7"/>
    </row>
    <row r="722" spans="1:1" x14ac:dyDescent="0.35">
      <c r="A722" s="7"/>
    </row>
    <row r="723" spans="1:1" x14ac:dyDescent="0.35">
      <c r="A723" s="7"/>
    </row>
    <row r="724" spans="1:1" x14ac:dyDescent="0.35">
      <c r="A724" s="7"/>
    </row>
    <row r="725" spans="1:1" x14ac:dyDescent="0.35">
      <c r="A725" s="7"/>
    </row>
    <row r="726" spans="1:1" x14ac:dyDescent="0.35">
      <c r="A726" s="7"/>
    </row>
    <row r="727" spans="1:1" x14ac:dyDescent="0.35">
      <c r="A727" s="7"/>
    </row>
    <row r="728" spans="1:1" x14ac:dyDescent="0.35">
      <c r="A728" s="7"/>
    </row>
    <row r="729" spans="1:1" x14ac:dyDescent="0.35">
      <c r="A729" s="7"/>
    </row>
    <row r="730" spans="1:1" x14ac:dyDescent="0.35">
      <c r="A730" s="7"/>
    </row>
    <row r="731" spans="1:1" x14ac:dyDescent="0.35">
      <c r="A731" s="7"/>
    </row>
    <row r="732" spans="1:1" x14ac:dyDescent="0.35">
      <c r="A732" s="7"/>
    </row>
    <row r="733" spans="1:1" x14ac:dyDescent="0.35">
      <c r="A733" s="7"/>
    </row>
    <row r="734" spans="1:1" x14ac:dyDescent="0.35">
      <c r="A734" s="7"/>
    </row>
    <row r="735" spans="1:1" x14ac:dyDescent="0.35">
      <c r="A735" s="7"/>
    </row>
    <row r="736" spans="1:1" x14ac:dyDescent="0.35">
      <c r="A736" s="7"/>
    </row>
    <row r="737" spans="1:1" x14ac:dyDescent="0.35">
      <c r="A737" s="7"/>
    </row>
    <row r="738" spans="1:1" x14ac:dyDescent="0.35">
      <c r="A738" s="7"/>
    </row>
    <row r="739" spans="1:1" x14ac:dyDescent="0.35">
      <c r="A739" s="7"/>
    </row>
    <row r="740" spans="1:1" x14ac:dyDescent="0.35">
      <c r="A740" s="7"/>
    </row>
    <row r="741" spans="1:1" x14ac:dyDescent="0.35">
      <c r="A741" s="7"/>
    </row>
    <row r="742" spans="1:1" x14ac:dyDescent="0.35">
      <c r="A742" s="7"/>
    </row>
    <row r="743" spans="1:1" x14ac:dyDescent="0.35">
      <c r="A743" s="7"/>
    </row>
    <row r="744" spans="1:1" x14ac:dyDescent="0.35">
      <c r="A744" s="7"/>
    </row>
    <row r="745" spans="1:1" x14ac:dyDescent="0.35">
      <c r="A745" s="7"/>
    </row>
    <row r="746" spans="1:1" x14ac:dyDescent="0.35">
      <c r="A746" s="7"/>
    </row>
    <row r="747" spans="1:1" x14ac:dyDescent="0.35">
      <c r="A747" s="7"/>
    </row>
    <row r="748" spans="1:1" x14ac:dyDescent="0.35">
      <c r="A748" s="7"/>
    </row>
    <row r="749" spans="1:1" x14ac:dyDescent="0.35">
      <c r="A749" s="7"/>
    </row>
    <row r="750" spans="1:1" x14ac:dyDescent="0.35">
      <c r="A750" s="7"/>
    </row>
    <row r="751" spans="1:1" x14ac:dyDescent="0.35">
      <c r="A751" s="7"/>
    </row>
    <row r="752" spans="1:1" x14ac:dyDescent="0.35">
      <c r="A752" s="7"/>
    </row>
    <row r="753" spans="1:1" x14ac:dyDescent="0.35">
      <c r="A753" s="7"/>
    </row>
    <row r="754" spans="1:1" x14ac:dyDescent="0.35">
      <c r="A754" s="7"/>
    </row>
    <row r="755" spans="1:1" x14ac:dyDescent="0.35">
      <c r="A755" s="7"/>
    </row>
    <row r="756" spans="1:1" x14ac:dyDescent="0.35">
      <c r="A756" s="7"/>
    </row>
    <row r="757" spans="1:1" x14ac:dyDescent="0.35">
      <c r="A757" s="7"/>
    </row>
    <row r="758" spans="1:1" x14ac:dyDescent="0.35">
      <c r="A758" s="7"/>
    </row>
    <row r="759" spans="1:1" x14ac:dyDescent="0.35">
      <c r="A759" s="7"/>
    </row>
    <row r="760" spans="1:1" x14ac:dyDescent="0.35">
      <c r="A760" s="7"/>
    </row>
    <row r="761" spans="1:1" x14ac:dyDescent="0.35">
      <c r="A761" s="7"/>
    </row>
    <row r="762" spans="1:1" x14ac:dyDescent="0.35">
      <c r="A762" s="7"/>
    </row>
    <row r="763" spans="1:1" x14ac:dyDescent="0.35">
      <c r="A763" s="7"/>
    </row>
    <row r="764" spans="1:1" x14ac:dyDescent="0.35">
      <c r="A764" s="7"/>
    </row>
    <row r="765" spans="1:1" x14ac:dyDescent="0.35">
      <c r="A765" s="7"/>
    </row>
    <row r="766" spans="1:1" x14ac:dyDescent="0.35">
      <c r="A766" s="7"/>
    </row>
    <row r="767" spans="1:1" x14ac:dyDescent="0.35">
      <c r="A767" s="7"/>
    </row>
    <row r="768" spans="1:1" x14ac:dyDescent="0.35">
      <c r="A768" s="7"/>
    </row>
    <row r="769" spans="1:1" x14ac:dyDescent="0.35">
      <c r="A769" s="7"/>
    </row>
    <row r="770" spans="1:1" x14ac:dyDescent="0.35">
      <c r="A770" s="7"/>
    </row>
    <row r="771" spans="1:1" x14ac:dyDescent="0.35">
      <c r="A771" s="7"/>
    </row>
    <row r="772" spans="1:1" x14ac:dyDescent="0.35">
      <c r="A772" s="7"/>
    </row>
    <row r="773" spans="1:1" x14ac:dyDescent="0.35">
      <c r="A773" s="7"/>
    </row>
    <row r="774" spans="1:1" x14ac:dyDescent="0.35">
      <c r="A774" s="7"/>
    </row>
    <row r="775" spans="1:1" x14ac:dyDescent="0.35">
      <c r="A775" s="7"/>
    </row>
    <row r="776" spans="1:1" x14ac:dyDescent="0.35">
      <c r="A776" s="7"/>
    </row>
    <row r="777" spans="1:1" x14ac:dyDescent="0.35">
      <c r="A777" s="7"/>
    </row>
    <row r="778" spans="1:1" x14ac:dyDescent="0.35">
      <c r="A778" s="7"/>
    </row>
    <row r="779" spans="1:1" x14ac:dyDescent="0.35">
      <c r="A779" s="7"/>
    </row>
    <row r="780" spans="1:1" x14ac:dyDescent="0.35">
      <c r="A780" s="7"/>
    </row>
    <row r="781" spans="1:1" x14ac:dyDescent="0.35">
      <c r="A781" s="7"/>
    </row>
    <row r="782" spans="1:1" x14ac:dyDescent="0.35">
      <c r="A782" s="7"/>
    </row>
    <row r="783" spans="1:1" x14ac:dyDescent="0.35">
      <c r="A783" s="7"/>
    </row>
    <row r="784" spans="1:1" x14ac:dyDescent="0.35">
      <c r="A784" s="7"/>
    </row>
    <row r="785" spans="1:1" x14ac:dyDescent="0.35">
      <c r="A785" s="7"/>
    </row>
    <row r="786" spans="1:1" x14ac:dyDescent="0.35">
      <c r="A786" s="7"/>
    </row>
    <row r="787" spans="1:1" x14ac:dyDescent="0.35">
      <c r="A787" s="7"/>
    </row>
    <row r="788" spans="1:1" x14ac:dyDescent="0.35">
      <c r="A788" s="7"/>
    </row>
    <row r="789" spans="1:1" x14ac:dyDescent="0.35">
      <c r="A789" s="7"/>
    </row>
    <row r="790" spans="1:1" x14ac:dyDescent="0.35">
      <c r="A790" s="7"/>
    </row>
    <row r="791" spans="1:1" x14ac:dyDescent="0.35">
      <c r="A791" s="7"/>
    </row>
    <row r="792" spans="1:1" x14ac:dyDescent="0.35">
      <c r="A792" s="7"/>
    </row>
    <row r="793" spans="1:1" x14ac:dyDescent="0.35">
      <c r="A793" s="7"/>
    </row>
    <row r="794" spans="1:1" x14ac:dyDescent="0.35">
      <c r="A794" s="7"/>
    </row>
    <row r="795" spans="1:1" x14ac:dyDescent="0.35">
      <c r="A795" s="7"/>
    </row>
    <row r="796" spans="1:1" x14ac:dyDescent="0.35">
      <c r="A796" s="7"/>
    </row>
    <row r="797" spans="1:1" x14ac:dyDescent="0.35">
      <c r="A797" s="7"/>
    </row>
    <row r="798" spans="1:1" x14ac:dyDescent="0.35">
      <c r="A798" s="7"/>
    </row>
    <row r="799" spans="1:1" x14ac:dyDescent="0.35">
      <c r="A799" s="7"/>
    </row>
    <row r="800" spans="1:1" x14ac:dyDescent="0.35">
      <c r="A800" s="7"/>
    </row>
    <row r="801" spans="1:1" x14ac:dyDescent="0.35">
      <c r="A801" s="7"/>
    </row>
    <row r="802" spans="1:1" x14ac:dyDescent="0.35">
      <c r="A802" s="7"/>
    </row>
    <row r="803" spans="1:1" x14ac:dyDescent="0.35">
      <c r="A803" s="7"/>
    </row>
    <row r="804" spans="1:1" x14ac:dyDescent="0.35">
      <c r="A804" s="7"/>
    </row>
    <row r="805" spans="1:1" x14ac:dyDescent="0.35">
      <c r="A805" s="7"/>
    </row>
    <row r="806" spans="1:1" x14ac:dyDescent="0.35">
      <c r="A806" s="7"/>
    </row>
    <row r="807" spans="1:1" x14ac:dyDescent="0.35">
      <c r="A807" s="7"/>
    </row>
    <row r="808" spans="1:1" x14ac:dyDescent="0.35">
      <c r="A808" s="7"/>
    </row>
    <row r="809" spans="1:1" x14ac:dyDescent="0.35">
      <c r="A809" s="7"/>
    </row>
    <row r="810" spans="1:1" x14ac:dyDescent="0.35">
      <c r="A810" s="7"/>
    </row>
    <row r="811" spans="1:1" x14ac:dyDescent="0.35">
      <c r="A811" s="7"/>
    </row>
    <row r="812" spans="1:1" x14ac:dyDescent="0.35">
      <c r="A812" s="7"/>
    </row>
    <row r="813" spans="1:1" x14ac:dyDescent="0.35">
      <c r="A813" s="7"/>
    </row>
    <row r="814" spans="1:1" x14ac:dyDescent="0.35">
      <c r="A814" s="7"/>
    </row>
    <row r="815" spans="1:1" x14ac:dyDescent="0.35">
      <c r="A815" s="7"/>
    </row>
    <row r="816" spans="1:1" x14ac:dyDescent="0.35">
      <c r="A816" s="7"/>
    </row>
    <row r="817" spans="1:1" x14ac:dyDescent="0.35">
      <c r="A817" s="7"/>
    </row>
    <row r="818" spans="1:1" x14ac:dyDescent="0.35">
      <c r="A818" s="7"/>
    </row>
    <row r="819" spans="1:1" x14ac:dyDescent="0.35">
      <c r="A819" s="7"/>
    </row>
    <row r="820" spans="1:1" x14ac:dyDescent="0.35">
      <c r="A820" s="7"/>
    </row>
    <row r="821" spans="1:1" x14ac:dyDescent="0.35">
      <c r="A821" s="7"/>
    </row>
    <row r="822" spans="1:1" x14ac:dyDescent="0.35">
      <c r="A822" s="7"/>
    </row>
    <row r="823" spans="1:1" x14ac:dyDescent="0.35">
      <c r="A823" s="7"/>
    </row>
    <row r="824" spans="1:1" x14ac:dyDescent="0.35">
      <c r="A824" s="7"/>
    </row>
    <row r="825" spans="1:1" x14ac:dyDescent="0.35">
      <c r="A825" s="7"/>
    </row>
    <row r="826" spans="1:1" x14ac:dyDescent="0.35">
      <c r="A826" s="7"/>
    </row>
    <row r="827" spans="1:1" x14ac:dyDescent="0.35">
      <c r="A827" s="7"/>
    </row>
    <row r="828" spans="1:1" x14ac:dyDescent="0.35">
      <c r="A828" s="7"/>
    </row>
    <row r="829" spans="1:1" x14ac:dyDescent="0.35">
      <c r="A829" s="7"/>
    </row>
    <row r="830" spans="1:1" x14ac:dyDescent="0.35">
      <c r="A830" s="7"/>
    </row>
    <row r="831" spans="1:1" x14ac:dyDescent="0.35">
      <c r="A831" s="7"/>
    </row>
    <row r="832" spans="1:1" x14ac:dyDescent="0.35">
      <c r="A832" s="7"/>
    </row>
    <row r="833" spans="1:1" x14ac:dyDescent="0.35">
      <c r="A833" s="7"/>
    </row>
    <row r="834" spans="1:1" x14ac:dyDescent="0.35">
      <c r="A834" s="7"/>
    </row>
    <row r="835" spans="1:1" x14ac:dyDescent="0.35">
      <c r="A835" s="7"/>
    </row>
    <row r="836" spans="1:1" x14ac:dyDescent="0.35">
      <c r="A836" s="7"/>
    </row>
    <row r="837" spans="1:1" x14ac:dyDescent="0.35">
      <c r="A837" s="7"/>
    </row>
    <row r="838" spans="1:1" x14ac:dyDescent="0.35">
      <c r="A838" s="7"/>
    </row>
    <row r="839" spans="1:1" x14ac:dyDescent="0.35">
      <c r="A839" s="7"/>
    </row>
    <row r="840" spans="1:1" x14ac:dyDescent="0.35">
      <c r="A840" s="7"/>
    </row>
    <row r="841" spans="1:1" x14ac:dyDescent="0.35">
      <c r="A841" s="7"/>
    </row>
    <row r="842" spans="1:1" x14ac:dyDescent="0.35">
      <c r="A842" s="7"/>
    </row>
    <row r="843" spans="1:1" x14ac:dyDescent="0.35">
      <c r="A843" s="7"/>
    </row>
    <row r="844" spans="1:1" x14ac:dyDescent="0.35">
      <c r="A844" s="7"/>
    </row>
    <row r="845" spans="1:1" x14ac:dyDescent="0.35">
      <c r="A845" s="7"/>
    </row>
    <row r="846" spans="1:1" x14ac:dyDescent="0.35">
      <c r="A846" s="7"/>
    </row>
    <row r="847" spans="1:1" x14ac:dyDescent="0.35">
      <c r="A847" s="7"/>
    </row>
    <row r="848" spans="1:1" x14ac:dyDescent="0.35">
      <c r="A848" s="7"/>
    </row>
    <row r="849" spans="1:1" x14ac:dyDescent="0.35">
      <c r="A849" s="7"/>
    </row>
    <row r="850" spans="1:1" x14ac:dyDescent="0.35">
      <c r="A850" s="7"/>
    </row>
    <row r="851" spans="1:1" x14ac:dyDescent="0.35">
      <c r="A851" s="7"/>
    </row>
    <row r="852" spans="1:1" x14ac:dyDescent="0.35">
      <c r="A852" s="7"/>
    </row>
    <row r="853" spans="1:1" x14ac:dyDescent="0.35">
      <c r="A853" s="7"/>
    </row>
    <row r="854" spans="1:1" x14ac:dyDescent="0.35">
      <c r="A854" s="7"/>
    </row>
    <row r="855" spans="1:1" x14ac:dyDescent="0.35">
      <c r="A855" s="7"/>
    </row>
    <row r="856" spans="1:1" x14ac:dyDescent="0.35">
      <c r="A856" s="7"/>
    </row>
    <row r="857" spans="1:1" x14ac:dyDescent="0.35">
      <c r="A857" s="7"/>
    </row>
    <row r="858" spans="1:1" x14ac:dyDescent="0.35">
      <c r="A858" s="7"/>
    </row>
    <row r="859" spans="1:1" x14ac:dyDescent="0.35">
      <c r="A859" s="7"/>
    </row>
    <row r="860" spans="1:1" x14ac:dyDescent="0.35">
      <c r="A860" s="7"/>
    </row>
    <row r="861" spans="1:1" x14ac:dyDescent="0.35">
      <c r="A861" s="7"/>
    </row>
    <row r="862" spans="1:1" x14ac:dyDescent="0.35">
      <c r="A862" s="7"/>
    </row>
    <row r="863" spans="1:1" x14ac:dyDescent="0.35">
      <c r="A863" s="7"/>
    </row>
    <row r="864" spans="1:1" x14ac:dyDescent="0.35">
      <c r="A864" s="7"/>
    </row>
    <row r="865" spans="1:1" x14ac:dyDescent="0.35">
      <c r="A865" s="7"/>
    </row>
    <row r="866" spans="1:1" x14ac:dyDescent="0.35">
      <c r="A866" s="7"/>
    </row>
    <row r="867" spans="1:1" x14ac:dyDescent="0.35">
      <c r="A867" s="7"/>
    </row>
    <row r="868" spans="1:1" x14ac:dyDescent="0.35">
      <c r="A868" s="7"/>
    </row>
    <row r="869" spans="1:1" x14ac:dyDescent="0.35">
      <c r="A869" s="7"/>
    </row>
    <row r="870" spans="1:1" x14ac:dyDescent="0.35">
      <c r="A870" s="7"/>
    </row>
    <row r="871" spans="1:1" x14ac:dyDescent="0.35">
      <c r="A871" s="7"/>
    </row>
    <row r="872" spans="1:1" x14ac:dyDescent="0.35">
      <c r="A872" s="7"/>
    </row>
    <row r="873" spans="1:1" x14ac:dyDescent="0.35">
      <c r="A873" s="7"/>
    </row>
    <row r="874" spans="1:1" x14ac:dyDescent="0.35">
      <c r="A874" s="7"/>
    </row>
    <row r="875" spans="1:1" x14ac:dyDescent="0.35">
      <c r="A875" s="7"/>
    </row>
    <row r="876" spans="1:1" x14ac:dyDescent="0.35">
      <c r="A876" s="7"/>
    </row>
    <row r="877" spans="1:1" x14ac:dyDescent="0.35">
      <c r="A877" s="7"/>
    </row>
    <row r="878" spans="1:1" x14ac:dyDescent="0.35">
      <c r="A878" s="7"/>
    </row>
    <row r="879" spans="1:1" x14ac:dyDescent="0.35">
      <c r="A879" s="7"/>
    </row>
    <row r="880" spans="1:1" x14ac:dyDescent="0.35">
      <c r="A880" s="7"/>
    </row>
    <row r="881" spans="1:1" x14ac:dyDescent="0.35">
      <c r="A881" s="7"/>
    </row>
    <row r="882" spans="1:1" x14ac:dyDescent="0.35">
      <c r="A882" s="7"/>
    </row>
    <row r="883" spans="1:1" x14ac:dyDescent="0.35">
      <c r="A883" s="7"/>
    </row>
    <row r="884" spans="1:1" x14ac:dyDescent="0.35">
      <c r="A884" s="7"/>
    </row>
    <row r="885" spans="1:1" x14ac:dyDescent="0.35">
      <c r="A885" s="7"/>
    </row>
    <row r="886" spans="1:1" x14ac:dyDescent="0.35">
      <c r="A886" s="7"/>
    </row>
    <row r="887" spans="1:1" x14ac:dyDescent="0.35">
      <c r="A887" s="7"/>
    </row>
    <row r="888" spans="1:1" x14ac:dyDescent="0.35">
      <c r="A888" s="7"/>
    </row>
    <row r="889" spans="1:1" x14ac:dyDescent="0.35">
      <c r="A889" s="7"/>
    </row>
    <row r="890" spans="1:1" x14ac:dyDescent="0.35">
      <c r="A890" s="7"/>
    </row>
    <row r="891" spans="1:1" x14ac:dyDescent="0.35">
      <c r="A891" s="7"/>
    </row>
    <row r="892" spans="1:1" x14ac:dyDescent="0.35">
      <c r="A892" s="7"/>
    </row>
    <row r="893" spans="1:1" x14ac:dyDescent="0.35">
      <c r="A893" s="7"/>
    </row>
    <row r="894" spans="1:1" x14ac:dyDescent="0.35">
      <c r="A894" s="7"/>
    </row>
    <row r="895" spans="1:1" x14ac:dyDescent="0.35">
      <c r="A895" s="7"/>
    </row>
    <row r="896" spans="1:1" x14ac:dyDescent="0.35">
      <c r="A896" s="7"/>
    </row>
    <row r="897" spans="1:1" x14ac:dyDescent="0.35">
      <c r="A897" s="7"/>
    </row>
    <row r="898" spans="1:1" x14ac:dyDescent="0.35">
      <c r="A898" s="7"/>
    </row>
    <row r="899" spans="1:1" x14ac:dyDescent="0.35">
      <c r="A899" s="7"/>
    </row>
    <row r="900" spans="1:1" x14ac:dyDescent="0.35">
      <c r="A900" s="7"/>
    </row>
    <row r="901" spans="1:1" x14ac:dyDescent="0.35">
      <c r="A901" s="7"/>
    </row>
    <row r="902" spans="1:1" x14ac:dyDescent="0.35">
      <c r="A902" s="7"/>
    </row>
    <row r="903" spans="1:1" x14ac:dyDescent="0.35">
      <c r="A903" s="7"/>
    </row>
    <row r="904" spans="1:1" x14ac:dyDescent="0.35">
      <c r="A904" s="7"/>
    </row>
    <row r="905" spans="1:1" x14ac:dyDescent="0.35">
      <c r="A905" s="7"/>
    </row>
    <row r="906" spans="1:1" x14ac:dyDescent="0.35">
      <c r="A906" s="7"/>
    </row>
    <row r="907" spans="1:1" x14ac:dyDescent="0.35">
      <c r="A907" s="7"/>
    </row>
    <row r="908" spans="1:1" x14ac:dyDescent="0.35">
      <c r="A908" s="7"/>
    </row>
    <row r="909" spans="1:1" x14ac:dyDescent="0.35">
      <c r="A909" s="7"/>
    </row>
    <row r="910" spans="1:1" x14ac:dyDescent="0.35">
      <c r="A910" s="7"/>
    </row>
    <row r="911" spans="1:1" x14ac:dyDescent="0.35">
      <c r="A911" s="7"/>
    </row>
    <row r="912" spans="1:1" x14ac:dyDescent="0.35">
      <c r="A912" s="7"/>
    </row>
    <row r="913" spans="1:1" x14ac:dyDescent="0.35">
      <c r="A913" s="7"/>
    </row>
    <row r="914" spans="1:1" x14ac:dyDescent="0.35">
      <c r="A914" s="7"/>
    </row>
    <row r="915" spans="1:1" x14ac:dyDescent="0.35">
      <c r="A915" s="7"/>
    </row>
    <row r="916" spans="1:1" x14ac:dyDescent="0.35">
      <c r="A916" s="7"/>
    </row>
    <row r="917" spans="1:1" x14ac:dyDescent="0.35">
      <c r="A917" s="7"/>
    </row>
    <row r="918" spans="1:1" x14ac:dyDescent="0.35">
      <c r="A918" s="7"/>
    </row>
    <row r="919" spans="1:1" x14ac:dyDescent="0.35">
      <c r="A919" s="7"/>
    </row>
    <row r="920" spans="1:1" x14ac:dyDescent="0.35">
      <c r="A920" s="7"/>
    </row>
    <row r="921" spans="1:1" x14ac:dyDescent="0.35">
      <c r="A921" s="7"/>
    </row>
    <row r="922" spans="1:1" x14ac:dyDescent="0.35">
      <c r="A922" s="7"/>
    </row>
    <row r="923" spans="1:1" x14ac:dyDescent="0.35">
      <c r="A923" s="7"/>
    </row>
    <row r="924" spans="1:1" x14ac:dyDescent="0.35">
      <c r="A924" s="7"/>
    </row>
    <row r="925" spans="1:1" x14ac:dyDescent="0.35">
      <c r="A925" s="7"/>
    </row>
    <row r="926" spans="1:1" x14ac:dyDescent="0.35">
      <c r="A926" s="7"/>
    </row>
    <row r="927" spans="1:1" x14ac:dyDescent="0.35">
      <c r="A927" s="7"/>
    </row>
    <row r="928" spans="1:1" x14ac:dyDescent="0.35">
      <c r="A928" s="7"/>
    </row>
    <row r="929" spans="1:1" x14ac:dyDescent="0.35">
      <c r="A929" s="7"/>
    </row>
    <row r="930" spans="1:1" x14ac:dyDescent="0.35">
      <c r="A930" s="7"/>
    </row>
    <row r="931" spans="1:1" x14ac:dyDescent="0.35">
      <c r="A931" s="7"/>
    </row>
    <row r="932" spans="1:1" x14ac:dyDescent="0.35">
      <c r="A932" s="7"/>
    </row>
    <row r="933" spans="1:1" x14ac:dyDescent="0.35">
      <c r="A933" s="7"/>
    </row>
    <row r="934" spans="1:1" x14ac:dyDescent="0.35">
      <c r="A934" s="7"/>
    </row>
    <row r="935" spans="1:1" x14ac:dyDescent="0.35">
      <c r="A935" s="7"/>
    </row>
    <row r="936" spans="1:1" x14ac:dyDescent="0.35">
      <c r="A936" s="7"/>
    </row>
    <row r="937" spans="1:1" x14ac:dyDescent="0.35">
      <c r="A937" s="7"/>
    </row>
    <row r="938" spans="1:1" x14ac:dyDescent="0.35">
      <c r="A938" s="7"/>
    </row>
    <row r="939" spans="1:1" x14ac:dyDescent="0.35">
      <c r="A939" s="7"/>
    </row>
    <row r="940" spans="1:1" x14ac:dyDescent="0.35">
      <c r="A940" s="7"/>
    </row>
    <row r="941" spans="1:1" x14ac:dyDescent="0.35">
      <c r="A941" s="7"/>
    </row>
    <row r="942" spans="1:1" x14ac:dyDescent="0.35">
      <c r="A942" s="7"/>
    </row>
    <row r="943" spans="1:1" x14ac:dyDescent="0.35">
      <c r="A943" s="7"/>
    </row>
    <row r="944" spans="1:1" x14ac:dyDescent="0.35">
      <c r="A944" s="7"/>
    </row>
    <row r="945" spans="1:1" x14ac:dyDescent="0.35">
      <c r="A945" s="7"/>
    </row>
    <row r="946" spans="1:1" x14ac:dyDescent="0.35">
      <c r="A946" s="7"/>
    </row>
    <row r="947" spans="1:1" x14ac:dyDescent="0.35">
      <c r="A947" s="7"/>
    </row>
    <row r="948" spans="1:1" x14ac:dyDescent="0.35">
      <c r="A948" s="7"/>
    </row>
    <row r="949" spans="1:1" x14ac:dyDescent="0.35">
      <c r="A949" s="7"/>
    </row>
    <row r="950" spans="1:1" x14ac:dyDescent="0.35">
      <c r="A950" s="7"/>
    </row>
    <row r="951" spans="1:1" x14ac:dyDescent="0.35">
      <c r="A951" s="7"/>
    </row>
    <row r="952" spans="1:1" x14ac:dyDescent="0.35">
      <c r="A952" s="7"/>
    </row>
    <row r="953" spans="1:1" x14ac:dyDescent="0.35">
      <c r="A953" s="7"/>
    </row>
    <row r="954" spans="1:1" x14ac:dyDescent="0.35">
      <c r="A954" s="7"/>
    </row>
    <row r="955" spans="1:1" x14ac:dyDescent="0.35">
      <c r="A955" s="7"/>
    </row>
    <row r="956" spans="1:1" x14ac:dyDescent="0.35">
      <c r="A956" s="7"/>
    </row>
    <row r="957" spans="1:1" x14ac:dyDescent="0.35">
      <c r="A957" s="7"/>
    </row>
    <row r="958" spans="1:1" x14ac:dyDescent="0.35">
      <c r="A958" s="7"/>
    </row>
    <row r="959" spans="1:1" x14ac:dyDescent="0.35">
      <c r="A959" s="7"/>
    </row>
    <row r="960" spans="1:1" x14ac:dyDescent="0.35">
      <c r="A960" s="7"/>
    </row>
    <row r="961" spans="1:1" x14ac:dyDescent="0.35">
      <c r="A961" s="7"/>
    </row>
    <row r="962" spans="1:1" x14ac:dyDescent="0.35">
      <c r="A962" s="7"/>
    </row>
    <row r="963" spans="1:1" x14ac:dyDescent="0.35">
      <c r="A963" s="7"/>
    </row>
    <row r="964" spans="1:1" x14ac:dyDescent="0.35">
      <c r="A964" s="7"/>
    </row>
    <row r="965" spans="1:1" x14ac:dyDescent="0.35">
      <c r="A965" s="7"/>
    </row>
    <row r="966" spans="1:1" x14ac:dyDescent="0.35">
      <c r="A966" s="7"/>
    </row>
    <row r="967" spans="1:1" x14ac:dyDescent="0.35">
      <c r="A967" s="7"/>
    </row>
    <row r="968" spans="1:1" x14ac:dyDescent="0.35">
      <c r="A968" s="7"/>
    </row>
    <row r="969" spans="1:1" x14ac:dyDescent="0.35">
      <c r="A969" s="7"/>
    </row>
    <row r="970" spans="1:1" x14ac:dyDescent="0.35">
      <c r="A970" s="7"/>
    </row>
    <row r="971" spans="1:1" x14ac:dyDescent="0.35">
      <c r="A971" s="7"/>
    </row>
    <row r="972" spans="1:1" x14ac:dyDescent="0.35">
      <c r="A972" s="7"/>
    </row>
    <row r="973" spans="1:1" x14ac:dyDescent="0.35">
      <c r="A973" s="7"/>
    </row>
    <row r="974" spans="1:1" x14ac:dyDescent="0.35">
      <c r="A974" s="7"/>
    </row>
    <row r="975" spans="1:1" x14ac:dyDescent="0.35">
      <c r="A975" s="7"/>
    </row>
    <row r="976" spans="1:1" x14ac:dyDescent="0.35">
      <c r="A976" s="7"/>
    </row>
    <row r="977" spans="1:1" x14ac:dyDescent="0.35">
      <c r="A977" s="7"/>
    </row>
    <row r="978" spans="1:1" x14ac:dyDescent="0.35">
      <c r="A978" s="7"/>
    </row>
    <row r="979" spans="1:1" x14ac:dyDescent="0.35">
      <c r="A979" s="7"/>
    </row>
    <row r="980" spans="1:1" x14ac:dyDescent="0.35">
      <c r="A980" s="7"/>
    </row>
    <row r="981" spans="1:1" x14ac:dyDescent="0.35">
      <c r="A981" s="7"/>
    </row>
    <row r="982" spans="1:1" x14ac:dyDescent="0.35">
      <c r="A982" s="7"/>
    </row>
    <row r="983" spans="1:1" x14ac:dyDescent="0.35">
      <c r="A983" s="7"/>
    </row>
    <row r="984" spans="1:1" x14ac:dyDescent="0.35">
      <c r="A984" s="7"/>
    </row>
    <row r="985" spans="1:1" x14ac:dyDescent="0.35">
      <c r="A985" s="7"/>
    </row>
    <row r="986" spans="1:1" x14ac:dyDescent="0.35">
      <c r="A986" s="7"/>
    </row>
    <row r="987" spans="1:1" x14ac:dyDescent="0.35">
      <c r="A987" s="7"/>
    </row>
    <row r="988" spans="1:1" x14ac:dyDescent="0.35">
      <c r="A988" s="7"/>
    </row>
    <row r="989" spans="1:1" x14ac:dyDescent="0.35">
      <c r="A989" s="7"/>
    </row>
    <row r="990" spans="1:1" x14ac:dyDescent="0.35">
      <c r="A990" s="7"/>
    </row>
    <row r="991" spans="1:1" x14ac:dyDescent="0.35">
      <c r="A991" s="7"/>
    </row>
    <row r="992" spans="1:1" x14ac:dyDescent="0.35">
      <c r="A992" s="7"/>
    </row>
    <row r="993" spans="1:1" x14ac:dyDescent="0.35">
      <c r="A993" s="7"/>
    </row>
    <row r="994" spans="1:1" x14ac:dyDescent="0.35">
      <c r="A994" s="7"/>
    </row>
    <row r="995" spans="1:1" x14ac:dyDescent="0.35">
      <c r="A995" s="7"/>
    </row>
    <row r="996" spans="1:1" x14ac:dyDescent="0.35">
      <c r="A996" s="7"/>
    </row>
    <row r="997" spans="1:1" x14ac:dyDescent="0.35">
      <c r="A997" s="7"/>
    </row>
    <row r="998" spans="1:1" x14ac:dyDescent="0.35">
      <c r="A998" s="7"/>
    </row>
    <row r="999" spans="1:1" x14ac:dyDescent="0.35">
      <c r="A999" s="7"/>
    </row>
    <row r="1000" spans="1:1" x14ac:dyDescent="0.35">
      <c r="A1000" s="7"/>
    </row>
  </sheetData>
  <pageMargins left="0.7" right="0.7" top="0.75" bottom="0.75" header="0.3" footer="0.3"/>
  <pageSetup paperSize="9" orientation="portrait" horizontalDpi="300" verticalDpi="300"/>
  <tableParts count="1">
    <tablePart r:id="rId1"/>
  </tablePart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C1000"/>
  <sheetViews>
    <sheetView workbookViewId="0"/>
  </sheetViews>
  <sheetFormatPr defaultColWidth="11.07421875" defaultRowHeight="15.5" x14ac:dyDescent="0.35"/>
  <cols>
    <col min="1" max="1" width="8.765625" customWidth="1"/>
    <col min="2" max="2" width="12.61328125" bestFit="1" customWidth="1"/>
    <col min="3" max="3" width="27.23046875" bestFit="1" customWidth="1"/>
  </cols>
  <sheetData>
    <row r="1" spans="1:3" ht="20" x14ac:dyDescent="0.4">
      <c r="A1" s="21" t="s">
        <v>56</v>
      </c>
    </row>
    <row r="2" spans="1:3" x14ac:dyDescent="0.35">
      <c r="A2" s="7" t="s">
        <v>9</v>
      </c>
    </row>
    <row r="3" spans="1:3" ht="34" customHeight="1" x14ac:dyDescent="0.35">
      <c r="A3" s="8" t="s">
        <v>108</v>
      </c>
      <c r="B3" s="6" t="s">
        <v>264</v>
      </c>
      <c r="C3" s="5" t="s">
        <v>397</v>
      </c>
    </row>
    <row r="4" spans="1:3" x14ac:dyDescent="0.35">
      <c r="A4" s="7" t="s">
        <v>110</v>
      </c>
      <c r="B4" s="1" t="s">
        <v>266</v>
      </c>
      <c r="C4" s="4">
        <v>90</v>
      </c>
    </row>
    <row r="5" spans="1:3" x14ac:dyDescent="0.35">
      <c r="A5" s="7" t="s">
        <v>111</v>
      </c>
      <c r="B5" s="1" t="s">
        <v>266</v>
      </c>
      <c r="C5" s="4">
        <v>101</v>
      </c>
    </row>
    <row r="6" spans="1:3" x14ac:dyDescent="0.35">
      <c r="A6" s="7" t="s">
        <v>112</v>
      </c>
      <c r="B6" s="1" t="s">
        <v>266</v>
      </c>
      <c r="C6" s="4">
        <v>75</v>
      </c>
    </row>
    <row r="7" spans="1:3" x14ac:dyDescent="0.35">
      <c r="A7" s="7" t="s">
        <v>113</v>
      </c>
      <c r="B7" s="1" t="s">
        <v>266</v>
      </c>
      <c r="C7" s="4">
        <v>128</v>
      </c>
    </row>
    <row r="8" spans="1:3" x14ac:dyDescent="0.35">
      <c r="A8" s="7" t="s">
        <v>114</v>
      </c>
      <c r="B8" s="1" t="s">
        <v>266</v>
      </c>
      <c r="C8" s="4">
        <v>139</v>
      </c>
    </row>
    <row r="9" spans="1:3" x14ac:dyDescent="0.35">
      <c r="A9" s="7" t="s">
        <v>115</v>
      </c>
      <c r="B9" s="1" t="s">
        <v>266</v>
      </c>
      <c r="C9" s="4">
        <v>122</v>
      </c>
    </row>
    <row r="10" spans="1:3" x14ac:dyDescent="0.35">
      <c r="A10" s="7" t="s">
        <v>116</v>
      </c>
      <c r="B10" s="1" t="s">
        <v>266</v>
      </c>
      <c r="C10" s="4">
        <v>141</v>
      </c>
    </row>
    <row r="11" spans="1:3" x14ac:dyDescent="0.35">
      <c r="A11" s="7" t="s">
        <v>117</v>
      </c>
      <c r="B11" s="1" t="s">
        <v>266</v>
      </c>
      <c r="C11" s="4">
        <v>170</v>
      </c>
    </row>
    <row r="12" spans="1:3" x14ac:dyDescent="0.35">
      <c r="A12" s="7" t="s">
        <v>118</v>
      </c>
      <c r="B12" s="1" t="s">
        <v>266</v>
      </c>
      <c r="C12" s="4">
        <v>115</v>
      </c>
    </row>
    <row r="13" spans="1:3" x14ac:dyDescent="0.35">
      <c r="A13" s="7" t="s">
        <v>119</v>
      </c>
      <c r="B13" s="1" t="s">
        <v>266</v>
      </c>
      <c r="C13" s="4">
        <v>120</v>
      </c>
    </row>
    <row r="14" spans="1:3" x14ac:dyDescent="0.35">
      <c r="A14" s="7" t="s">
        <v>120</v>
      </c>
      <c r="B14" s="1" t="s">
        <v>266</v>
      </c>
      <c r="C14" s="4">
        <v>106</v>
      </c>
    </row>
    <row r="15" spans="1:3" x14ac:dyDescent="0.35">
      <c r="A15" s="7" t="s">
        <v>121</v>
      </c>
      <c r="B15" s="1" t="s">
        <v>266</v>
      </c>
      <c r="C15" s="4">
        <v>133</v>
      </c>
    </row>
    <row r="16" spans="1:3" x14ac:dyDescent="0.35">
      <c r="A16" s="7" t="s">
        <v>122</v>
      </c>
      <c r="B16" s="1" t="s">
        <v>266</v>
      </c>
      <c r="C16" s="4">
        <v>102</v>
      </c>
    </row>
    <row r="17" spans="1:3" x14ac:dyDescent="0.35">
      <c r="A17" s="7" t="s">
        <v>123</v>
      </c>
      <c r="B17" s="1" t="s">
        <v>266</v>
      </c>
      <c r="C17" s="4">
        <v>116</v>
      </c>
    </row>
    <row r="18" spans="1:3" x14ac:dyDescent="0.35">
      <c r="A18" s="7" t="s">
        <v>124</v>
      </c>
      <c r="B18" s="1" t="s">
        <v>266</v>
      </c>
      <c r="C18" s="4">
        <v>90</v>
      </c>
    </row>
    <row r="19" spans="1:3" x14ac:dyDescent="0.35">
      <c r="A19" s="7" t="s">
        <v>125</v>
      </c>
      <c r="B19" s="1" t="s">
        <v>266</v>
      </c>
      <c r="C19" s="4">
        <v>91</v>
      </c>
    </row>
    <row r="20" spans="1:3" x14ac:dyDescent="0.35">
      <c r="A20" s="7" t="s">
        <v>126</v>
      </c>
      <c r="B20" s="1" t="s">
        <v>266</v>
      </c>
      <c r="C20" s="4">
        <v>58</v>
      </c>
    </row>
    <row r="21" spans="1:3" x14ac:dyDescent="0.35">
      <c r="A21" s="7" t="s">
        <v>127</v>
      </c>
      <c r="B21" s="1" t="s">
        <v>266</v>
      </c>
      <c r="C21" s="4">
        <v>54</v>
      </c>
    </row>
    <row r="22" spans="1:3" x14ac:dyDescent="0.35">
      <c r="A22" s="7" t="s">
        <v>128</v>
      </c>
      <c r="B22" s="1" t="s">
        <v>266</v>
      </c>
      <c r="C22" s="4">
        <v>59</v>
      </c>
    </row>
    <row r="23" spans="1:3" x14ac:dyDescent="0.35">
      <c r="A23" s="7" t="s">
        <v>129</v>
      </c>
      <c r="B23" s="1" t="s">
        <v>266</v>
      </c>
      <c r="C23" s="4">
        <v>47</v>
      </c>
    </row>
    <row r="24" spans="1:3" x14ac:dyDescent="0.35">
      <c r="A24" s="7" t="s">
        <v>130</v>
      </c>
      <c r="B24" s="1" t="s">
        <v>266</v>
      </c>
      <c r="C24" s="4">
        <v>35</v>
      </c>
    </row>
    <row r="25" spans="1:3" x14ac:dyDescent="0.35">
      <c r="A25" s="7" t="s">
        <v>131</v>
      </c>
      <c r="B25" s="1" t="s">
        <v>266</v>
      </c>
      <c r="C25" s="4">
        <v>33</v>
      </c>
    </row>
    <row r="26" spans="1:3" x14ac:dyDescent="0.35">
      <c r="A26" s="7" t="s">
        <v>132</v>
      </c>
      <c r="B26" s="1" t="s">
        <v>266</v>
      </c>
      <c r="C26" s="4">
        <v>40</v>
      </c>
    </row>
    <row r="27" spans="1:3" x14ac:dyDescent="0.35">
      <c r="A27" s="7" t="s">
        <v>133</v>
      </c>
      <c r="B27" s="1" t="s">
        <v>266</v>
      </c>
      <c r="C27" s="4">
        <v>34</v>
      </c>
    </row>
    <row r="28" spans="1:3" x14ac:dyDescent="0.35">
      <c r="A28" s="7"/>
    </row>
    <row r="29" spans="1:3" x14ac:dyDescent="0.35">
      <c r="A29" s="7"/>
    </row>
    <row r="30" spans="1:3" x14ac:dyDescent="0.35">
      <c r="A30" s="7"/>
    </row>
    <row r="31" spans="1:3" x14ac:dyDescent="0.35">
      <c r="A31" s="7"/>
    </row>
    <row r="32" spans="1:3" x14ac:dyDescent="0.35">
      <c r="A32" s="7"/>
    </row>
    <row r="33" spans="1:1" x14ac:dyDescent="0.35">
      <c r="A33" s="7"/>
    </row>
    <row r="34" spans="1:1" x14ac:dyDescent="0.35">
      <c r="A34" s="7"/>
    </row>
    <row r="35" spans="1:1" x14ac:dyDescent="0.35">
      <c r="A35" s="7"/>
    </row>
    <row r="36" spans="1:1" x14ac:dyDescent="0.35">
      <c r="A36" s="7"/>
    </row>
    <row r="37" spans="1:1" x14ac:dyDescent="0.35">
      <c r="A37" s="7"/>
    </row>
    <row r="38" spans="1:1" x14ac:dyDescent="0.35">
      <c r="A38" s="7"/>
    </row>
    <row r="39" spans="1:1" x14ac:dyDescent="0.35">
      <c r="A39" s="7"/>
    </row>
    <row r="40" spans="1:1" x14ac:dyDescent="0.35">
      <c r="A40" s="7"/>
    </row>
    <row r="41" spans="1:1" x14ac:dyDescent="0.35">
      <c r="A41" s="7"/>
    </row>
    <row r="42" spans="1:1" x14ac:dyDescent="0.35">
      <c r="A42" s="7"/>
    </row>
    <row r="43" spans="1:1" x14ac:dyDescent="0.35">
      <c r="A43" s="7"/>
    </row>
    <row r="44" spans="1:1" x14ac:dyDescent="0.35">
      <c r="A44" s="7"/>
    </row>
    <row r="45" spans="1:1" x14ac:dyDescent="0.35">
      <c r="A45" s="7"/>
    </row>
    <row r="46" spans="1:1" x14ac:dyDescent="0.35">
      <c r="A46" s="7"/>
    </row>
    <row r="47" spans="1:1" x14ac:dyDescent="0.35">
      <c r="A47" s="7"/>
    </row>
    <row r="48" spans="1:1" x14ac:dyDescent="0.35">
      <c r="A48" s="7"/>
    </row>
    <row r="49" spans="1:1" x14ac:dyDescent="0.35">
      <c r="A49" s="7"/>
    </row>
    <row r="50" spans="1:1" x14ac:dyDescent="0.35">
      <c r="A50" s="7"/>
    </row>
    <row r="51" spans="1:1" x14ac:dyDescent="0.35">
      <c r="A51" s="7"/>
    </row>
    <row r="52" spans="1:1" x14ac:dyDescent="0.35">
      <c r="A52" s="7"/>
    </row>
    <row r="53" spans="1:1" x14ac:dyDescent="0.35">
      <c r="A53" s="7"/>
    </row>
    <row r="54" spans="1:1" x14ac:dyDescent="0.35">
      <c r="A54" s="7"/>
    </row>
    <row r="55" spans="1:1" x14ac:dyDescent="0.35">
      <c r="A55" s="7"/>
    </row>
    <row r="56" spans="1:1" x14ac:dyDescent="0.35">
      <c r="A56" s="7"/>
    </row>
    <row r="57" spans="1:1" x14ac:dyDescent="0.35">
      <c r="A57" s="7"/>
    </row>
    <row r="58" spans="1:1" x14ac:dyDescent="0.35">
      <c r="A58" s="7"/>
    </row>
    <row r="59" spans="1:1" x14ac:dyDescent="0.35">
      <c r="A59" s="7"/>
    </row>
    <row r="60" spans="1:1" x14ac:dyDescent="0.35">
      <c r="A60" s="7"/>
    </row>
    <row r="61" spans="1:1" x14ac:dyDescent="0.35">
      <c r="A61" s="7"/>
    </row>
    <row r="62" spans="1:1" x14ac:dyDescent="0.35">
      <c r="A62" s="7"/>
    </row>
    <row r="63" spans="1:1" x14ac:dyDescent="0.35">
      <c r="A63" s="7"/>
    </row>
    <row r="64" spans="1:1" x14ac:dyDescent="0.35">
      <c r="A64" s="7"/>
    </row>
    <row r="65" spans="1:1" x14ac:dyDescent="0.35">
      <c r="A65" s="7"/>
    </row>
    <row r="66" spans="1:1" x14ac:dyDescent="0.35">
      <c r="A66" s="7"/>
    </row>
    <row r="67" spans="1:1" x14ac:dyDescent="0.35">
      <c r="A67" s="7"/>
    </row>
    <row r="68" spans="1:1" x14ac:dyDescent="0.35">
      <c r="A68" s="7"/>
    </row>
    <row r="69" spans="1:1" x14ac:dyDescent="0.35">
      <c r="A69" s="7"/>
    </row>
    <row r="70" spans="1:1" x14ac:dyDescent="0.35">
      <c r="A70" s="7"/>
    </row>
    <row r="71" spans="1:1" x14ac:dyDescent="0.35">
      <c r="A71" s="7"/>
    </row>
    <row r="72" spans="1:1" x14ac:dyDescent="0.35">
      <c r="A72" s="7"/>
    </row>
    <row r="73" spans="1:1" x14ac:dyDescent="0.35">
      <c r="A73" s="7"/>
    </row>
    <row r="74" spans="1:1" x14ac:dyDescent="0.35">
      <c r="A74" s="7"/>
    </row>
    <row r="75" spans="1:1" x14ac:dyDescent="0.35">
      <c r="A75" s="7"/>
    </row>
    <row r="76" spans="1:1" x14ac:dyDescent="0.35">
      <c r="A76" s="7"/>
    </row>
    <row r="77" spans="1:1" x14ac:dyDescent="0.35">
      <c r="A77" s="7"/>
    </row>
    <row r="78" spans="1:1" x14ac:dyDescent="0.35">
      <c r="A78" s="7"/>
    </row>
    <row r="79" spans="1:1" x14ac:dyDescent="0.35">
      <c r="A79" s="7"/>
    </row>
    <row r="80" spans="1:1" x14ac:dyDescent="0.35">
      <c r="A80" s="7"/>
    </row>
    <row r="81" spans="1:1" x14ac:dyDescent="0.35">
      <c r="A81" s="7"/>
    </row>
    <row r="82" spans="1:1" x14ac:dyDescent="0.35">
      <c r="A82" s="7"/>
    </row>
    <row r="83" spans="1:1" x14ac:dyDescent="0.35">
      <c r="A83" s="7"/>
    </row>
    <row r="84" spans="1:1" x14ac:dyDescent="0.35">
      <c r="A84" s="7"/>
    </row>
    <row r="85" spans="1:1" x14ac:dyDescent="0.35">
      <c r="A85" s="7"/>
    </row>
    <row r="86" spans="1:1" x14ac:dyDescent="0.35">
      <c r="A86" s="7"/>
    </row>
    <row r="87" spans="1:1" x14ac:dyDescent="0.35">
      <c r="A87" s="7"/>
    </row>
    <row r="88" spans="1:1" x14ac:dyDescent="0.35">
      <c r="A88" s="7"/>
    </row>
    <row r="89" spans="1:1" x14ac:dyDescent="0.35">
      <c r="A89" s="7"/>
    </row>
    <row r="90" spans="1:1" x14ac:dyDescent="0.35">
      <c r="A90" s="7"/>
    </row>
    <row r="91" spans="1:1" x14ac:dyDescent="0.35">
      <c r="A91" s="7"/>
    </row>
    <row r="92" spans="1:1" x14ac:dyDescent="0.35">
      <c r="A92" s="7"/>
    </row>
    <row r="93" spans="1:1" x14ac:dyDescent="0.35">
      <c r="A93" s="7"/>
    </row>
    <row r="94" spans="1:1" x14ac:dyDescent="0.35">
      <c r="A94" s="7"/>
    </row>
    <row r="95" spans="1:1" x14ac:dyDescent="0.35">
      <c r="A95" s="7"/>
    </row>
    <row r="96" spans="1:1" x14ac:dyDescent="0.35">
      <c r="A96" s="7"/>
    </row>
    <row r="97" spans="1:1" x14ac:dyDescent="0.35">
      <c r="A97" s="7"/>
    </row>
    <row r="98" spans="1:1" x14ac:dyDescent="0.35">
      <c r="A98" s="7"/>
    </row>
    <row r="99" spans="1:1" x14ac:dyDescent="0.35">
      <c r="A99" s="7"/>
    </row>
    <row r="100" spans="1:1" x14ac:dyDescent="0.35">
      <c r="A100" s="7"/>
    </row>
    <row r="101" spans="1:1" x14ac:dyDescent="0.35">
      <c r="A101" s="7"/>
    </row>
    <row r="102" spans="1:1" x14ac:dyDescent="0.35">
      <c r="A102" s="7"/>
    </row>
    <row r="103" spans="1:1" x14ac:dyDescent="0.35">
      <c r="A103" s="7"/>
    </row>
    <row r="104" spans="1:1" x14ac:dyDescent="0.35">
      <c r="A104" s="7"/>
    </row>
    <row r="105" spans="1:1" x14ac:dyDescent="0.35">
      <c r="A105" s="7"/>
    </row>
    <row r="106" spans="1:1" x14ac:dyDescent="0.35">
      <c r="A106" s="7"/>
    </row>
    <row r="107" spans="1:1" x14ac:dyDescent="0.35">
      <c r="A107" s="7"/>
    </row>
    <row r="108" spans="1:1" x14ac:dyDescent="0.35">
      <c r="A108" s="7"/>
    </row>
    <row r="109" spans="1:1" x14ac:dyDescent="0.35">
      <c r="A109" s="7"/>
    </row>
    <row r="110" spans="1:1" x14ac:dyDescent="0.35">
      <c r="A110" s="7"/>
    </row>
    <row r="111" spans="1:1" x14ac:dyDescent="0.35">
      <c r="A111" s="7"/>
    </row>
    <row r="112" spans="1:1" x14ac:dyDescent="0.35">
      <c r="A112" s="7"/>
    </row>
    <row r="113" spans="1:1" x14ac:dyDescent="0.35">
      <c r="A113" s="7"/>
    </row>
    <row r="114" spans="1:1" x14ac:dyDescent="0.35">
      <c r="A114" s="7"/>
    </row>
    <row r="115" spans="1:1" x14ac:dyDescent="0.35">
      <c r="A115" s="7"/>
    </row>
    <row r="116" spans="1:1" x14ac:dyDescent="0.35">
      <c r="A116" s="7"/>
    </row>
    <row r="117" spans="1:1" x14ac:dyDescent="0.35">
      <c r="A117" s="7"/>
    </row>
    <row r="118" spans="1:1" x14ac:dyDescent="0.35">
      <c r="A118" s="7"/>
    </row>
    <row r="119" spans="1:1" x14ac:dyDescent="0.35">
      <c r="A119" s="7"/>
    </row>
    <row r="120" spans="1:1" x14ac:dyDescent="0.35">
      <c r="A120" s="7"/>
    </row>
    <row r="121" spans="1:1" x14ac:dyDescent="0.35">
      <c r="A121" s="7"/>
    </row>
    <row r="122" spans="1:1" x14ac:dyDescent="0.35">
      <c r="A122" s="7"/>
    </row>
    <row r="123" spans="1:1" x14ac:dyDescent="0.35">
      <c r="A123" s="7"/>
    </row>
    <row r="124" spans="1:1" x14ac:dyDescent="0.35">
      <c r="A124" s="7"/>
    </row>
    <row r="125" spans="1:1" x14ac:dyDescent="0.35">
      <c r="A125" s="7"/>
    </row>
    <row r="126" spans="1:1" x14ac:dyDescent="0.35">
      <c r="A126" s="7"/>
    </row>
    <row r="127" spans="1:1" x14ac:dyDescent="0.35">
      <c r="A127" s="7"/>
    </row>
    <row r="128" spans="1:1" x14ac:dyDescent="0.35">
      <c r="A128" s="7"/>
    </row>
    <row r="129" spans="1:1" x14ac:dyDescent="0.35">
      <c r="A129" s="7"/>
    </row>
    <row r="130" spans="1:1" x14ac:dyDescent="0.35">
      <c r="A130" s="7"/>
    </row>
    <row r="131" spans="1:1" x14ac:dyDescent="0.35">
      <c r="A131" s="7"/>
    </row>
    <row r="132" spans="1:1" x14ac:dyDescent="0.35">
      <c r="A132" s="7"/>
    </row>
    <row r="133" spans="1:1" x14ac:dyDescent="0.35">
      <c r="A133" s="7"/>
    </row>
    <row r="134" spans="1:1" x14ac:dyDescent="0.35">
      <c r="A134" s="7"/>
    </row>
    <row r="135" spans="1:1" x14ac:dyDescent="0.35">
      <c r="A135" s="7"/>
    </row>
    <row r="136" spans="1:1" x14ac:dyDescent="0.35">
      <c r="A136" s="7"/>
    </row>
    <row r="137" spans="1:1" x14ac:dyDescent="0.35">
      <c r="A137" s="7"/>
    </row>
    <row r="138" spans="1:1" x14ac:dyDescent="0.35">
      <c r="A138" s="7"/>
    </row>
    <row r="139" spans="1:1" x14ac:dyDescent="0.35">
      <c r="A139" s="7"/>
    </row>
    <row r="140" spans="1:1" x14ac:dyDescent="0.35">
      <c r="A140" s="7"/>
    </row>
    <row r="141" spans="1:1" x14ac:dyDescent="0.35">
      <c r="A141" s="7"/>
    </row>
    <row r="142" spans="1:1" x14ac:dyDescent="0.35">
      <c r="A142" s="7"/>
    </row>
    <row r="143" spans="1:1" x14ac:dyDescent="0.35">
      <c r="A143" s="7"/>
    </row>
    <row r="144" spans="1:1" x14ac:dyDescent="0.35">
      <c r="A144" s="7"/>
    </row>
    <row r="145" spans="1:1" x14ac:dyDescent="0.35">
      <c r="A145" s="7"/>
    </row>
    <row r="146" spans="1:1" x14ac:dyDescent="0.35">
      <c r="A146" s="7"/>
    </row>
    <row r="147" spans="1:1" x14ac:dyDescent="0.35">
      <c r="A147" s="7"/>
    </row>
    <row r="148" spans="1:1" x14ac:dyDescent="0.35">
      <c r="A148" s="7"/>
    </row>
    <row r="149" spans="1:1" x14ac:dyDescent="0.35">
      <c r="A149" s="7"/>
    </row>
    <row r="150" spans="1:1" x14ac:dyDescent="0.35">
      <c r="A150" s="7"/>
    </row>
    <row r="151" spans="1:1" x14ac:dyDescent="0.35">
      <c r="A151" s="7"/>
    </row>
    <row r="152" spans="1:1" x14ac:dyDescent="0.35">
      <c r="A152" s="7"/>
    </row>
    <row r="153" spans="1:1" x14ac:dyDescent="0.35">
      <c r="A153" s="7"/>
    </row>
    <row r="154" spans="1:1" x14ac:dyDescent="0.35">
      <c r="A154" s="7"/>
    </row>
    <row r="155" spans="1:1" x14ac:dyDescent="0.35">
      <c r="A155" s="7"/>
    </row>
    <row r="156" spans="1:1" x14ac:dyDescent="0.35">
      <c r="A156" s="7"/>
    </row>
    <row r="157" spans="1:1" x14ac:dyDescent="0.35">
      <c r="A157" s="7"/>
    </row>
    <row r="158" spans="1:1" x14ac:dyDescent="0.35">
      <c r="A158" s="7"/>
    </row>
    <row r="159" spans="1:1" x14ac:dyDescent="0.35">
      <c r="A159" s="7"/>
    </row>
    <row r="160" spans="1:1" x14ac:dyDescent="0.35">
      <c r="A160" s="7"/>
    </row>
    <row r="161" spans="1:1" x14ac:dyDescent="0.35">
      <c r="A161" s="7"/>
    </row>
    <row r="162" spans="1:1" x14ac:dyDescent="0.35">
      <c r="A162" s="7"/>
    </row>
    <row r="163" spans="1:1" x14ac:dyDescent="0.35">
      <c r="A163" s="7"/>
    </row>
    <row r="164" spans="1:1" x14ac:dyDescent="0.35">
      <c r="A164" s="7"/>
    </row>
    <row r="165" spans="1:1" x14ac:dyDescent="0.35">
      <c r="A165" s="7"/>
    </row>
    <row r="166" spans="1:1" x14ac:dyDescent="0.35">
      <c r="A166" s="7"/>
    </row>
    <row r="167" spans="1:1" x14ac:dyDescent="0.35">
      <c r="A167" s="7"/>
    </row>
    <row r="168" spans="1:1" x14ac:dyDescent="0.35">
      <c r="A168" s="7"/>
    </row>
    <row r="169" spans="1:1" x14ac:dyDescent="0.35">
      <c r="A169" s="7"/>
    </row>
    <row r="170" spans="1:1" x14ac:dyDescent="0.35">
      <c r="A170" s="7"/>
    </row>
    <row r="171" spans="1:1" x14ac:dyDescent="0.35">
      <c r="A171" s="7"/>
    </row>
    <row r="172" spans="1:1" x14ac:dyDescent="0.35">
      <c r="A172" s="7"/>
    </row>
    <row r="173" spans="1:1" x14ac:dyDescent="0.35">
      <c r="A173" s="7"/>
    </row>
    <row r="174" spans="1:1" x14ac:dyDescent="0.35">
      <c r="A174" s="7"/>
    </row>
    <row r="175" spans="1:1" x14ac:dyDescent="0.35">
      <c r="A175" s="7"/>
    </row>
    <row r="176" spans="1:1" x14ac:dyDescent="0.35">
      <c r="A176" s="7"/>
    </row>
    <row r="177" spans="1:1" x14ac:dyDescent="0.35">
      <c r="A177" s="7"/>
    </row>
    <row r="178" spans="1:1" x14ac:dyDescent="0.35">
      <c r="A178" s="7"/>
    </row>
    <row r="179" spans="1:1" x14ac:dyDescent="0.35">
      <c r="A179" s="7"/>
    </row>
    <row r="180" spans="1:1" x14ac:dyDescent="0.35">
      <c r="A180" s="7"/>
    </row>
    <row r="181" spans="1:1" x14ac:dyDescent="0.35">
      <c r="A181" s="7"/>
    </row>
    <row r="182" spans="1:1" x14ac:dyDescent="0.35">
      <c r="A182" s="7"/>
    </row>
    <row r="183" spans="1:1" x14ac:dyDescent="0.35">
      <c r="A183" s="7"/>
    </row>
    <row r="184" spans="1:1" x14ac:dyDescent="0.35">
      <c r="A184" s="7"/>
    </row>
    <row r="185" spans="1:1" x14ac:dyDescent="0.35">
      <c r="A185" s="7"/>
    </row>
    <row r="186" spans="1:1" x14ac:dyDescent="0.35">
      <c r="A186" s="7"/>
    </row>
    <row r="187" spans="1:1" x14ac:dyDescent="0.35">
      <c r="A187" s="7"/>
    </row>
    <row r="188" spans="1:1" x14ac:dyDescent="0.35">
      <c r="A188" s="7"/>
    </row>
    <row r="189" spans="1:1" x14ac:dyDescent="0.35">
      <c r="A189" s="7"/>
    </row>
    <row r="190" spans="1:1" x14ac:dyDescent="0.35">
      <c r="A190" s="7"/>
    </row>
    <row r="191" spans="1:1" x14ac:dyDescent="0.35">
      <c r="A191" s="7"/>
    </row>
    <row r="192" spans="1:1" x14ac:dyDescent="0.35">
      <c r="A192" s="7"/>
    </row>
    <row r="193" spans="1:1" x14ac:dyDescent="0.35">
      <c r="A193" s="7"/>
    </row>
    <row r="194" spans="1:1" x14ac:dyDescent="0.35">
      <c r="A194" s="7"/>
    </row>
    <row r="195" spans="1:1" x14ac:dyDescent="0.35">
      <c r="A195" s="7"/>
    </row>
    <row r="196" spans="1:1" x14ac:dyDescent="0.35">
      <c r="A196" s="7"/>
    </row>
    <row r="197" spans="1:1" x14ac:dyDescent="0.35">
      <c r="A197" s="7"/>
    </row>
    <row r="198" spans="1:1" x14ac:dyDescent="0.35">
      <c r="A198" s="7"/>
    </row>
    <row r="199" spans="1:1" x14ac:dyDescent="0.35">
      <c r="A199" s="7"/>
    </row>
    <row r="200" spans="1:1" x14ac:dyDescent="0.35">
      <c r="A200" s="7"/>
    </row>
    <row r="201" spans="1:1" x14ac:dyDescent="0.35">
      <c r="A201" s="7"/>
    </row>
    <row r="202" spans="1:1" x14ac:dyDescent="0.35">
      <c r="A202" s="7"/>
    </row>
    <row r="203" spans="1:1" x14ac:dyDescent="0.35">
      <c r="A203" s="7"/>
    </row>
    <row r="204" spans="1:1" x14ac:dyDescent="0.35">
      <c r="A204" s="7"/>
    </row>
    <row r="205" spans="1:1" x14ac:dyDescent="0.35">
      <c r="A205" s="7"/>
    </row>
    <row r="206" spans="1:1" x14ac:dyDescent="0.35">
      <c r="A206" s="7"/>
    </row>
    <row r="207" spans="1:1" x14ac:dyDescent="0.35">
      <c r="A207" s="7"/>
    </row>
    <row r="208" spans="1:1" x14ac:dyDescent="0.35">
      <c r="A208" s="7"/>
    </row>
    <row r="209" spans="1:1" x14ac:dyDescent="0.35">
      <c r="A209" s="7"/>
    </row>
    <row r="210" spans="1:1" x14ac:dyDescent="0.35">
      <c r="A210" s="7"/>
    </row>
    <row r="211" spans="1:1" x14ac:dyDescent="0.35">
      <c r="A211" s="7"/>
    </row>
    <row r="212" spans="1:1" x14ac:dyDescent="0.35">
      <c r="A212" s="7"/>
    </row>
    <row r="213" spans="1:1" x14ac:dyDescent="0.35">
      <c r="A213" s="7"/>
    </row>
    <row r="214" spans="1:1" x14ac:dyDescent="0.35">
      <c r="A214" s="7"/>
    </row>
    <row r="215" spans="1:1" x14ac:dyDescent="0.35">
      <c r="A215" s="7"/>
    </row>
    <row r="216" spans="1:1" x14ac:dyDescent="0.35">
      <c r="A216" s="7"/>
    </row>
    <row r="217" spans="1:1" x14ac:dyDescent="0.35">
      <c r="A217" s="7"/>
    </row>
    <row r="218" spans="1:1" x14ac:dyDescent="0.35">
      <c r="A218" s="7"/>
    </row>
    <row r="219" spans="1:1" x14ac:dyDescent="0.35">
      <c r="A219" s="7"/>
    </row>
    <row r="220" spans="1:1" x14ac:dyDescent="0.35">
      <c r="A220" s="7"/>
    </row>
    <row r="221" spans="1:1" x14ac:dyDescent="0.35">
      <c r="A221" s="7"/>
    </row>
    <row r="222" spans="1:1" x14ac:dyDescent="0.35">
      <c r="A222" s="7"/>
    </row>
    <row r="223" spans="1:1" x14ac:dyDescent="0.35">
      <c r="A223" s="7"/>
    </row>
    <row r="224" spans="1:1" x14ac:dyDescent="0.35">
      <c r="A224" s="7"/>
    </row>
    <row r="225" spans="1:1" x14ac:dyDescent="0.35">
      <c r="A225" s="7"/>
    </row>
    <row r="226" spans="1:1" x14ac:dyDescent="0.35">
      <c r="A226" s="7"/>
    </row>
    <row r="227" spans="1:1" x14ac:dyDescent="0.35">
      <c r="A227" s="7"/>
    </row>
    <row r="228" spans="1:1" x14ac:dyDescent="0.35">
      <c r="A228" s="7"/>
    </row>
    <row r="229" spans="1:1" x14ac:dyDescent="0.35">
      <c r="A229" s="7"/>
    </row>
    <row r="230" spans="1:1" x14ac:dyDescent="0.35">
      <c r="A230" s="7"/>
    </row>
    <row r="231" spans="1:1" x14ac:dyDescent="0.35">
      <c r="A231" s="7"/>
    </row>
    <row r="232" spans="1:1" x14ac:dyDescent="0.35">
      <c r="A232" s="7"/>
    </row>
    <row r="233" spans="1:1" x14ac:dyDescent="0.35">
      <c r="A233" s="7"/>
    </row>
    <row r="234" spans="1:1" x14ac:dyDescent="0.35">
      <c r="A234" s="7"/>
    </row>
    <row r="235" spans="1:1" x14ac:dyDescent="0.35">
      <c r="A235" s="7"/>
    </row>
    <row r="236" spans="1:1" x14ac:dyDescent="0.35">
      <c r="A236" s="7"/>
    </row>
    <row r="237" spans="1:1" x14ac:dyDescent="0.35">
      <c r="A237" s="7"/>
    </row>
    <row r="238" spans="1:1" x14ac:dyDescent="0.35">
      <c r="A238" s="7"/>
    </row>
    <row r="239" spans="1:1" x14ac:dyDescent="0.35">
      <c r="A239" s="7"/>
    </row>
    <row r="240" spans="1:1" x14ac:dyDescent="0.35">
      <c r="A240" s="7"/>
    </row>
    <row r="241" spans="1:1" x14ac:dyDescent="0.35">
      <c r="A241" s="7"/>
    </row>
    <row r="242" spans="1:1" x14ac:dyDescent="0.35">
      <c r="A242" s="7"/>
    </row>
    <row r="243" spans="1:1" x14ac:dyDescent="0.35">
      <c r="A243" s="7"/>
    </row>
    <row r="244" spans="1:1" x14ac:dyDescent="0.35">
      <c r="A244" s="7"/>
    </row>
    <row r="245" spans="1:1" x14ac:dyDescent="0.35">
      <c r="A245" s="7"/>
    </row>
    <row r="246" spans="1:1" x14ac:dyDescent="0.35">
      <c r="A246" s="7"/>
    </row>
    <row r="247" spans="1:1" x14ac:dyDescent="0.35">
      <c r="A247" s="7"/>
    </row>
    <row r="248" spans="1:1" x14ac:dyDescent="0.35">
      <c r="A248" s="7"/>
    </row>
    <row r="249" spans="1:1" x14ac:dyDescent="0.35">
      <c r="A249" s="7"/>
    </row>
    <row r="250" spans="1:1" x14ac:dyDescent="0.35">
      <c r="A250" s="7"/>
    </row>
    <row r="251" spans="1:1" x14ac:dyDescent="0.35">
      <c r="A251" s="7"/>
    </row>
    <row r="252" spans="1:1" x14ac:dyDescent="0.35">
      <c r="A252" s="7"/>
    </row>
    <row r="253" spans="1:1" x14ac:dyDescent="0.35">
      <c r="A253" s="7"/>
    </row>
    <row r="254" spans="1:1" x14ac:dyDescent="0.35">
      <c r="A254" s="7"/>
    </row>
    <row r="255" spans="1:1" x14ac:dyDescent="0.35">
      <c r="A255" s="7"/>
    </row>
    <row r="256" spans="1:1" x14ac:dyDescent="0.35">
      <c r="A256" s="7"/>
    </row>
    <row r="257" spans="1:1" x14ac:dyDescent="0.35">
      <c r="A257" s="7"/>
    </row>
    <row r="258" spans="1:1" x14ac:dyDescent="0.35">
      <c r="A258" s="7"/>
    </row>
    <row r="259" spans="1:1" x14ac:dyDescent="0.35">
      <c r="A259" s="7"/>
    </row>
    <row r="260" spans="1:1" x14ac:dyDescent="0.35">
      <c r="A260" s="7"/>
    </row>
    <row r="261" spans="1:1" x14ac:dyDescent="0.35">
      <c r="A261" s="7"/>
    </row>
    <row r="262" spans="1:1" x14ac:dyDescent="0.35">
      <c r="A262" s="7"/>
    </row>
    <row r="263" spans="1:1" x14ac:dyDescent="0.35">
      <c r="A263" s="7"/>
    </row>
    <row r="264" spans="1:1" x14ac:dyDescent="0.35">
      <c r="A264" s="7"/>
    </row>
    <row r="265" spans="1:1" x14ac:dyDescent="0.35">
      <c r="A265" s="7"/>
    </row>
    <row r="266" spans="1:1" x14ac:dyDescent="0.35">
      <c r="A266" s="7"/>
    </row>
    <row r="267" spans="1:1" x14ac:dyDescent="0.35">
      <c r="A267" s="7"/>
    </row>
    <row r="268" spans="1:1" x14ac:dyDescent="0.35">
      <c r="A268" s="7"/>
    </row>
    <row r="269" spans="1:1" x14ac:dyDescent="0.35">
      <c r="A269" s="7"/>
    </row>
    <row r="270" spans="1:1" x14ac:dyDescent="0.35">
      <c r="A270" s="7"/>
    </row>
    <row r="271" spans="1:1" x14ac:dyDescent="0.35">
      <c r="A271" s="7"/>
    </row>
    <row r="272" spans="1:1" x14ac:dyDescent="0.35">
      <c r="A272" s="7"/>
    </row>
    <row r="273" spans="1:1" x14ac:dyDescent="0.35">
      <c r="A273" s="7"/>
    </row>
    <row r="274" spans="1:1" x14ac:dyDescent="0.35">
      <c r="A274" s="7"/>
    </row>
    <row r="275" spans="1:1" x14ac:dyDescent="0.35">
      <c r="A275" s="7"/>
    </row>
    <row r="276" spans="1:1" x14ac:dyDescent="0.35">
      <c r="A276" s="7"/>
    </row>
    <row r="277" spans="1:1" x14ac:dyDescent="0.35">
      <c r="A277" s="7"/>
    </row>
    <row r="278" spans="1:1" x14ac:dyDescent="0.35">
      <c r="A278" s="7"/>
    </row>
    <row r="279" spans="1:1" x14ac:dyDescent="0.35">
      <c r="A279" s="7"/>
    </row>
    <row r="280" spans="1:1" x14ac:dyDescent="0.35">
      <c r="A280" s="7"/>
    </row>
    <row r="281" spans="1:1" x14ac:dyDescent="0.35">
      <c r="A281" s="7"/>
    </row>
    <row r="282" spans="1:1" x14ac:dyDescent="0.35">
      <c r="A282" s="7"/>
    </row>
    <row r="283" spans="1:1" x14ac:dyDescent="0.35">
      <c r="A283" s="7"/>
    </row>
    <row r="284" spans="1:1" x14ac:dyDescent="0.35">
      <c r="A284" s="7"/>
    </row>
    <row r="285" spans="1:1" x14ac:dyDescent="0.35">
      <c r="A285" s="7"/>
    </row>
    <row r="286" spans="1:1" x14ac:dyDescent="0.35">
      <c r="A286" s="7"/>
    </row>
    <row r="287" spans="1:1" x14ac:dyDescent="0.35">
      <c r="A287" s="7"/>
    </row>
    <row r="288" spans="1:1" x14ac:dyDescent="0.35">
      <c r="A288" s="7"/>
    </row>
    <row r="289" spans="1:1" x14ac:dyDescent="0.35">
      <c r="A289" s="7"/>
    </row>
    <row r="290" spans="1:1" x14ac:dyDescent="0.35">
      <c r="A290" s="7"/>
    </row>
    <row r="291" spans="1:1" x14ac:dyDescent="0.35">
      <c r="A291" s="7"/>
    </row>
    <row r="292" spans="1:1" x14ac:dyDescent="0.35">
      <c r="A292" s="7"/>
    </row>
    <row r="293" spans="1:1" x14ac:dyDescent="0.35">
      <c r="A293" s="7"/>
    </row>
    <row r="294" spans="1:1" x14ac:dyDescent="0.35">
      <c r="A294" s="7"/>
    </row>
    <row r="295" spans="1:1" x14ac:dyDescent="0.35">
      <c r="A295" s="7"/>
    </row>
    <row r="296" spans="1:1" x14ac:dyDescent="0.35">
      <c r="A296" s="7"/>
    </row>
    <row r="297" spans="1:1" x14ac:dyDescent="0.35">
      <c r="A297" s="7"/>
    </row>
    <row r="298" spans="1:1" x14ac:dyDescent="0.35">
      <c r="A298" s="7"/>
    </row>
    <row r="299" spans="1:1" x14ac:dyDescent="0.35">
      <c r="A299" s="7"/>
    </row>
    <row r="300" spans="1:1" x14ac:dyDescent="0.35">
      <c r="A300" s="7"/>
    </row>
    <row r="301" spans="1:1" x14ac:dyDescent="0.35">
      <c r="A301" s="7"/>
    </row>
    <row r="302" spans="1:1" x14ac:dyDescent="0.35">
      <c r="A302" s="7"/>
    </row>
    <row r="303" spans="1:1" x14ac:dyDescent="0.35">
      <c r="A303" s="7"/>
    </row>
    <row r="304" spans="1:1" x14ac:dyDescent="0.35">
      <c r="A304" s="7"/>
    </row>
    <row r="305" spans="1:1" x14ac:dyDescent="0.35">
      <c r="A305" s="7"/>
    </row>
    <row r="306" spans="1:1" x14ac:dyDescent="0.35">
      <c r="A306" s="7"/>
    </row>
    <row r="307" spans="1:1" x14ac:dyDescent="0.35">
      <c r="A307" s="7"/>
    </row>
    <row r="308" spans="1:1" x14ac:dyDescent="0.35">
      <c r="A308" s="7"/>
    </row>
    <row r="309" spans="1:1" x14ac:dyDescent="0.35">
      <c r="A309" s="7"/>
    </row>
    <row r="310" spans="1:1" x14ac:dyDescent="0.35">
      <c r="A310" s="7"/>
    </row>
    <row r="311" spans="1:1" x14ac:dyDescent="0.35">
      <c r="A311" s="7"/>
    </row>
    <row r="312" spans="1:1" x14ac:dyDescent="0.35">
      <c r="A312" s="7"/>
    </row>
    <row r="313" spans="1:1" x14ac:dyDescent="0.35">
      <c r="A313" s="7"/>
    </row>
    <row r="314" spans="1:1" x14ac:dyDescent="0.35">
      <c r="A314" s="7"/>
    </row>
    <row r="315" spans="1:1" x14ac:dyDescent="0.35">
      <c r="A315" s="7"/>
    </row>
    <row r="316" spans="1:1" x14ac:dyDescent="0.35">
      <c r="A316" s="7"/>
    </row>
    <row r="317" spans="1:1" x14ac:dyDescent="0.35">
      <c r="A317" s="7"/>
    </row>
    <row r="318" spans="1:1" x14ac:dyDescent="0.35">
      <c r="A318" s="7"/>
    </row>
    <row r="319" spans="1:1" x14ac:dyDescent="0.35">
      <c r="A319" s="7"/>
    </row>
    <row r="320" spans="1:1" x14ac:dyDescent="0.35">
      <c r="A320" s="7"/>
    </row>
    <row r="321" spans="1:1" x14ac:dyDescent="0.35">
      <c r="A321" s="7"/>
    </row>
    <row r="322" spans="1:1" x14ac:dyDescent="0.35">
      <c r="A322" s="7"/>
    </row>
    <row r="323" spans="1:1" x14ac:dyDescent="0.35">
      <c r="A323" s="7"/>
    </row>
    <row r="324" spans="1:1" x14ac:dyDescent="0.35">
      <c r="A324" s="7"/>
    </row>
    <row r="325" spans="1:1" x14ac:dyDescent="0.35">
      <c r="A325" s="7"/>
    </row>
    <row r="326" spans="1:1" x14ac:dyDescent="0.35">
      <c r="A326" s="7"/>
    </row>
    <row r="327" spans="1:1" x14ac:dyDescent="0.35">
      <c r="A327" s="7"/>
    </row>
    <row r="328" spans="1:1" x14ac:dyDescent="0.35">
      <c r="A328" s="7"/>
    </row>
    <row r="329" spans="1:1" x14ac:dyDescent="0.35">
      <c r="A329" s="7"/>
    </row>
    <row r="330" spans="1:1" x14ac:dyDescent="0.35">
      <c r="A330" s="7"/>
    </row>
    <row r="331" spans="1:1" x14ac:dyDescent="0.35">
      <c r="A331" s="7"/>
    </row>
    <row r="332" spans="1:1" x14ac:dyDescent="0.35">
      <c r="A332" s="7"/>
    </row>
    <row r="333" spans="1:1" x14ac:dyDescent="0.35">
      <c r="A333" s="7"/>
    </row>
    <row r="334" spans="1:1" x14ac:dyDescent="0.35">
      <c r="A334" s="7"/>
    </row>
    <row r="335" spans="1:1" x14ac:dyDescent="0.35">
      <c r="A335" s="7"/>
    </row>
    <row r="336" spans="1:1" x14ac:dyDescent="0.35">
      <c r="A336" s="7"/>
    </row>
    <row r="337" spans="1:1" x14ac:dyDescent="0.35">
      <c r="A337" s="7"/>
    </row>
    <row r="338" spans="1:1" x14ac:dyDescent="0.35">
      <c r="A338" s="7"/>
    </row>
    <row r="339" spans="1:1" x14ac:dyDescent="0.35">
      <c r="A339" s="7"/>
    </row>
    <row r="340" spans="1:1" x14ac:dyDescent="0.35">
      <c r="A340" s="7"/>
    </row>
    <row r="341" spans="1:1" x14ac:dyDescent="0.35">
      <c r="A341" s="7"/>
    </row>
    <row r="342" spans="1:1" x14ac:dyDescent="0.35">
      <c r="A342" s="7"/>
    </row>
    <row r="343" spans="1:1" x14ac:dyDescent="0.35">
      <c r="A343" s="7"/>
    </row>
    <row r="344" spans="1:1" x14ac:dyDescent="0.35">
      <c r="A344" s="7"/>
    </row>
    <row r="345" spans="1:1" x14ac:dyDescent="0.35">
      <c r="A345" s="7"/>
    </row>
    <row r="346" spans="1:1" x14ac:dyDescent="0.35">
      <c r="A346" s="7"/>
    </row>
    <row r="347" spans="1:1" x14ac:dyDescent="0.35">
      <c r="A347" s="7"/>
    </row>
    <row r="348" spans="1:1" x14ac:dyDescent="0.35">
      <c r="A348" s="7"/>
    </row>
    <row r="349" spans="1:1" x14ac:dyDescent="0.35">
      <c r="A349" s="7"/>
    </row>
    <row r="350" spans="1:1" x14ac:dyDescent="0.35">
      <c r="A350" s="7"/>
    </row>
    <row r="351" spans="1:1" x14ac:dyDescent="0.35">
      <c r="A351" s="7"/>
    </row>
    <row r="352" spans="1:1" x14ac:dyDescent="0.35">
      <c r="A352" s="7"/>
    </row>
    <row r="353" spans="1:1" x14ac:dyDescent="0.35">
      <c r="A353" s="7"/>
    </row>
    <row r="354" spans="1:1" x14ac:dyDescent="0.35">
      <c r="A354" s="7"/>
    </row>
    <row r="355" spans="1:1" x14ac:dyDescent="0.35">
      <c r="A355" s="7"/>
    </row>
    <row r="356" spans="1:1" x14ac:dyDescent="0.35">
      <c r="A356" s="7"/>
    </row>
    <row r="357" spans="1:1" x14ac:dyDescent="0.35">
      <c r="A357" s="7"/>
    </row>
    <row r="358" spans="1:1" x14ac:dyDescent="0.35">
      <c r="A358" s="7"/>
    </row>
    <row r="359" spans="1:1" x14ac:dyDescent="0.35">
      <c r="A359" s="7"/>
    </row>
    <row r="360" spans="1:1" x14ac:dyDescent="0.35">
      <c r="A360" s="7"/>
    </row>
    <row r="361" spans="1:1" x14ac:dyDescent="0.35">
      <c r="A361" s="7"/>
    </row>
    <row r="362" spans="1:1" x14ac:dyDescent="0.35">
      <c r="A362" s="7"/>
    </row>
    <row r="363" spans="1:1" x14ac:dyDescent="0.35">
      <c r="A363" s="7"/>
    </row>
    <row r="364" spans="1:1" x14ac:dyDescent="0.35">
      <c r="A364" s="7"/>
    </row>
    <row r="365" spans="1:1" x14ac:dyDescent="0.35">
      <c r="A365" s="7"/>
    </row>
    <row r="366" spans="1:1" x14ac:dyDescent="0.35">
      <c r="A366" s="7"/>
    </row>
    <row r="367" spans="1:1" x14ac:dyDescent="0.35">
      <c r="A367" s="7"/>
    </row>
    <row r="368" spans="1:1" x14ac:dyDescent="0.35">
      <c r="A368" s="7"/>
    </row>
    <row r="369" spans="1:1" x14ac:dyDescent="0.35">
      <c r="A369" s="7"/>
    </row>
    <row r="370" spans="1:1" x14ac:dyDescent="0.35">
      <c r="A370" s="7"/>
    </row>
    <row r="371" spans="1:1" x14ac:dyDescent="0.35">
      <c r="A371" s="7"/>
    </row>
    <row r="372" spans="1:1" x14ac:dyDescent="0.35">
      <c r="A372" s="7"/>
    </row>
    <row r="373" spans="1:1" x14ac:dyDescent="0.35">
      <c r="A373" s="7"/>
    </row>
    <row r="374" spans="1:1" x14ac:dyDescent="0.35">
      <c r="A374" s="7"/>
    </row>
    <row r="375" spans="1:1" x14ac:dyDescent="0.35">
      <c r="A375" s="7"/>
    </row>
    <row r="376" spans="1:1" x14ac:dyDescent="0.35">
      <c r="A376" s="7"/>
    </row>
    <row r="377" spans="1:1" x14ac:dyDescent="0.35">
      <c r="A377" s="7"/>
    </row>
    <row r="378" spans="1:1" x14ac:dyDescent="0.35">
      <c r="A378" s="7"/>
    </row>
    <row r="379" spans="1:1" x14ac:dyDescent="0.35">
      <c r="A379" s="7"/>
    </row>
    <row r="380" spans="1:1" x14ac:dyDescent="0.35">
      <c r="A380" s="7"/>
    </row>
    <row r="381" spans="1:1" x14ac:dyDescent="0.35">
      <c r="A381" s="7"/>
    </row>
    <row r="382" spans="1:1" x14ac:dyDescent="0.35">
      <c r="A382" s="7"/>
    </row>
    <row r="383" spans="1:1" x14ac:dyDescent="0.35">
      <c r="A383" s="7"/>
    </row>
    <row r="384" spans="1:1" x14ac:dyDescent="0.35">
      <c r="A384" s="7"/>
    </row>
    <row r="385" spans="1:1" x14ac:dyDescent="0.35">
      <c r="A385" s="7"/>
    </row>
    <row r="386" spans="1:1" x14ac:dyDescent="0.35">
      <c r="A386" s="7"/>
    </row>
    <row r="387" spans="1:1" x14ac:dyDescent="0.35">
      <c r="A387" s="7"/>
    </row>
    <row r="388" spans="1:1" x14ac:dyDescent="0.35">
      <c r="A388" s="7"/>
    </row>
    <row r="389" spans="1:1" x14ac:dyDescent="0.35">
      <c r="A389" s="7"/>
    </row>
    <row r="390" spans="1:1" x14ac:dyDescent="0.35">
      <c r="A390" s="7"/>
    </row>
    <row r="391" spans="1:1" x14ac:dyDescent="0.35">
      <c r="A391" s="7"/>
    </row>
    <row r="392" spans="1:1" x14ac:dyDescent="0.35">
      <c r="A392" s="7"/>
    </row>
    <row r="393" spans="1:1" x14ac:dyDescent="0.35">
      <c r="A393" s="7"/>
    </row>
    <row r="394" spans="1:1" x14ac:dyDescent="0.35">
      <c r="A394" s="7"/>
    </row>
    <row r="395" spans="1:1" x14ac:dyDescent="0.35">
      <c r="A395" s="7"/>
    </row>
    <row r="396" spans="1:1" x14ac:dyDescent="0.35">
      <c r="A396" s="7"/>
    </row>
    <row r="397" spans="1:1" x14ac:dyDescent="0.35">
      <c r="A397" s="7"/>
    </row>
    <row r="398" spans="1:1" x14ac:dyDescent="0.35">
      <c r="A398" s="7"/>
    </row>
    <row r="399" spans="1:1" x14ac:dyDescent="0.35">
      <c r="A399" s="7"/>
    </row>
    <row r="400" spans="1:1" x14ac:dyDescent="0.35">
      <c r="A400" s="7"/>
    </row>
    <row r="401" spans="1:1" x14ac:dyDescent="0.35">
      <c r="A401" s="7"/>
    </row>
    <row r="402" spans="1:1" x14ac:dyDescent="0.35">
      <c r="A402" s="7"/>
    </row>
    <row r="403" spans="1:1" x14ac:dyDescent="0.35">
      <c r="A403" s="7"/>
    </row>
    <row r="404" spans="1:1" x14ac:dyDescent="0.35">
      <c r="A404" s="7"/>
    </row>
    <row r="405" spans="1:1" x14ac:dyDescent="0.35">
      <c r="A405" s="7"/>
    </row>
    <row r="406" spans="1:1" x14ac:dyDescent="0.35">
      <c r="A406" s="7"/>
    </row>
    <row r="407" spans="1:1" x14ac:dyDescent="0.35">
      <c r="A407" s="7"/>
    </row>
    <row r="408" spans="1:1" x14ac:dyDescent="0.35">
      <c r="A408" s="7"/>
    </row>
    <row r="409" spans="1:1" x14ac:dyDescent="0.35">
      <c r="A409" s="7"/>
    </row>
    <row r="410" spans="1:1" x14ac:dyDescent="0.35">
      <c r="A410" s="7"/>
    </row>
    <row r="411" spans="1:1" x14ac:dyDescent="0.35">
      <c r="A411" s="7"/>
    </row>
    <row r="412" spans="1:1" x14ac:dyDescent="0.35">
      <c r="A412" s="7"/>
    </row>
    <row r="413" spans="1:1" x14ac:dyDescent="0.35">
      <c r="A413" s="7"/>
    </row>
    <row r="414" spans="1:1" x14ac:dyDescent="0.35">
      <c r="A414" s="7"/>
    </row>
    <row r="415" spans="1:1" x14ac:dyDescent="0.35">
      <c r="A415" s="7"/>
    </row>
    <row r="416" spans="1:1" x14ac:dyDescent="0.35">
      <c r="A416" s="7"/>
    </row>
    <row r="417" spans="1:1" x14ac:dyDescent="0.35">
      <c r="A417" s="7"/>
    </row>
    <row r="418" spans="1:1" x14ac:dyDescent="0.35">
      <c r="A418" s="7"/>
    </row>
    <row r="419" spans="1:1" x14ac:dyDescent="0.35">
      <c r="A419" s="7"/>
    </row>
    <row r="420" spans="1:1" x14ac:dyDescent="0.35">
      <c r="A420" s="7"/>
    </row>
    <row r="421" spans="1:1" x14ac:dyDescent="0.35">
      <c r="A421" s="7"/>
    </row>
    <row r="422" spans="1:1" x14ac:dyDescent="0.35">
      <c r="A422" s="7"/>
    </row>
    <row r="423" spans="1:1" x14ac:dyDescent="0.35">
      <c r="A423" s="7"/>
    </row>
    <row r="424" spans="1:1" x14ac:dyDescent="0.35">
      <c r="A424" s="7"/>
    </row>
    <row r="425" spans="1:1" x14ac:dyDescent="0.35">
      <c r="A425" s="7"/>
    </row>
    <row r="426" spans="1:1" x14ac:dyDescent="0.35">
      <c r="A426" s="7"/>
    </row>
    <row r="427" spans="1:1" x14ac:dyDescent="0.35">
      <c r="A427" s="7"/>
    </row>
    <row r="428" spans="1:1" x14ac:dyDescent="0.35">
      <c r="A428" s="7"/>
    </row>
    <row r="429" spans="1:1" x14ac:dyDescent="0.35">
      <c r="A429" s="7"/>
    </row>
    <row r="430" spans="1:1" x14ac:dyDescent="0.35">
      <c r="A430" s="7"/>
    </row>
    <row r="431" spans="1:1" x14ac:dyDescent="0.35">
      <c r="A431" s="7"/>
    </row>
    <row r="432" spans="1:1" x14ac:dyDescent="0.35">
      <c r="A432" s="7"/>
    </row>
    <row r="433" spans="1:1" x14ac:dyDescent="0.35">
      <c r="A433" s="7"/>
    </row>
    <row r="434" spans="1:1" x14ac:dyDescent="0.35">
      <c r="A434" s="7"/>
    </row>
    <row r="435" spans="1:1" x14ac:dyDescent="0.35">
      <c r="A435" s="7"/>
    </row>
    <row r="436" spans="1:1" x14ac:dyDescent="0.35">
      <c r="A436" s="7"/>
    </row>
    <row r="437" spans="1:1" x14ac:dyDescent="0.35">
      <c r="A437" s="7"/>
    </row>
    <row r="438" spans="1:1" x14ac:dyDescent="0.35">
      <c r="A438" s="7"/>
    </row>
    <row r="439" spans="1:1" x14ac:dyDescent="0.35">
      <c r="A439" s="7"/>
    </row>
    <row r="440" spans="1:1" x14ac:dyDescent="0.35">
      <c r="A440" s="7"/>
    </row>
    <row r="441" spans="1:1" x14ac:dyDescent="0.35">
      <c r="A441" s="7"/>
    </row>
    <row r="442" spans="1:1" x14ac:dyDescent="0.35">
      <c r="A442" s="7"/>
    </row>
    <row r="443" spans="1:1" x14ac:dyDescent="0.35">
      <c r="A443" s="7"/>
    </row>
    <row r="444" spans="1:1" x14ac:dyDescent="0.35">
      <c r="A444" s="7"/>
    </row>
    <row r="445" spans="1:1" x14ac:dyDescent="0.35">
      <c r="A445" s="7"/>
    </row>
    <row r="446" spans="1:1" x14ac:dyDescent="0.35">
      <c r="A446" s="7"/>
    </row>
    <row r="447" spans="1:1" x14ac:dyDescent="0.35">
      <c r="A447" s="7"/>
    </row>
    <row r="448" spans="1:1" x14ac:dyDescent="0.35">
      <c r="A448" s="7"/>
    </row>
    <row r="449" spans="1:1" x14ac:dyDescent="0.35">
      <c r="A449" s="7"/>
    </row>
    <row r="450" spans="1:1" x14ac:dyDescent="0.35">
      <c r="A450" s="7"/>
    </row>
    <row r="451" spans="1:1" x14ac:dyDescent="0.35">
      <c r="A451" s="7"/>
    </row>
    <row r="452" spans="1:1" x14ac:dyDescent="0.35">
      <c r="A452" s="7"/>
    </row>
    <row r="453" spans="1:1" x14ac:dyDescent="0.35">
      <c r="A453" s="7"/>
    </row>
    <row r="454" spans="1:1" x14ac:dyDescent="0.35">
      <c r="A454" s="7"/>
    </row>
    <row r="455" spans="1:1" x14ac:dyDescent="0.35">
      <c r="A455" s="7"/>
    </row>
    <row r="456" spans="1:1" x14ac:dyDescent="0.35">
      <c r="A456" s="7"/>
    </row>
    <row r="457" spans="1:1" x14ac:dyDescent="0.35">
      <c r="A457" s="7"/>
    </row>
    <row r="458" spans="1:1" x14ac:dyDescent="0.35">
      <c r="A458" s="7"/>
    </row>
    <row r="459" spans="1:1" x14ac:dyDescent="0.35">
      <c r="A459" s="7"/>
    </row>
    <row r="460" spans="1:1" x14ac:dyDescent="0.35">
      <c r="A460" s="7"/>
    </row>
    <row r="461" spans="1:1" x14ac:dyDescent="0.35">
      <c r="A461" s="7"/>
    </row>
    <row r="462" spans="1:1" x14ac:dyDescent="0.35">
      <c r="A462" s="7"/>
    </row>
    <row r="463" spans="1:1" x14ac:dyDescent="0.35">
      <c r="A463" s="7"/>
    </row>
    <row r="464" spans="1:1" x14ac:dyDescent="0.35">
      <c r="A464" s="7"/>
    </row>
    <row r="465" spans="1:1" x14ac:dyDescent="0.35">
      <c r="A465" s="7"/>
    </row>
    <row r="466" spans="1:1" x14ac:dyDescent="0.35">
      <c r="A466" s="7"/>
    </row>
    <row r="467" spans="1:1" x14ac:dyDescent="0.35">
      <c r="A467" s="7"/>
    </row>
    <row r="468" spans="1:1" x14ac:dyDescent="0.35">
      <c r="A468" s="7"/>
    </row>
    <row r="469" spans="1:1" x14ac:dyDescent="0.35">
      <c r="A469" s="7"/>
    </row>
    <row r="470" spans="1:1" x14ac:dyDescent="0.35">
      <c r="A470" s="7"/>
    </row>
    <row r="471" spans="1:1" x14ac:dyDescent="0.35">
      <c r="A471" s="7"/>
    </row>
    <row r="472" spans="1:1" x14ac:dyDescent="0.35">
      <c r="A472" s="7"/>
    </row>
    <row r="473" spans="1:1" x14ac:dyDescent="0.35">
      <c r="A473" s="7"/>
    </row>
    <row r="474" spans="1:1" x14ac:dyDescent="0.35">
      <c r="A474" s="7"/>
    </row>
    <row r="475" spans="1:1" x14ac:dyDescent="0.35">
      <c r="A475" s="7"/>
    </row>
    <row r="476" spans="1:1" x14ac:dyDescent="0.35">
      <c r="A476" s="7"/>
    </row>
    <row r="477" spans="1:1" x14ac:dyDescent="0.35">
      <c r="A477" s="7"/>
    </row>
    <row r="478" spans="1:1" x14ac:dyDescent="0.35">
      <c r="A478" s="7"/>
    </row>
    <row r="479" spans="1:1" x14ac:dyDescent="0.35">
      <c r="A479" s="7"/>
    </row>
    <row r="480" spans="1:1" x14ac:dyDescent="0.35">
      <c r="A480" s="7"/>
    </row>
    <row r="481" spans="1:1" x14ac:dyDescent="0.35">
      <c r="A481" s="7"/>
    </row>
    <row r="482" spans="1:1" x14ac:dyDescent="0.35">
      <c r="A482" s="7"/>
    </row>
    <row r="483" spans="1:1" x14ac:dyDescent="0.35">
      <c r="A483" s="7"/>
    </row>
    <row r="484" spans="1:1" x14ac:dyDescent="0.35">
      <c r="A484" s="7"/>
    </row>
    <row r="485" spans="1:1" x14ac:dyDescent="0.35">
      <c r="A485" s="7"/>
    </row>
    <row r="486" spans="1:1" x14ac:dyDescent="0.35">
      <c r="A486" s="7"/>
    </row>
    <row r="487" spans="1:1" x14ac:dyDescent="0.35">
      <c r="A487" s="7"/>
    </row>
    <row r="488" spans="1:1" x14ac:dyDescent="0.35">
      <c r="A488" s="7"/>
    </row>
    <row r="489" spans="1:1" x14ac:dyDescent="0.35">
      <c r="A489" s="7"/>
    </row>
    <row r="490" spans="1:1" x14ac:dyDescent="0.35">
      <c r="A490" s="7"/>
    </row>
    <row r="491" spans="1:1" x14ac:dyDescent="0.35">
      <c r="A491" s="7"/>
    </row>
    <row r="492" spans="1:1" x14ac:dyDescent="0.35">
      <c r="A492" s="7"/>
    </row>
    <row r="493" spans="1:1" x14ac:dyDescent="0.35">
      <c r="A493" s="7"/>
    </row>
    <row r="494" spans="1:1" x14ac:dyDescent="0.35">
      <c r="A494" s="7"/>
    </row>
    <row r="495" spans="1:1" x14ac:dyDescent="0.35">
      <c r="A495" s="7"/>
    </row>
    <row r="496" spans="1:1" x14ac:dyDescent="0.35">
      <c r="A496" s="7"/>
    </row>
    <row r="497" spans="1:1" x14ac:dyDescent="0.35">
      <c r="A497" s="7"/>
    </row>
    <row r="498" spans="1:1" x14ac:dyDescent="0.35">
      <c r="A498" s="7"/>
    </row>
    <row r="499" spans="1:1" x14ac:dyDescent="0.35">
      <c r="A499" s="7"/>
    </row>
    <row r="500" spans="1:1" x14ac:dyDescent="0.35">
      <c r="A500" s="7"/>
    </row>
    <row r="501" spans="1:1" x14ac:dyDescent="0.35">
      <c r="A501" s="7"/>
    </row>
    <row r="502" spans="1:1" x14ac:dyDescent="0.35">
      <c r="A502" s="7"/>
    </row>
    <row r="503" spans="1:1" x14ac:dyDescent="0.35">
      <c r="A503" s="7"/>
    </row>
    <row r="504" spans="1:1" x14ac:dyDescent="0.35">
      <c r="A504" s="7"/>
    </row>
    <row r="505" spans="1:1" x14ac:dyDescent="0.35">
      <c r="A505" s="7"/>
    </row>
    <row r="506" spans="1:1" x14ac:dyDescent="0.35">
      <c r="A506" s="7"/>
    </row>
    <row r="507" spans="1:1" x14ac:dyDescent="0.35">
      <c r="A507" s="7"/>
    </row>
    <row r="508" spans="1:1" x14ac:dyDescent="0.35">
      <c r="A508" s="7"/>
    </row>
    <row r="509" spans="1:1" x14ac:dyDescent="0.35">
      <c r="A509" s="7"/>
    </row>
    <row r="510" spans="1:1" x14ac:dyDescent="0.35">
      <c r="A510" s="7"/>
    </row>
    <row r="511" spans="1:1" x14ac:dyDescent="0.35">
      <c r="A511" s="7"/>
    </row>
    <row r="512" spans="1:1" x14ac:dyDescent="0.35">
      <c r="A512" s="7"/>
    </row>
    <row r="513" spans="1:1" x14ac:dyDescent="0.35">
      <c r="A513" s="7"/>
    </row>
    <row r="514" spans="1:1" x14ac:dyDescent="0.35">
      <c r="A514" s="7"/>
    </row>
    <row r="515" spans="1:1" x14ac:dyDescent="0.35">
      <c r="A515" s="7"/>
    </row>
    <row r="516" spans="1:1" x14ac:dyDescent="0.35">
      <c r="A516" s="7"/>
    </row>
    <row r="517" spans="1:1" x14ac:dyDescent="0.35">
      <c r="A517" s="7"/>
    </row>
    <row r="518" spans="1:1" x14ac:dyDescent="0.35">
      <c r="A518" s="7"/>
    </row>
    <row r="519" spans="1:1" x14ac:dyDescent="0.35">
      <c r="A519" s="7"/>
    </row>
    <row r="520" spans="1:1" x14ac:dyDescent="0.35">
      <c r="A520" s="7"/>
    </row>
    <row r="521" spans="1:1" x14ac:dyDescent="0.35">
      <c r="A521" s="7"/>
    </row>
    <row r="522" spans="1:1" x14ac:dyDescent="0.35">
      <c r="A522" s="7"/>
    </row>
    <row r="523" spans="1:1" x14ac:dyDescent="0.35">
      <c r="A523" s="7"/>
    </row>
    <row r="524" spans="1:1" x14ac:dyDescent="0.35">
      <c r="A524" s="7"/>
    </row>
    <row r="525" spans="1:1" x14ac:dyDescent="0.35">
      <c r="A525" s="7"/>
    </row>
    <row r="526" spans="1:1" x14ac:dyDescent="0.35">
      <c r="A526" s="7"/>
    </row>
    <row r="527" spans="1:1" x14ac:dyDescent="0.35">
      <c r="A527" s="7"/>
    </row>
    <row r="528" spans="1:1" x14ac:dyDescent="0.35">
      <c r="A528" s="7"/>
    </row>
    <row r="529" spans="1:1" x14ac:dyDescent="0.35">
      <c r="A529" s="7"/>
    </row>
    <row r="530" spans="1:1" x14ac:dyDescent="0.35">
      <c r="A530" s="7"/>
    </row>
    <row r="531" spans="1:1" x14ac:dyDescent="0.35">
      <c r="A531" s="7"/>
    </row>
    <row r="532" spans="1:1" x14ac:dyDescent="0.35">
      <c r="A532" s="7"/>
    </row>
    <row r="533" spans="1:1" x14ac:dyDescent="0.35">
      <c r="A533" s="7"/>
    </row>
    <row r="534" spans="1:1" x14ac:dyDescent="0.35">
      <c r="A534" s="7"/>
    </row>
    <row r="535" spans="1:1" x14ac:dyDescent="0.35">
      <c r="A535" s="7"/>
    </row>
    <row r="536" spans="1:1" x14ac:dyDescent="0.35">
      <c r="A536" s="7"/>
    </row>
    <row r="537" spans="1:1" x14ac:dyDescent="0.35">
      <c r="A537" s="7"/>
    </row>
    <row r="538" spans="1:1" x14ac:dyDescent="0.35">
      <c r="A538" s="7"/>
    </row>
    <row r="539" spans="1:1" x14ac:dyDescent="0.35">
      <c r="A539" s="7"/>
    </row>
    <row r="540" spans="1:1" x14ac:dyDescent="0.35">
      <c r="A540" s="7"/>
    </row>
    <row r="541" spans="1:1" x14ac:dyDescent="0.35">
      <c r="A541" s="7"/>
    </row>
    <row r="542" spans="1:1" x14ac:dyDescent="0.35">
      <c r="A542" s="7"/>
    </row>
    <row r="543" spans="1:1" x14ac:dyDescent="0.35">
      <c r="A543" s="7"/>
    </row>
    <row r="544" spans="1:1" x14ac:dyDescent="0.35">
      <c r="A544" s="7"/>
    </row>
    <row r="545" spans="1:1" x14ac:dyDescent="0.35">
      <c r="A545" s="7"/>
    </row>
    <row r="546" spans="1:1" x14ac:dyDescent="0.35">
      <c r="A546" s="7"/>
    </row>
    <row r="547" spans="1:1" x14ac:dyDescent="0.35">
      <c r="A547" s="7"/>
    </row>
    <row r="548" spans="1:1" x14ac:dyDescent="0.35">
      <c r="A548" s="7"/>
    </row>
    <row r="549" spans="1:1" x14ac:dyDescent="0.35">
      <c r="A549" s="7"/>
    </row>
    <row r="550" spans="1:1" x14ac:dyDescent="0.35">
      <c r="A550" s="7"/>
    </row>
    <row r="551" spans="1:1" x14ac:dyDescent="0.35">
      <c r="A551" s="7"/>
    </row>
    <row r="552" spans="1:1" x14ac:dyDescent="0.35">
      <c r="A552" s="7"/>
    </row>
    <row r="553" spans="1:1" x14ac:dyDescent="0.35">
      <c r="A553" s="7"/>
    </row>
    <row r="554" spans="1:1" x14ac:dyDescent="0.35">
      <c r="A554" s="7"/>
    </row>
    <row r="555" spans="1:1" x14ac:dyDescent="0.35">
      <c r="A555" s="7"/>
    </row>
    <row r="556" spans="1:1" x14ac:dyDescent="0.35">
      <c r="A556" s="7"/>
    </row>
    <row r="557" spans="1:1" x14ac:dyDescent="0.35">
      <c r="A557" s="7"/>
    </row>
    <row r="558" spans="1:1" x14ac:dyDescent="0.35">
      <c r="A558" s="7"/>
    </row>
    <row r="559" spans="1:1" x14ac:dyDescent="0.35">
      <c r="A559" s="7"/>
    </row>
    <row r="560" spans="1:1" x14ac:dyDescent="0.35">
      <c r="A560" s="7"/>
    </row>
    <row r="561" spans="1:1" x14ac:dyDescent="0.35">
      <c r="A561" s="7"/>
    </row>
    <row r="562" spans="1:1" x14ac:dyDescent="0.35">
      <c r="A562" s="7"/>
    </row>
    <row r="563" spans="1:1" x14ac:dyDescent="0.35">
      <c r="A563" s="7"/>
    </row>
    <row r="564" spans="1:1" x14ac:dyDescent="0.35">
      <c r="A564" s="7"/>
    </row>
    <row r="565" spans="1:1" x14ac:dyDescent="0.35">
      <c r="A565" s="7"/>
    </row>
    <row r="566" spans="1:1" x14ac:dyDescent="0.35">
      <c r="A566" s="7"/>
    </row>
    <row r="567" spans="1:1" x14ac:dyDescent="0.35">
      <c r="A567" s="7"/>
    </row>
    <row r="568" spans="1:1" x14ac:dyDescent="0.35">
      <c r="A568" s="7"/>
    </row>
    <row r="569" spans="1:1" x14ac:dyDescent="0.35">
      <c r="A569" s="7"/>
    </row>
    <row r="570" spans="1:1" x14ac:dyDescent="0.35">
      <c r="A570" s="7"/>
    </row>
    <row r="571" spans="1:1" x14ac:dyDescent="0.35">
      <c r="A571" s="7"/>
    </row>
    <row r="572" spans="1:1" x14ac:dyDescent="0.35">
      <c r="A572" s="7"/>
    </row>
    <row r="573" spans="1:1" x14ac:dyDescent="0.35">
      <c r="A573" s="7"/>
    </row>
    <row r="574" spans="1:1" x14ac:dyDescent="0.35">
      <c r="A574" s="7"/>
    </row>
    <row r="575" spans="1:1" x14ac:dyDescent="0.35">
      <c r="A575" s="7"/>
    </row>
    <row r="576" spans="1:1" x14ac:dyDescent="0.35">
      <c r="A576" s="7"/>
    </row>
    <row r="577" spans="1:1" x14ac:dyDescent="0.35">
      <c r="A577" s="7"/>
    </row>
    <row r="578" spans="1:1" x14ac:dyDescent="0.35">
      <c r="A578" s="7"/>
    </row>
    <row r="579" spans="1:1" x14ac:dyDescent="0.35">
      <c r="A579" s="7"/>
    </row>
    <row r="580" spans="1:1" x14ac:dyDescent="0.35">
      <c r="A580" s="7"/>
    </row>
    <row r="581" spans="1:1" x14ac:dyDescent="0.35">
      <c r="A581" s="7"/>
    </row>
    <row r="582" spans="1:1" x14ac:dyDescent="0.35">
      <c r="A582" s="7"/>
    </row>
    <row r="583" spans="1:1" x14ac:dyDescent="0.35">
      <c r="A583" s="7"/>
    </row>
    <row r="584" spans="1:1" x14ac:dyDescent="0.35">
      <c r="A584" s="7"/>
    </row>
    <row r="585" spans="1:1" x14ac:dyDescent="0.35">
      <c r="A585" s="7"/>
    </row>
    <row r="586" spans="1:1" x14ac:dyDescent="0.35">
      <c r="A586" s="7"/>
    </row>
    <row r="587" spans="1:1" x14ac:dyDescent="0.35">
      <c r="A587" s="7"/>
    </row>
    <row r="588" spans="1:1" x14ac:dyDescent="0.35">
      <c r="A588" s="7"/>
    </row>
    <row r="589" spans="1:1" x14ac:dyDescent="0.35">
      <c r="A589" s="7"/>
    </row>
    <row r="590" spans="1:1" x14ac:dyDescent="0.35">
      <c r="A590" s="7"/>
    </row>
    <row r="591" spans="1:1" x14ac:dyDescent="0.35">
      <c r="A591" s="7"/>
    </row>
    <row r="592" spans="1:1" x14ac:dyDescent="0.35">
      <c r="A592" s="7"/>
    </row>
    <row r="593" spans="1:1" x14ac:dyDescent="0.35">
      <c r="A593" s="7"/>
    </row>
    <row r="594" spans="1:1" x14ac:dyDescent="0.35">
      <c r="A594" s="7"/>
    </row>
    <row r="595" spans="1:1" x14ac:dyDescent="0.35">
      <c r="A595" s="7"/>
    </row>
    <row r="596" spans="1:1" x14ac:dyDescent="0.35">
      <c r="A596" s="7"/>
    </row>
    <row r="597" spans="1:1" x14ac:dyDescent="0.35">
      <c r="A597" s="7"/>
    </row>
    <row r="598" spans="1:1" x14ac:dyDescent="0.35">
      <c r="A598" s="7"/>
    </row>
    <row r="599" spans="1:1" x14ac:dyDescent="0.35">
      <c r="A599" s="7"/>
    </row>
    <row r="600" spans="1:1" x14ac:dyDescent="0.35">
      <c r="A600" s="7"/>
    </row>
    <row r="601" spans="1:1" x14ac:dyDescent="0.35">
      <c r="A601" s="7"/>
    </row>
    <row r="602" spans="1:1" x14ac:dyDescent="0.35">
      <c r="A602" s="7"/>
    </row>
    <row r="603" spans="1:1" x14ac:dyDescent="0.35">
      <c r="A603" s="7"/>
    </row>
    <row r="604" spans="1:1" x14ac:dyDescent="0.35">
      <c r="A604" s="7"/>
    </row>
    <row r="605" spans="1:1" x14ac:dyDescent="0.35">
      <c r="A605" s="7"/>
    </row>
    <row r="606" spans="1:1" x14ac:dyDescent="0.35">
      <c r="A606" s="7"/>
    </row>
    <row r="607" spans="1:1" x14ac:dyDescent="0.35">
      <c r="A607" s="7"/>
    </row>
    <row r="608" spans="1:1" x14ac:dyDescent="0.35">
      <c r="A608" s="7"/>
    </row>
    <row r="609" spans="1:1" x14ac:dyDescent="0.35">
      <c r="A609" s="7"/>
    </row>
    <row r="610" spans="1:1" x14ac:dyDescent="0.35">
      <c r="A610" s="7"/>
    </row>
    <row r="611" spans="1:1" x14ac:dyDescent="0.35">
      <c r="A611" s="7"/>
    </row>
    <row r="612" spans="1:1" x14ac:dyDescent="0.35">
      <c r="A612" s="7"/>
    </row>
    <row r="613" spans="1:1" x14ac:dyDescent="0.35">
      <c r="A613" s="7"/>
    </row>
    <row r="614" spans="1:1" x14ac:dyDescent="0.35">
      <c r="A614" s="7"/>
    </row>
    <row r="615" spans="1:1" x14ac:dyDescent="0.35">
      <c r="A615" s="7"/>
    </row>
    <row r="616" spans="1:1" x14ac:dyDescent="0.35">
      <c r="A616" s="7"/>
    </row>
    <row r="617" spans="1:1" x14ac:dyDescent="0.35">
      <c r="A617" s="7"/>
    </row>
    <row r="618" spans="1:1" x14ac:dyDescent="0.35">
      <c r="A618" s="7"/>
    </row>
    <row r="619" spans="1:1" x14ac:dyDescent="0.35">
      <c r="A619" s="7"/>
    </row>
    <row r="620" spans="1:1" x14ac:dyDescent="0.35">
      <c r="A620" s="7"/>
    </row>
    <row r="621" spans="1:1" x14ac:dyDescent="0.35">
      <c r="A621" s="7"/>
    </row>
    <row r="622" spans="1:1" x14ac:dyDescent="0.35">
      <c r="A622" s="7"/>
    </row>
    <row r="623" spans="1:1" x14ac:dyDescent="0.35">
      <c r="A623" s="7"/>
    </row>
    <row r="624" spans="1:1" x14ac:dyDescent="0.35">
      <c r="A624" s="7"/>
    </row>
    <row r="625" spans="1:1" x14ac:dyDescent="0.35">
      <c r="A625" s="7"/>
    </row>
    <row r="626" spans="1:1" x14ac:dyDescent="0.35">
      <c r="A626" s="7"/>
    </row>
    <row r="627" spans="1:1" x14ac:dyDescent="0.35">
      <c r="A627" s="7"/>
    </row>
    <row r="628" spans="1:1" x14ac:dyDescent="0.35">
      <c r="A628" s="7"/>
    </row>
    <row r="629" spans="1:1" x14ac:dyDescent="0.35">
      <c r="A629" s="7"/>
    </row>
    <row r="630" spans="1:1" x14ac:dyDescent="0.35">
      <c r="A630" s="7"/>
    </row>
    <row r="631" spans="1:1" x14ac:dyDescent="0.35">
      <c r="A631" s="7"/>
    </row>
    <row r="632" spans="1:1" x14ac:dyDescent="0.35">
      <c r="A632" s="7"/>
    </row>
    <row r="633" spans="1:1" x14ac:dyDescent="0.35">
      <c r="A633" s="7"/>
    </row>
    <row r="634" spans="1:1" x14ac:dyDescent="0.35">
      <c r="A634" s="7"/>
    </row>
    <row r="635" spans="1:1" x14ac:dyDescent="0.35">
      <c r="A635" s="7"/>
    </row>
    <row r="636" spans="1:1" x14ac:dyDescent="0.35">
      <c r="A636" s="7"/>
    </row>
    <row r="637" spans="1:1" x14ac:dyDescent="0.35">
      <c r="A637" s="7"/>
    </row>
    <row r="638" spans="1:1" x14ac:dyDescent="0.35">
      <c r="A638" s="7"/>
    </row>
    <row r="639" spans="1:1" x14ac:dyDescent="0.35">
      <c r="A639" s="7"/>
    </row>
    <row r="640" spans="1:1" x14ac:dyDescent="0.35">
      <c r="A640" s="7"/>
    </row>
    <row r="641" spans="1:1" x14ac:dyDescent="0.35">
      <c r="A641" s="7"/>
    </row>
    <row r="642" spans="1:1" x14ac:dyDescent="0.35">
      <c r="A642" s="7"/>
    </row>
    <row r="643" spans="1:1" x14ac:dyDescent="0.35">
      <c r="A643" s="7"/>
    </row>
    <row r="644" spans="1:1" x14ac:dyDescent="0.35">
      <c r="A644" s="7"/>
    </row>
    <row r="645" spans="1:1" x14ac:dyDescent="0.35">
      <c r="A645" s="7"/>
    </row>
    <row r="646" spans="1:1" x14ac:dyDescent="0.35">
      <c r="A646" s="7"/>
    </row>
    <row r="647" spans="1:1" x14ac:dyDescent="0.35">
      <c r="A647" s="7"/>
    </row>
    <row r="648" spans="1:1" x14ac:dyDescent="0.35">
      <c r="A648" s="7"/>
    </row>
    <row r="649" spans="1:1" x14ac:dyDescent="0.35">
      <c r="A649" s="7"/>
    </row>
    <row r="650" spans="1:1" x14ac:dyDescent="0.35">
      <c r="A650" s="7"/>
    </row>
    <row r="651" spans="1:1" x14ac:dyDescent="0.35">
      <c r="A651" s="7"/>
    </row>
    <row r="652" spans="1:1" x14ac:dyDescent="0.35">
      <c r="A652" s="7"/>
    </row>
    <row r="653" spans="1:1" x14ac:dyDescent="0.35">
      <c r="A653" s="7"/>
    </row>
    <row r="654" spans="1:1" x14ac:dyDescent="0.35">
      <c r="A654" s="7"/>
    </row>
    <row r="655" spans="1:1" x14ac:dyDescent="0.35">
      <c r="A655" s="7"/>
    </row>
    <row r="656" spans="1:1" x14ac:dyDescent="0.35">
      <c r="A656" s="7"/>
    </row>
    <row r="657" spans="1:1" x14ac:dyDescent="0.35">
      <c r="A657" s="7"/>
    </row>
    <row r="658" spans="1:1" x14ac:dyDescent="0.35">
      <c r="A658" s="7"/>
    </row>
    <row r="659" spans="1:1" x14ac:dyDescent="0.35">
      <c r="A659" s="7"/>
    </row>
    <row r="660" spans="1:1" x14ac:dyDescent="0.35">
      <c r="A660" s="7"/>
    </row>
    <row r="661" spans="1:1" x14ac:dyDescent="0.35">
      <c r="A661" s="7"/>
    </row>
    <row r="662" spans="1:1" x14ac:dyDescent="0.35">
      <c r="A662" s="7"/>
    </row>
    <row r="663" spans="1:1" x14ac:dyDescent="0.35">
      <c r="A663" s="7"/>
    </row>
    <row r="664" spans="1:1" x14ac:dyDescent="0.35">
      <c r="A664" s="7"/>
    </row>
    <row r="665" spans="1:1" x14ac:dyDescent="0.35">
      <c r="A665" s="7"/>
    </row>
    <row r="666" spans="1:1" x14ac:dyDescent="0.35">
      <c r="A666" s="7"/>
    </row>
    <row r="667" spans="1:1" x14ac:dyDescent="0.35">
      <c r="A667" s="7"/>
    </row>
    <row r="668" spans="1:1" x14ac:dyDescent="0.35">
      <c r="A668" s="7"/>
    </row>
    <row r="669" spans="1:1" x14ac:dyDescent="0.35">
      <c r="A669" s="7"/>
    </row>
    <row r="670" spans="1:1" x14ac:dyDescent="0.35">
      <c r="A670" s="7"/>
    </row>
    <row r="671" spans="1:1" x14ac:dyDescent="0.35">
      <c r="A671" s="7"/>
    </row>
    <row r="672" spans="1:1" x14ac:dyDescent="0.35">
      <c r="A672" s="7"/>
    </row>
    <row r="673" spans="1:1" x14ac:dyDescent="0.35">
      <c r="A673" s="7"/>
    </row>
    <row r="674" spans="1:1" x14ac:dyDescent="0.35">
      <c r="A674" s="7"/>
    </row>
    <row r="675" spans="1:1" x14ac:dyDescent="0.35">
      <c r="A675" s="7"/>
    </row>
    <row r="676" spans="1:1" x14ac:dyDescent="0.35">
      <c r="A676" s="7"/>
    </row>
    <row r="677" spans="1:1" x14ac:dyDescent="0.35">
      <c r="A677" s="7"/>
    </row>
    <row r="678" spans="1:1" x14ac:dyDescent="0.35">
      <c r="A678" s="7"/>
    </row>
    <row r="679" spans="1:1" x14ac:dyDescent="0.35">
      <c r="A679" s="7"/>
    </row>
    <row r="680" spans="1:1" x14ac:dyDescent="0.35">
      <c r="A680" s="7"/>
    </row>
    <row r="681" spans="1:1" x14ac:dyDescent="0.35">
      <c r="A681" s="7"/>
    </row>
    <row r="682" spans="1:1" x14ac:dyDescent="0.35">
      <c r="A682" s="7"/>
    </row>
    <row r="683" spans="1:1" x14ac:dyDescent="0.35">
      <c r="A683" s="7"/>
    </row>
    <row r="684" spans="1:1" x14ac:dyDescent="0.35">
      <c r="A684" s="7"/>
    </row>
    <row r="685" spans="1:1" x14ac:dyDescent="0.35">
      <c r="A685" s="7"/>
    </row>
    <row r="686" spans="1:1" x14ac:dyDescent="0.35">
      <c r="A686" s="7"/>
    </row>
    <row r="687" spans="1:1" x14ac:dyDescent="0.35">
      <c r="A687" s="7"/>
    </row>
    <row r="688" spans="1:1" x14ac:dyDescent="0.35">
      <c r="A688" s="7"/>
    </row>
    <row r="689" spans="1:1" x14ac:dyDescent="0.35">
      <c r="A689" s="7"/>
    </row>
    <row r="690" spans="1:1" x14ac:dyDescent="0.35">
      <c r="A690" s="7"/>
    </row>
    <row r="691" spans="1:1" x14ac:dyDescent="0.35">
      <c r="A691" s="7"/>
    </row>
    <row r="692" spans="1:1" x14ac:dyDescent="0.35">
      <c r="A692" s="7"/>
    </row>
    <row r="693" spans="1:1" x14ac:dyDescent="0.35">
      <c r="A693" s="7"/>
    </row>
    <row r="694" spans="1:1" x14ac:dyDescent="0.35">
      <c r="A694" s="7"/>
    </row>
    <row r="695" spans="1:1" x14ac:dyDescent="0.35">
      <c r="A695" s="7"/>
    </row>
    <row r="696" spans="1:1" x14ac:dyDescent="0.35">
      <c r="A696" s="7"/>
    </row>
    <row r="697" spans="1:1" x14ac:dyDescent="0.35">
      <c r="A697" s="7"/>
    </row>
    <row r="698" spans="1:1" x14ac:dyDescent="0.35">
      <c r="A698" s="7"/>
    </row>
    <row r="699" spans="1:1" x14ac:dyDescent="0.35">
      <c r="A699" s="7"/>
    </row>
    <row r="700" spans="1:1" x14ac:dyDescent="0.35">
      <c r="A700" s="7"/>
    </row>
    <row r="701" spans="1:1" x14ac:dyDescent="0.35">
      <c r="A701" s="7"/>
    </row>
    <row r="702" spans="1:1" x14ac:dyDescent="0.35">
      <c r="A702" s="7"/>
    </row>
    <row r="703" spans="1:1" x14ac:dyDescent="0.35">
      <c r="A703" s="7"/>
    </row>
    <row r="704" spans="1:1" x14ac:dyDescent="0.35">
      <c r="A704" s="7"/>
    </row>
    <row r="705" spans="1:1" x14ac:dyDescent="0.35">
      <c r="A705" s="7"/>
    </row>
    <row r="706" spans="1:1" x14ac:dyDescent="0.35">
      <c r="A706" s="7"/>
    </row>
    <row r="707" spans="1:1" x14ac:dyDescent="0.35">
      <c r="A707" s="7"/>
    </row>
    <row r="708" spans="1:1" x14ac:dyDescent="0.35">
      <c r="A708" s="7"/>
    </row>
    <row r="709" spans="1:1" x14ac:dyDescent="0.35">
      <c r="A709" s="7"/>
    </row>
    <row r="710" spans="1:1" x14ac:dyDescent="0.35">
      <c r="A710" s="7"/>
    </row>
    <row r="711" spans="1:1" x14ac:dyDescent="0.35">
      <c r="A711" s="7"/>
    </row>
    <row r="712" spans="1:1" x14ac:dyDescent="0.35">
      <c r="A712" s="7"/>
    </row>
    <row r="713" spans="1:1" x14ac:dyDescent="0.35">
      <c r="A713" s="7"/>
    </row>
    <row r="714" spans="1:1" x14ac:dyDescent="0.35">
      <c r="A714" s="7"/>
    </row>
    <row r="715" spans="1:1" x14ac:dyDescent="0.35">
      <c r="A715" s="7"/>
    </row>
    <row r="716" spans="1:1" x14ac:dyDescent="0.35">
      <c r="A716" s="7"/>
    </row>
    <row r="717" spans="1:1" x14ac:dyDescent="0.35">
      <c r="A717" s="7"/>
    </row>
    <row r="718" spans="1:1" x14ac:dyDescent="0.35">
      <c r="A718" s="7"/>
    </row>
    <row r="719" spans="1:1" x14ac:dyDescent="0.35">
      <c r="A719" s="7"/>
    </row>
    <row r="720" spans="1:1" x14ac:dyDescent="0.35">
      <c r="A720" s="7"/>
    </row>
    <row r="721" spans="1:1" x14ac:dyDescent="0.35">
      <c r="A721" s="7"/>
    </row>
    <row r="722" spans="1:1" x14ac:dyDescent="0.35">
      <c r="A722" s="7"/>
    </row>
    <row r="723" spans="1:1" x14ac:dyDescent="0.35">
      <c r="A723" s="7"/>
    </row>
    <row r="724" spans="1:1" x14ac:dyDescent="0.35">
      <c r="A724" s="7"/>
    </row>
    <row r="725" spans="1:1" x14ac:dyDescent="0.35">
      <c r="A725" s="7"/>
    </row>
    <row r="726" spans="1:1" x14ac:dyDescent="0.35">
      <c r="A726" s="7"/>
    </row>
    <row r="727" spans="1:1" x14ac:dyDescent="0.35">
      <c r="A727" s="7"/>
    </row>
    <row r="728" spans="1:1" x14ac:dyDescent="0.35">
      <c r="A728" s="7"/>
    </row>
    <row r="729" spans="1:1" x14ac:dyDescent="0.35">
      <c r="A729" s="7"/>
    </row>
    <row r="730" spans="1:1" x14ac:dyDescent="0.35">
      <c r="A730" s="7"/>
    </row>
    <row r="731" spans="1:1" x14ac:dyDescent="0.35">
      <c r="A731" s="7"/>
    </row>
    <row r="732" spans="1:1" x14ac:dyDescent="0.35">
      <c r="A732" s="7"/>
    </row>
    <row r="733" spans="1:1" x14ac:dyDescent="0.35">
      <c r="A733" s="7"/>
    </row>
    <row r="734" spans="1:1" x14ac:dyDescent="0.35">
      <c r="A734" s="7"/>
    </row>
    <row r="735" spans="1:1" x14ac:dyDescent="0.35">
      <c r="A735" s="7"/>
    </row>
    <row r="736" spans="1:1" x14ac:dyDescent="0.35">
      <c r="A736" s="7"/>
    </row>
    <row r="737" spans="1:1" x14ac:dyDescent="0.35">
      <c r="A737" s="7"/>
    </row>
    <row r="738" spans="1:1" x14ac:dyDescent="0.35">
      <c r="A738" s="7"/>
    </row>
    <row r="739" spans="1:1" x14ac:dyDescent="0.35">
      <c r="A739" s="7"/>
    </row>
    <row r="740" spans="1:1" x14ac:dyDescent="0.35">
      <c r="A740" s="7"/>
    </row>
    <row r="741" spans="1:1" x14ac:dyDescent="0.35">
      <c r="A741" s="7"/>
    </row>
    <row r="742" spans="1:1" x14ac:dyDescent="0.35">
      <c r="A742" s="7"/>
    </row>
    <row r="743" spans="1:1" x14ac:dyDescent="0.35">
      <c r="A743" s="7"/>
    </row>
    <row r="744" spans="1:1" x14ac:dyDescent="0.35">
      <c r="A744" s="7"/>
    </row>
    <row r="745" spans="1:1" x14ac:dyDescent="0.35">
      <c r="A745" s="7"/>
    </row>
    <row r="746" spans="1:1" x14ac:dyDescent="0.35">
      <c r="A746" s="7"/>
    </row>
    <row r="747" spans="1:1" x14ac:dyDescent="0.35">
      <c r="A747" s="7"/>
    </row>
    <row r="748" spans="1:1" x14ac:dyDescent="0.35">
      <c r="A748" s="7"/>
    </row>
    <row r="749" spans="1:1" x14ac:dyDescent="0.35">
      <c r="A749" s="7"/>
    </row>
    <row r="750" spans="1:1" x14ac:dyDescent="0.35">
      <c r="A750" s="7"/>
    </row>
    <row r="751" spans="1:1" x14ac:dyDescent="0.35">
      <c r="A751" s="7"/>
    </row>
    <row r="752" spans="1:1" x14ac:dyDescent="0.35">
      <c r="A752" s="7"/>
    </row>
    <row r="753" spans="1:1" x14ac:dyDescent="0.35">
      <c r="A753" s="7"/>
    </row>
    <row r="754" spans="1:1" x14ac:dyDescent="0.35">
      <c r="A754" s="7"/>
    </row>
    <row r="755" spans="1:1" x14ac:dyDescent="0.35">
      <c r="A755" s="7"/>
    </row>
    <row r="756" spans="1:1" x14ac:dyDescent="0.35">
      <c r="A756" s="7"/>
    </row>
    <row r="757" spans="1:1" x14ac:dyDescent="0.35">
      <c r="A757" s="7"/>
    </row>
    <row r="758" spans="1:1" x14ac:dyDescent="0.35">
      <c r="A758" s="7"/>
    </row>
    <row r="759" spans="1:1" x14ac:dyDescent="0.35">
      <c r="A759" s="7"/>
    </row>
    <row r="760" spans="1:1" x14ac:dyDescent="0.35">
      <c r="A760" s="7"/>
    </row>
    <row r="761" spans="1:1" x14ac:dyDescent="0.35">
      <c r="A761" s="7"/>
    </row>
    <row r="762" spans="1:1" x14ac:dyDescent="0.35">
      <c r="A762" s="7"/>
    </row>
    <row r="763" spans="1:1" x14ac:dyDescent="0.35">
      <c r="A763" s="7"/>
    </row>
    <row r="764" spans="1:1" x14ac:dyDescent="0.35">
      <c r="A764" s="7"/>
    </row>
    <row r="765" spans="1:1" x14ac:dyDescent="0.35">
      <c r="A765" s="7"/>
    </row>
    <row r="766" spans="1:1" x14ac:dyDescent="0.35">
      <c r="A766" s="7"/>
    </row>
    <row r="767" spans="1:1" x14ac:dyDescent="0.35">
      <c r="A767" s="7"/>
    </row>
    <row r="768" spans="1:1" x14ac:dyDescent="0.35">
      <c r="A768" s="7"/>
    </row>
    <row r="769" spans="1:1" x14ac:dyDescent="0.35">
      <c r="A769" s="7"/>
    </row>
    <row r="770" spans="1:1" x14ac:dyDescent="0.35">
      <c r="A770" s="7"/>
    </row>
    <row r="771" spans="1:1" x14ac:dyDescent="0.35">
      <c r="A771" s="7"/>
    </row>
    <row r="772" spans="1:1" x14ac:dyDescent="0.35">
      <c r="A772" s="7"/>
    </row>
    <row r="773" spans="1:1" x14ac:dyDescent="0.35">
      <c r="A773" s="7"/>
    </row>
    <row r="774" spans="1:1" x14ac:dyDescent="0.35">
      <c r="A774" s="7"/>
    </row>
    <row r="775" spans="1:1" x14ac:dyDescent="0.35">
      <c r="A775" s="7"/>
    </row>
    <row r="776" spans="1:1" x14ac:dyDescent="0.35">
      <c r="A776" s="7"/>
    </row>
    <row r="777" spans="1:1" x14ac:dyDescent="0.35">
      <c r="A777" s="7"/>
    </row>
    <row r="778" spans="1:1" x14ac:dyDescent="0.35">
      <c r="A778" s="7"/>
    </row>
    <row r="779" spans="1:1" x14ac:dyDescent="0.35">
      <c r="A779" s="7"/>
    </row>
    <row r="780" spans="1:1" x14ac:dyDescent="0.35">
      <c r="A780" s="7"/>
    </row>
    <row r="781" spans="1:1" x14ac:dyDescent="0.35">
      <c r="A781" s="7"/>
    </row>
    <row r="782" spans="1:1" x14ac:dyDescent="0.35">
      <c r="A782" s="7"/>
    </row>
    <row r="783" spans="1:1" x14ac:dyDescent="0.35">
      <c r="A783" s="7"/>
    </row>
    <row r="784" spans="1:1" x14ac:dyDescent="0.35">
      <c r="A784" s="7"/>
    </row>
    <row r="785" spans="1:1" x14ac:dyDescent="0.35">
      <c r="A785" s="7"/>
    </row>
    <row r="786" spans="1:1" x14ac:dyDescent="0.35">
      <c r="A786" s="7"/>
    </row>
    <row r="787" spans="1:1" x14ac:dyDescent="0.35">
      <c r="A787" s="7"/>
    </row>
    <row r="788" spans="1:1" x14ac:dyDescent="0.35">
      <c r="A788" s="7"/>
    </row>
    <row r="789" spans="1:1" x14ac:dyDescent="0.35">
      <c r="A789" s="7"/>
    </row>
    <row r="790" spans="1:1" x14ac:dyDescent="0.35">
      <c r="A790" s="7"/>
    </row>
    <row r="791" spans="1:1" x14ac:dyDescent="0.35">
      <c r="A791" s="7"/>
    </row>
    <row r="792" spans="1:1" x14ac:dyDescent="0.35">
      <c r="A792" s="7"/>
    </row>
    <row r="793" spans="1:1" x14ac:dyDescent="0.35">
      <c r="A793" s="7"/>
    </row>
    <row r="794" spans="1:1" x14ac:dyDescent="0.35">
      <c r="A794" s="7"/>
    </row>
    <row r="795" spans="1:1" x14ac:dyDescent="0.35">
      <c r="A795" s="7"/>
    </row>
    <row r="796" spans="1:1" x14ac:dyDescent="0.35">
      <c r="A796" s="7"/>
    </row>
    <row r="797" spans="1:1" x14ac:dyDescent="0.35">
      <c r="A797" s="7"/>
    </row>
    <row r="798" spans="1:1" x14ac:dyDescent="0.35">
      <c r="A798" s="7"/>
    </row>
    <row r="799" spans="1:1" x14ac:dyDescent="0.35">
      <c r="A799" s="7"/>
    </row>
    <row r="800" spans="1:1" x14ac:dyDescent="0.35">
      <c r="A800" s="7"/>
    </row>
    <row r="801" spans="1:1" x14ac:dyDescent="0.35">
      <c r="A801" s="7"/>
    </row>
    <row r="802" spans="1:1" x14ac:dyDescent="0.35">
      <c r="A802" s="7"/>
    </row>
    <row r="803" spans="1:1" x14ac:dyDescent="0.35">
      <c r="A803" s="7"/>
    </row>
    <row r="804" spans="1:1" x14ac:dyDescent="0.35">
      <c r="A804" s="7"/>
    </row>
    <row r="805" spans="1:1" x14ac:dyDescent="0.35">
      <c r="A805" s="7"/>
    </row>
    <row r="806" spans="1:1" x14ac:dyDescent="0.35">
      <c r="A806" s="7"/>
    </row>
    <row r="807" spans="1:1" x14ac:dyDescent="0.35">
      <c r="A807" s="7"/>
    </row>
    <row r="808" spans="1:1" x14ac:dyDescent="0.35">
      <c r="A808" s="7"/>
    </row>
    <row r="809" spans="1:1" x14ac:dyDescent="0.35">
      <c r="A809" s="7"/>
    </row>
    <row r="810" spans="1:1" x14ac:dyDescent="0.35">
      <c r="A810" s="7"/>
    </row>
    <row r="811" spans="1:1" x14ac:dyDescent="0.35">
      <c r="A811" s="7"/>
    </row>
    <row r="812" spans="1:1" x14ac:dyDescent="0.35">
      <c r="A812" s="7"/>
    </row>
    <row r="813" spans="1:1" x14ac:dyDescent="0.35">
      <c r="A813" s="7"/>
    </row>
    <row r="814" spans="1:1" x14ac:dyDescent="0.35">
      <c r="A814" s="7"/>
    </row>
    <row r="815" spans="1:1" x14ac:dyDescent="0.35">
      <c r="A815" s="7"/>
    </row>
    <row r="816" spans="1:1" x14ac:dyDescent="0.35">
      <c r="A816" s="7"/>
    </row>
    <row r="817" spans="1:1" x14ac:dyDescent="0.35">
      <c r="A817" s="7"/>
    </row>
    <row r="818" spans="1:1" x14ac:dyDescent="0.35">
      <c r="A818" s="7"/>
    </row>
    <row r="819" spans="1:1" x14ac:dyDescent="0.35">
      <c r="A819" s="7"/>
    </row>
    <row r="820" spans="1:1" x14ac:dyDescent="0.35">
      <c r="A820" s="7"/>
    </row>
    <row r="821" spans="1:1" x14ac:dyDescent="0.35">
      <c r="A821" s="7"/>
    </row>
    <row r="822" spans="1:1" x14ac:dyDescent="0.35">
      <c r="A822" s="7"/>
    </row>
    <row r="823" spans="1:1" x14ac:dyDescent="0.35">
      <c r="A823" s="7"/>
    </row>
    <row r="824" spans="1:1" x14ac:dyDescent="0.35">
      <c r="A824" s="7"/>
    </row>
    <row r="825" spans="1:1" x14ac:dyDescent="0.35">
      <c r="A825" s="7"/>
    </row>
    <row r="826" spans="1:1" x14ac:dyDescent="0.35">
      <c r="A826" s="7"/>
    </row>
    <row r="827" spans="1:1" x14ac:dyDescent="0.35">
      <c r="A827" s="7"/>
    </row>
    <row r="828" spans="1:1" x14ac:dyDescent="0.35">
      <c r="A828" s="7"/>
    </row>
    <row r="829" spans="1:1" x14ac:dyDescent="0.35">
      <c r="A829" s="7"/>
    </row>
    <row r="830" spans="1:1" x14ac:dyDescent="0.35">
      <c r="A830" s="7"/>
    </row>
    <row r="831" spans="1:1" x14ac:dyDescent="0.35">
      <c r="A831" s="7"/>
    </row>
    <row r="832" spans="1:1" x14ac:dyDescent="0.35">
      <c r="A832" s="7"/>
    </row>
    <row r="833" spans="1:1" x14ac:dyDescent="0.35">
      <c r="A833" s="7"/>
    </row>
    <row r="834" spans="1:1" x14ac:dyDescent="0.35">
      <c r="A834" s="7"/>
    </row>
    <row r="835" spans="1:1" x14ac:dyDescent="0.35">
      <c r="A835" s="7"/>
    </row>
    <row r="836" spans="1:1" x14ac:dyDescent="0.35">
      <c r="A836" s="7"/>
    </row>
    <row r="837" spans="1:1" x14ac:dyDescent="0.35">
      <c r="A837" s="7"/>
    </row>
    <row r="838" spans="1:1" x14ac:dyDescent="0.35">
      <c r="A838" s="7"/>
    </row>
    <row r="839" spans="1:1" x14ac:dyDescent="0.35">
      <c r="A839" s="7"/>
    </row>
    <row r="840" spans="1:1" x14ac:dyDescent="0.35">
      <c r="A840" s="7"/>
    </row>
    <row r="841" spans="1:1" x14ac:dyDescent="0.35">
      <c r="A841" s="7"/>
    </row>
    <row r="842" spans="1:1" x14ac:dyDescent="0.35">
      <c r="A842" s="7"/>
    </row>
    <row r="843" spans="1:1" x14ac:dyDescent="0.35">
      <c r="A843" s="7"/>
    </row>
    <row r="844" spans="1:1" x14ac:dyDescent="0.35">
      <c r="A844" s="7"/>
    </row>
    <row r="845" spans="1:1" x14ac:dyDescent="0.35">
      <c r="A845" s="7"/>
    </row>
    <row r="846" spans="1:1" x14ac:dyDescent="0.35">
      <c r="A846" s="7"/>
    </row>
    <row r="847" spans="1:1" x14ac:dyDescent="0.35">
      <c r="A847" s="7"/>
    </row>
    <row r="848" spans="1:1" x14ac:dyDescent="0.35">
      <c r="A848" s="7"/>
    </row>
    <row r="849" spans="1:1" x14ac:dyDescent="0.35">
      <c r="A849" s="7"/>
    </row>
    <row r="850" spans="1:1" x14ac:dyDescent="0.35">
      <c r="A850" s="7"/>
    </row>
    <row r="851" spans="1:1" x14ac:dyDescent="0.35">
      <c r="A851" s="7"/>
    </row>
    <row r="852" spans="1:1" x14ac:dyDescent="0.35">
      <c r="A852" s="7"/>
    </row>
    <row r="853" spans="1:1" x14ac:dyDescent="0.35">
      <c r="A853" s="7"/>
    </row>
    <row r="854" spans="1:1" x14ac:dyDescent="0.35">
      <c r="A854" s="7"/>
    </row>
    <row r="855" spans="1:1" x14ac:dyDescent="0.35">
      <c r="A855" s="7"/>
    </row>
    <row r="856" spans="1:1" x14ac:dyDescent="0.35">
      <c r="A856" s="7"/>
    </row>
    <row r="857" spans="1:1" x14ac:dyDescent="0.35">
      <c r="A857" s="7"/>
    </row>
    <row r="858" spans="1:1" x14ac:dyDescent="0.35">
      <c r="A858" s="7"/>
    </row>
    <row r="859" spans="1:1" x14ac:dyDescent="0.35">
      <c r="A859" s="7"/>
    </row>
    <row r="860" spans="1:1" x14ac:dyDescent="0.35">
      <c r="A860" s="7"/>
    </row>
    <row r="861" spans="1:1" x14ac:dyDescent="0.35">
      <c r="A861" s="7"/>
    </row>
    <row r="862" spans="1:1" x14ac:dyDescent="0.35">
      <c r="A862" s="7"/>
    </row>
    <row r="863" spans="1:1" x14ac:dyDescent="0.35">
      <c r="A863" s="7"/>
    </row>
    <row r="864" spans="1:1" x14ac:dyDescent="0.35">
      <c r="A864" s="7"/>
    </row>
    <row r="865" spans="1:1" x14ac:dyDescent="0.35">
      <c r="A865" s="7"/>
    </row>
    <row r="866" spans="1:1" x14ac:dyDescent="0.35">
      <c r="A866" s="7"/>
    </row>
    <row r="867" spans="1:1" x14ac:dyDescent="0.35">
      <c r="A867" s="7"/>
    </row>
    <row r="868" spans="1:1" x14ac:dyDescent="0.35">
      <c r="A868" s="7"/>
    </row>
    <row r="869" spans="1:1" x14ac:dyDescent="0.35">
      <c r="A869" s="7"/>
    </row>
    <row r="870" spans="1:1" x14ac:dyDescent="0.35">
      <c r="A870" s="7"/>
    </row>
    <row r="871" spans="1:1" x14ac:dyDescent="0.35">
      <c r="A871" s="7"/>
    </row>
    <row r="872" spans="1:1" x14ac:dyDescent="0.35">
      <c r="A872" s="7"/>
    </row>
    <row r="873" spans="1:1" x14ac:dyDescent="0.35">
      <c r="A873" s="7"/>
    </row>
    <row r="874" spans="1:1" x14ac:dyDescent="0.35">
      <c r="A874" s="7"/>
    </row>
    <row r="875" spans="1:1" x14ac:dyDescent="0.35">
      <c r="A875" s="7"/>
    </row>
    <row r="876" spans="1:1" x14ac:dyDescent="0.35">
      <c r="A876" s="7"/>
    </row>
    <row r="877" spans="1:1" x14ac:dyDescent="0.35">
      <c r="A877" s="7"/>
    </row>
    <row r="878" spans="1:1" x14ac:dyDescent="0.35">
      <c r="A878" s="7"/>
    </row>
    <row r="879" spans="1:1" x14ac:dyDescent="0.35">
      <c r="A879" s="7"/>
    </row>
    <row r="880" spans="1:1" x14ac:dyDescent="0.35">
      <c r="A880" s="7"/>
    </row>
    <row r="881" spans="1:1" x14ac:dyDescent="0.35">
      <c r="A881" s="7"/>
    </row>
    <row r="882" spans="1:1" x14ac:dyDescent="0.35">
      <c r="A882" s="7"/>
    </row>
    <row r="883" spans="1:1" x14ac:dyDescent="0.35">
      <c r="A883" s="7"/>
    </row>
    <row r="884" spans="1:1" x14ac:dyDescent="0.35">
      <c r="A884" s="7"/>
    </row>
    <row r="885" spans="1:1" x14ac:dyDescent="0.35">
      <c r="A885" s="7"/>
    </row>
    <row r="886" spans="1:1" x14ac:dyDescent="0.35">
      <c r="A886" s="7"/>
    </row>
    <row r="887" spans="1:1" x14ac:dyDescent="0.35">
      <c r="A887" s="7"/>
    </row>
    <row r="888" spans="1:1" x14ac:dyDescent="0.35">
      <c r="A888" s="7"/>
    </row>
    <row r="889" spans="1:1" x14ac:dyDescent="0.35">
      <c r="A889" s="7"/>
    </row>
    <row r="890" spans="1:1" x14ac:dyDescent="0.35">
      <c r="A890" s="7"/>
    </row>
    <row r="891" spans="1:1" x14ac:dyDescent="0.35">
      <c r="A891" s="7"/>
    </row>
    <row r="892" spans="1:1" x14ac:dyDescent="0.35">
      <c r="A892" s="7"/>
    </row>
    <row r="893" spans="1:1" x14ac:dyDescent="0.35">
      <c r="A893" s="7"/>
    </row>
    <row r="894" spans="1:1" x14ac:dyDescent="0.35">
      <c r="A894" s="7"/>
    </row>
    <row r="895" spans="1:1" x14ac:dyDescent="0.35">
      <c r="A895" s="7"/>
    </row>
    <row r="896" spans="1:1" x14ac:dyDescent="0.35">
      <c r="A896" s="7"/>
    </row>
    <row r="897" spans="1:1" x14ac:dyDescent="0.35">
      <c r="A897" s="7"/>
    </row>
    <row r="898" spans="1:1" x14ac:dyDescent="0.35">
      <c r="A898" s="7"/>
    </row>
    <row r="899" spans="1:1" x14ac:dyDescent="0.35">
      <c r="A899" s="7"/>
    </row>
    <row r="900" spans="1:1" x14ac:dyDescent="0.35">
      <c r="A900" s="7"/>
    </row>
    <row r="901" spans="1:1" x14ac:dyDescent="0.35">
      <c r="A901" s="7"/>
    </row>
    <row r="902" spans="1:1" x14ac:dyDescent="0.35">
      <c r="A902" s="7"/>
    </row>
    <row r="903" spans="1:1" x14ac:dyDescent="0.35">
      <c r="A903" s="7"/>
    </row>
    <row r="904" spans="1:1" x14ac:dyDescent="0.35">
      <c r="A904" s="7"/>
    </row>
    <row r="905" spans="1:1" x14ac:dyDescent="0.35">
      <c r="A905" s="7"/>
    </row>
    <row r="906" spans="1:1" x14ac:dyDescent="0.35">
      <c r="A906" s="7"/>
    </row>
    <row r="907" spans="1:1" x14ac:dyDescent="0.35">
      <c r="A907" s="7"/>
    </row>
    <row r="908" spans="1:1" x14ac:dyDescent="0.35">
      <c r="A908" s="7"/>
    </row>
    <row r="909" spans="1:1" x14ac:dyDescent="0.35">
      <c r="A909" s="7"/>
    </row>
    <row r="910" spans="1:1" x14ac:dyDescent="0.35">
      <c r="A910" s="7"/>
    </row>
    <row r="911" spans="1:1" x14ac:dyDescent="0.35">
      <c r="A911" s="7"/>
    </row>
    <row r="912" spans="1:1" x14ac:dyDescent="0.35">
      <c r="A912" s="7"/>
    </row>
    <row r="913" spans="1:1" x14ac:dyDescent="0.35">
      <c r="A913" s="7"/>
    </row>
    <row r="914" spans="1:1" x14ac:dyDescent="0.35">
      <c r="A914" s="7"/>
    </row>
    <row r="915" spans="1:1" x14ac:dyDescent="0.35">
      <c r="A915" s="7"/>
    </row>
    <row r="916" spans="1:1" x14ac:dyDescent="0.35">
      <c r="A916" s="7"/>
    </row>
    <row r="917" spans="1:1" x14ac:dyDescent="0.35">
      <c r="A917" s="7"/>
    </row>
    <row r="918" spans="1:1" x14ac:dyDescent="0.35">
      <c r="A918" s="7"/>
    </row>
    <row r="919" spans="1:1" x14ac:dyDescent="0.35">
      <c r="A919" s="7"/>
    </row>
    <row r="920" spans="1:1" x14ac:dyDescent="0.35">
      <c r="A920" s="7"/>
    </row>
    <row r="921" spans="1:1" x14ac:dyDescent="0.35">
      <c r="A921" s="7"/>
    </row>
    <row r="922" spans="1:1" x14ac:dyDescent="0.35">
      <c r="A922" s="7"/>
    </row>
    <row r="923" spans="1:1" x14ac:dyDescent="0.35">
      <c r="A923" s="7"/>
    </row>
    <row r="924" spans="1:1" x14ac:dyDescent="0.35">
      <c r="A924" s="7"/>
    </row>
    <row r="925" spans="1:1" x14ac:dyDescent="0.35">
      <c r="A925" s="7"/>
    </row>
    <row r="926" spans="1:1" x14ac:dyDescent="0.35">
      <c r="A926" s="7"/>
    </row>
    <row r="927" spans="1:1" x14ac:dyDescent="0.35">
      <c r="A927" s="7"/>
    </row>
    <row r="928" spans="1:1" x14ac:dyDescent="0.35">
      <c r="A928" s="7"/>
    </row>
    <row r="929" spans="1:1" x14ac:dyDescent="0.35">
      <c r="A929" s="7"/>
    </row>
    <row r="930" spans="1:1" x14ac:dyDescent="0.35">
      <c r="A930" s="7"/>
    </row>
    <row r="931" spans="1:1" x14ac:dyDescent="0.35">
      <c r="A931" s="7"/>
    </row>
    <row r="932" spans="1:1" x14ac:dyDescent="0.35">
      <c r="A932" s="7"/>
    </row>
    <row r="933" spans="1:1" x14ac:dyDescent="0.35">
      <c r="A933" s="7"/>
    </row>
    <row r="934" spans="1:1" x14ac:dyDescent="0.35">
      <c r="A934" s="7"/>
    </row>
    <row r="935" spans="1:1" x14ac:dyDescent="0.35">
      <c r="A935" s="7"/>
    </row>
    <row r="936" spans="1:1" x14ac:dyDescent="0.35">
      <c r="A936" s="7"/>
    </row>
    <row r="937" spans="1:1" x14ac:dyDescent="0.35">
      <c r="A937" s="7"/>
    </row>
    <row r="938" spans="1:1" x14ac:dyDescent="0.35">
      <c r="A938" s="7"/>
    </row>
    <row r="939" spans="1:1" x14ac:dyDescent="0.35">
      <c r="A939" s="7"/>
    </row>
    <row r="940" spans="1:1" x14ac:dyDescent="0.35">
      <c r="A940" s="7"/>
    </row>
    <row r="941" spans="1:1" x14ac:dyDescent="0.35">
      <c r="A941" s="7"/>
    </row>
    <row r="942" spans="1:1" x14ac:dyDescent="0.35">
      <c r="A942" s="7"/>
    </row>
    <row r="943" spans="1:1" x14ac:dyDescent="0.35">
      <c r="A943" s="7"/>
    </row>
    <row r="944" spans="1:1" x14ac:dyDescent="0.35">
      <c r="A944" s="7"/>
    </row>
    <row r="945" spans="1:1" x14ac:dyDescent="0.35">
      <c r="A945" s="7"/>
    </row>
    <row r="946" spans="1:1" x14ac:dyDescent="0.35">
      <c r="A946" s="7"/>
    </row>
    <row r="947" spans="1:1" x14ac:dyDescent="0.35">
      <c r="A947" s="7"/>
    </row>
    <row r="948" spans="1:1" x14ac:dyDescent="0.35">
      <c r="A948" s="7"/>
    </row>
    <row r="949" spans="1:1" x14ac:dyDescent="0.35">
      <c r="A949" s="7"/>
    </row>
    <row r="950" spans="1:1" x14ac:dyDescent="0.35">
      <c r="A950" s="7"/>
    </row>
    <row r="951" spans="1:1" x14ac:dyDescent="0.35">
      <c r="A951" s="7"/>
    </row>
    <row r="952" spans="1:1" x14ac:dyDescent="0.35">
      <c r="A952" s="7"/>
    </row>
    <row r="953" spans="1:1" x14ac:dyDescent="0.35">
      <c r="A953" s="7"/>
    </row>
    <row r="954" spans="1:1" x14ac:dyDescent="0.35">
      <c r="A954" s="7"/>
    </row>
    <row r="955" spans="1:1" x14ac:dyDescent="0.35">
      <c r="A955" s="7"/>
    </row>
    <row r="956" spans="1:1" x14ac:dyDescent="0.35">
      <c r="A956" s="7"/>
    </row>
    <row r="957" spans="1:1" x14ac:dyDescent="0.35">
      <c r="A957" s="7"/>
    </row>
    <row r="958" spans="1:1" x14ac:dyDescent="0.35">
      <c r="A958" s="7"/>
    </row>
    <row r="959" spans="1:1" x14ac:dyDescent="0.35">
      <c r="A959" s="7"/>
    </row>
    <row r="960" spans="1:1" x14ac:dyDescent="0.35">
      <c r="A960" s="7"/>
    </row>
    <row r="961" spans="1:1" x14ac:dyDescent="0.35">
      <c r="A961" s="7"/>
    </row>
    <row r="962" spans="1:1" x14ac:dyDescent="0.35">
      <c r="A962" s="7"/>
    </row>
    <row r="963" spans="1:1" x14ac:dyDescent="0.35">
      <c r="A963" s="7"/>
    </row>
    <row r="964" spans="1:1" x14ac:dyDescent="0.35">
      <c r="A964" s="7"/>
    </row>
    <row r="965" spans="1:1" x14ac:dyDescent="0.35">
      <c r="A965" s="7"/>
    </row>
    <row r="966" spans="1:1" x14ac:dyDescent="0.35">
      <c r="A966" s="7"/>
    </row>
    <row r="967" spans="1:1" x14ac:dyDescent="0.35">
      <c r="A967" s="7"/>
    </row>
    <row r="968" spans="1:1" x14ac:dyDescent="0.35">
      <c r="A968" s="7"/>
    </row>
    <row r="969" spans="1:1" x14ac:dyDescent="0.35">
      <c r="A969" s="7"/>
    </row>
    <row r="970" spans="1:1" x14ac:dyDescent="0.35">
      <c r="A970" s="7"/>
    </row>
    <row r="971" spans="1:1" x14ac:dyDescent="0.35">
      <c r="A971" s="7"/>
    </row>
    <row r="972" spans="1:1" x14ac:dyDescent="0.35">
      <c r="A972" s="7"/>
    </row>
    <row r="973" spans="1:1" x14ac:dyDescent="0.35">
      <c r="A973" s="7"/>
    </row>
    <row r="974" spans="1:1" x14ac:dyDescent="0.35">
      <c r="A974" s="7"/>
    </row>
    <row r="975" spans="1:1" x14ac:dyDescent="0.35">
      <c r="A975" s="7"/>
    </row>
    <row r="976" spans="1:1" x14ac:dyDescent="0.35">
      <c r="A976" s="7"/>
    </row>
    <row r="977" spans="1:1" x14ac:dyDescent="0.35">
      <c r="A977" s="7"/>
    </row>
    <row r="978" spans="1:1" x14ac:dyDescent="0.35">
      <c r="A978" s="7"/>
    </row>
    <row r="979" spans="1:1" x14ac:dyDescent="0.35">
      <c r="A979" s="7"/>
    </row>
    <row r="980" spans="1:1" x14ac:dyDescent="0.35">
      <c r="A980" s="7"/>
    </row>
    <row r="981" spans="1:1" x14ac:dyDescent="0.35">
      <c r="A981" s="7"/>
    </row>
    <row r="982" spans="1:1" x14ac:dyDescent="0.35">
      <c r="A982" s="7"/>
    </row>
    <row r="983" spans="1:1" x14ac:dyDescent="0.35">
      <c r="A983" s="7"/>
    </row>
    <row r="984" spans="1:1" x14ac:dyDescent="0.35">
      <c r="A984" s="7"/>
    </row>
    <row r="985" spans="1:1" x14ac:dyDescent="0.35">
      <c r="A985" s="7"/>
    </row>
    <row r="986" spans="1:1" x14ac:dyDescent="0.35">
      <c r="A986" s="7"/>
    </row>
    <row r="987" spans="1:1" x14ac:dyDescent="0.35">
      <c r="A987" s="7"/>
    </row>
    <row r="988" spans="1:1" x14ac:dyDescent="0.35">
      <c r="A988" s="7"/>
    </row>
    <row r="989" spans="1:1" x14ac:dyDescent="0.35">
      <c r="A989" s="7"/>
    </row>
    <row r="990" spans="1:1" x14ac:dyDescent="0.35">
      <c r="A990" s="7"/>
    </row>
    <row r="991" spans="1:1" x14ac:dyDescent="0.35">
      <c r="A991" s="7"/>
    </row>
    <row r="992" spans="1:1" x14ac:dyDescent="0.35">
      <c r="A992" s="7"/>
    </row>
    <row r="993" spans="1:1" x14ac:dyDescent="0.35">
      <c r="A993" s="7"/>
    </row>
    <row r="994" spans="1:1" x14ac:dyDescent="0.35">
      <c r="A994" s="7"/>
    </row>
    <row r="995" spans="1:1" x14ac:dyDescent="0.35">
      <c r="A995" s="7"/>
    </row>
    <row r="996" spans="1:1" x14ac:dyDescent="0.35">
      <c r="A996" s="7"/>
    </row>
    <row r="997" spans="1:1" x14ac:dyDescent="0.35">
      <c r="A997" s="7"/>
    </row>
    <row r="998" spans="1:1" x14ac:dyDescent="0.35">
      <c r="A998" s="7"/>
    </row>
    <row r="999" spans="1:1" x14ac:dyDescent="0.35">
      <c r="A999" s="7"/>
    </row>
    <row r="1000" spans="1:1" x14ac:dyDescent="0.35">
      <c r="A1000" s="7"/>
    </row>
  </sheetData>
  <pageMargins left="0.7" right="0.7" top="0.75" bottom="0.75" header="0.3" footer="0.3"/>
  <pageSetup paperSize="9" orientation="portrait" horizontalDpi="300" verticalDpi="300"/>
  <tableParts count="1">
    <tablePart r:id="rId1"/>
  </tablePart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C1000"/>
  <sheetViews>
    <sheetView workbookViewId="0"/>
  </sheetViews>
  <sheetFormatPr defaultColWidth="11.07421875" defaultRowHeight="15.5" x14ac:dyDescent="0.35"/>
  <cols>
    <col min="1" max="1" width="9.4609375" customWidth="1"/>
    <col min="2" max="2" width="14.3828125" customWidth="1"/>
    <col min="3" max="3" width="27.23046875" bestFit="1" customWidth="1"/>
  </cols>
  <sheetData>
    <row r="1" spans="1:3" ht="20" x14ac:dyDescent="0.4">
      <c r="A1" s="21" t="s">
        <v>58</v>
      </c>
    </row>
    <row r="2" spans="1:3" x14ac:dyDescent="0.35">
      <c r="A2" s="7" t="s">
        <v>9</v>
      </c>
    </row>
    <row r="3" spans="1:3" ht="31" x14ac:dyDescent="0.35">
      <c r="A3" s="8" t="s">
        <v>108</v>
      </c>
      <c r="B3" s="6" t="s">
        <v>264</v>
      </c>
      <c r="C3" s="5" t="s">
        <v>397</v>
      </c>
    </row>
    <row r="4" spans="1:3" x14ac:dyDescent="0.35">
      <c r="A4" s="7" t="s">
        <v>110</v>
      </c>
      <c r="B4" s="1" t="s">
        <v>265</v>
      </c>
      <c r="C4" s="4">
        <v>97</v>
      </c>
    </row>
    <row r="5" spans="1:3" x14ac:dyDescent="0.35">
      <c r="A5" s="7" t="s">
        <v>111</v>
      </c>
      <c r="B5" s="1" t="s">
        <v>265</v>
      </c>
      <c r="C5" s="4">
        <v>143</v>
      </c>
    </row>
    <row r="6" spans="1:3" x14ac:dyDescent="0.35">
      <c r="A6" s="7" t="s">
        <v>112</v>
      </c>
      <c r="B6" s="1" t="s">
        <v>265</v>
      </c>
      <c r="C6" s="4">
        <v>152</v>
      </c>
    </row>
    <row r="7" spans="1:3" x14ac:dyDescent="0.35">
      <c r="A7" s="7" t="s">
        <v>113</v>
      </c>
      <c r="B7" s="1" t="s">
        <v>265</v>
      </c>
      <c r="C7" s="4">
        <v>132</v>
      </c>
    </row>
    <row r="8" spans="1:3" x14ac:dyDescent="0.35">
      <c r="A8" s="7" t="s">
        <v>114</v>
      </c>
      <c r="B8" s="1" t="s">
        <v>265</v>
      </c>
      <c r="C8" s="4">
        <v>155</v>
      </c>
    </row>
    <row r="9" spans="1:3" x14ac:dyDescent="0.35">
      <c r="A9" s="7" t="s">
        <v>115</v>
      </c>
      <c r="B9" s="1" t="s">
        <v>265</v>
      </c>
      <c r="C9" s="4">
        <v>147</v>
      </c>
    </row>
    <row r="10" spans="1:3" x14ac:dyDescent="0.35">
      <c r="A10" s="7" t="s">
        <v>116</v>
      </c>
      <c r="B10" s="1" t="s">
        <v>265</v>
      </c>
      <c r="C10" s="4">
        <v>133</v>
      </c>
    </row>
    <row r="11" spans="1:3" x14ac:dyDescent="0.35">
      <c r="A11" s="7" t="s">
        <v>117</v>
      </c>
      <c r="B11" s="1" t="s">
        <v>265</v>
      </c>
      <c r="C11" s="4">
        <v>136</v>
      </c>
    </row>
    <row r="12" spans="1:3" x14ac:dyDescent="0.35">
      <c r="A12" s="7" t="s">
        <v>118</v>
      </c>
      <c r="B12" s="1" t="s">
        <v>265</v>
      </c>
      <c r="C12" s="4">
        <v>106</v>
      </c>
    </row>
    <row r="13" spans="1:3" x14ac:dyDescent="0.35">
      <c r="A13" s="7" t="s">
        <v>119</v>
      </c>
      <c r="B13" s="1" t="s">
        <v>265</v>
      </c>
      <c r="C13" s="4">
        <v>85</v>
      </c>
    </row>
    <row r="14" spans="1:3" x14ac:dyDescent="0.35">
      <c r="A14" s="7" t="s">
        <v>120</v>
      </c>
      <c r="B14" s="1" t="s">
        <v>265</v>
      </c>
      <c r="C14" s="4">
        <v>96</v>
      </c>
    </row>
    <row r="15" spans="1:3" x14ac:dyDescent="0.35">
      <c r="A15" s="7" t="s">
        <v>121</v>
      </c>
      <c r="B15" s="1" t="s">
        <v>265</v>
      </c>
      <c r="C15" s="4">
        <v>94</v>
      </c>
    </row>
    <row r="16" spans="1:3" x14ac:dyDescent="0.35">
      <c r="A16" s="7" t="s">
        <v>122</v>
      </c>
      <c r="B16" s="1" t="s">
        <v>265</v>
      </c>
      <c r="C16" s="4">
        <v>67</v>
      </c>
    </row>
    <row r="17" spans="1:3" x14ac:dyDescent="0.35">
      <c r="A17" s="7" t="s">
        <v>123</v>
      </c>
      <c r="B17" s="1" t="s">
        <v>265</v>
      </c>
      <c r="C17" s="4">
        <v>64</v>
      </c>
    </row>
    <row r="18" spans="1:3" x14ac:dyDescent="0.35">
      <c r="A18" s="7" t="s">
        <v>124</v>
      </c>
      <c r="B18" s="1" t="s">
        <v>265</v>
      </c>
      <c r="C18" s="4">
        <v>47</v>
      </c>
    </row>
    <row r="19" spans="1:3" x14ac:dyDescent="0.35">
      <c r="A19" s="7" t="s">
        <v>125</v>
      </c>
      <c r="B19" s="1" t="s">
        <v>265</v>
      </c>
      <c r="C19" s="4">
        <v>43</v>
      </c>
    </row>
    <row r="20" spans="1:3" x14ac:dyDescent="0.35">
      <c r="A20" s="7" t="s">
        <v>126</v>
      </c>
      <c r="B20" s="1" t="s">
        <v>265</v>
      </c>
      <c r="C20" s="4">
        <v>44</v>
      </c>
    </row>
    <row r="21" spans="1:3" x14ac:dyDescent="0.35">
      <c r="A21" s="7" t="s">
        <v>127</v>
      </c>
      <c r="B21" s="1" t="s">
        <v>265</v>
      </c>
      <c r="C21" s="4">
        <v>40</v>
      </c>
    </row>
    <row r="22" spans="1:3" x14ac:dyDescent="0.35">
      <c r="A22" s="7" t="s">
        <v>128</v>
      </c>
      <c r="B22" s="1" t="s">
        <v>265</v>
      </c>
      <c r="C22" s="4">
        <v>33</v>
      </c>
    </row>
    <row r="23" spans="1:3" x14ac:dyDescent="0.35">
      <c r="A23" s="7" t="s">
        <v>129</v>
      </c>
      <c r="B23" s="1" t="s">
        <v>265</v>
      </c>
      <c r="C23" s="4">
        <v>39</v>
      </c>
    </row>
    <row r="24" spans="1:3" x14ac:dyDescent="0.35">
      <c r="A24" s="7" t="s">
        <v>130</v>
      </c>
      <c r="B24" s="1" t="s">
        <v>265</v>
      </c>
      <c r="C24" s="4">
        <v>36</v>
      </c>
    </row>
    <row r="25" spans="1:3" x14ac:dyDescent="0.35">
      <c r="A25" s="7" t="s">
        <v>131</v>
      </c>
      <c r="B25" s="1" t="s">
        <v>265</v>
      </c>
      <c r="C25" s="4">
        <v>35</v>
      </c>
    </row>
    <row r="26" spans="1:3" x14ac:dyDescent="0.35">
      <c r="A26" s="7" t="s">
        <v>132</v>
      </c>
      <c r="B26" s="1" t="s">
        <v>265</v>
      </c>
      <c r="C26" s="4">
        <v>47</v>
      </c>
    </row>
    <row r="27" spans="1:3" x14ac:dyDescent="0.35">
      <c r="A27" s="7" t="s">
        <v>133</v>
      </c>
      <c r="B27" s="1" t="s">
        <v>265</v>
      </c>
      <c r="C27" s="4">
        <v>46</v>
      </c>
    </row>
    <row r="28" spans="1:3" x14ac:dyDescent="0.35">
      <c r="A28" s="7"/>
    </row>
    <row r="29" spans="1:3" x14ac:dyDescent="0.35">
      <c r="A29" s="7"/>
    </row>
    <row r="30" spans="1:3" x14ac:dyDescent="0.35">
      <c r="A30" s="7"/>
    </row>
    <row r="31" spans="1:3" x14ac:dyDescent="0.35">
      <c r="A31" s="7"/>
    </row>
    <row r="32" spans="1:3" x14ac:dyDescent="0.35">
      <c r="A32" s="7"/>
    </row>
    <row r="33" spans="1:1" x14ac:dyDescent="0.35">
      <c r="A33" s="7"/>
    </row>
    <row r="34" spans="1:1" x14ac:dyDescent="0.35">
      <c r="A34" s="7"/>
    </row>
    <row r="35" spans="1:1" x14ac:dyDescent="0.35">
      <c r="A35" s="7"/>
    </row>
    <row r="36" spans="1:1" x14ac:dyDescent="0.35">
      <c r="A36" s="7"/>
    </row>
    <row r="37" spans="1:1" x14ac:dyDescent="0.35">
      <c r="A37" s="7"/>
    </row>
    <row r="38" spans="1:1" x14ac:dyDescent="0.35">
      <c r="A38" s="7"/>
    </row>
    <row r="39" spans="1:1" x14ac:dyDescent="0.35">
      <c r="A39" s="7"/>
    </row>
    <row r="40" spans="1:1" x14ac:dyDescent="0.35">
      <c r="A40" s="7"/>
    </row>
    <row r="41" spans="1:1" x14ac:dyDescent="0.35">
      <c r="A41" s="7"/>
    </row>
    <row r="42" spans="1:1" x14ac:dyDescent="0.35">
      <c r="A42" s="7"/>
    </row>
    <row r="43" spans="1:1" x14ac:dyDescent="0.35">
      <c r="A43" s="7"/>
    </row>
    <row r="44" spans="1:1" x14ac:dyDescent="0.35">
      <c r="A44" s="7"/>
    </row>
    <row r="45" spans="1:1" x14ac:dyDescent="0.35">
      <c r="A45" s="7"/>
    </row>
    <row r="46" spans="1:1" x14ac:dyDescent="0.35">
      <c r="A46" s="7"/>
    </row>
    <row r="47" spans="1:1" x14ac:dyDescent="0.35">
      <c r="A47" s="7"/>
    </row>
    <row r="48" spans="1:1" x14ac:dyDescent="0.35">
      <c r="A48" s="7"/>
    </row>
    <row r="49" spans="1:1" x14ac:dyDescent="0.35">
      <c r="A49" s="7"/>
    </row>
    <row r="50" spans="1:1" x14ac:dyDescent="0.35">
      <c r="A50" s="7"/>
    </row>
    <row r="51" spans="1:1" x14ac:dyDescent="0.35">
      <c r="A51" s="7"/>
    </row>
    <row r="52" spans="1:1" x14ac:dyDescent="0.35">
      <c r="A52" s="7"/>
    </row>
    <row r="53" spans="1:1" x14ac:dyDescent="0.35">
      <c r="A53" s="7"/>
    </row>
    <row r="54" spans="1:1" x14ac:dyDescent="0.35">
      <c r="A54" s="7"/>
    </row>
    <row r="55" spans="1:1" x14ac:dyDescent="0.35">
      <c r="A55" s="7"/>
    </row>
    <row r="56" spans="1:1" x14ac:dyDescent="0.35">
      <c r="A56" s="7"/>
    </row>
    <row r="57" spans="1:1" x14ac:dyDescent="0.35">
      <c r="A57" s="7"/>
    </row>
    <row r="58" spans="1:1" x14ac:dyDescent="0.35">
      <c r="A58" s="7"/>
    </row>
    <row r="59" spans="1:1" x14ac:dyDescent="0.35">
      <c r="A59" s="7"/>
    </row>
    <row r="60" spans="1:1" x14ac:dyDescent="0.35">
      <c r="A60" s="7"/>
    </row>
    <row r="61" spans="1:1" x14ac:dyDescent="0.35">
      <c r="A61" s="7"/>
    </row>
    <row r="62" spans="1:1" x14ac:dyDescent="0.35">
      <c r="A62" s="7"/>
    </row>
    <row r="63" spans="1:1" x14ac:dyDescent="0.35">
      <c r="A63" s="7"/>
    </row>
    <row r="64" spans="1:1" x14ac:dyDescent="0.35">
      <c r="A64" s="7"/>
    </row>
    <row r="65" spans="1:1" x14ac:dyDescent="0.35">
      <c r="A65" s="7"/>
    </row>
    <row r="66" spans="1:1" x14ac:dyDescent="0.35">
      <c r="A66" s="7"/>
    </row>
    <row r="67" spans="1:1" x14ac:dyDescent="0.35">
      <c r="A67" s="7"/>
    </row>
    <row r="68" spans="1:1" x14ac:dyDescent="0.35">
      <c r="A68" s="7"/>
    </row>
    <row r="69" spans="1:1" x14ac:dyDescent="0.35">
      <c r="A69" s="7"/>
    </row>
    <row r="70" spans="1:1" x14ac:dyDescent="0.35">
      <c r="A70" s="7"/>
    </row>
    <row r="71" spans="1:1" x14ac:dyDescent="0.35">
      <c r="A71" s="7"/>
    </row>
    <row r="72" spans="1:1" x14ac:dyDescent="0.35">
      <c r="A72" s="7"/>
    </row>
    <row r="73" spans="1:1" x14ac:dyDescent="0.35">
      <c r="A73" s="7"/>
    </row>
    <row r="74" spans="1:1" x14ac:dyDescent="0.35">
      <c r="A74" s="7"/>
    </row>
    <row r="75" spans="1:1" x14ac:dyDescent="0.35">
      <c r="A75" s="7"/>
    </row>
    <row r="76" spans="1:1" x14ac:dyDescent="0.35">
      <c r="A76" s="7"/>
    </row>
    <row r="77" spans="1:1" x14ac:dyDescent="0.35">
      <c r="A77" s="7"/>
    </row>
    <row r="78" spans="1:1" x14ac:dyDescent="0.35">
      <c r="A78" s="7"/>
    </row>
    <row r="79" spans="1:1" x14ac:dyDescent="0.35">
      <c r="A79" s="7"/>
    </row>
    <row r="80" spans="1:1" x14ac:dyDescent="0.35">
      <c r="A80" s="7"/>
    </row>
    <row r="81" spans="1:1" x14ac:dyDescent="0.35">
      <c r="A81" s="7"/>
    </row>
    <row r="82" spans="1:1" x14ac:dyDescent="0.35">
      <c r="A82" s="7"/>
    </row>
    <row r="83" spans="1:1" x14ac:dyDescent="0.35">
      <c r="A83" s="7"/>
    </row>
    <row r="84" spans="1:1" x14ac:dyDescent="0.35">
      <c r="A84" s="7"/>
    </row>
    <row r="85" spans="1:1" x14ac:dyDescent="0.35">
      <c r="A85" s="7"/>
    </row>
    <row r="86" spans="1:1" x14ac:dyDescent="0.35">
      <c r="A86" s="7"/>
    </row>
    <row r="87" spans="1:1" x14ac:dyDescent="0.35">
      <c r="A87" s="7"/>
    </row>
    <row r="88" spans="1:1" x14ac:dyDescent="0.35">
      <c r="A88" s="7"/>
    </row>
    <row r="89" spans="1:1" x14ac:dyDescent="0.35">
      <c r="A89" s="7"/>
    </row>
    <row r="90" spans="1:1" x14ac:dyDescent="0.35">
      <c r="A90" s="7"/>
    </row>
    <row r="91" spans="1:1" x14ac:dyDescent="0.35">
      <c r="A91" s="7"/>
    </row>
    <row r="92" spans="1:1" x14ac:dyDescent="0.35">
      <c r="A92" s="7"/>
    </row>
    <row r="93" spans="1:1" x14ac:dyDescent="0.35">
      <c r="A93" s="7"/>
    </row>
    <row r="94" spans="1:1" x14ac:dyDescent="0.35">
      <c r="A94" s="7"/>
    </row>
    <row r="95" spans="1:1" x14ac:dyDescent="0.35">
      <c r="A95" s="7"/>
    </row>
    <row r="96" spans="1:1" x14ac:dyDescent="0.35">
      <c r="A96" s="7"/>
    </row>
    <row r="97" spans="1:1" x14ac:dyDescent="0.35">
      <c r="A97" s="7"/>
    </row>
    <row r="98" spans="1:1" x14ac:dyDescent="0.35">
      <c r="A98" s="7"/>
    </row>
    <row r="99" spans="1:1" x14ac:dyDescent="0.35">
      <c r="A99" s="7"/>
    </row>
    <row r="100" spans="1:1" x14ac:dyDescent="0.35">
      <c r="A100" s="7"/>
    </row>
    <row r="101" spans="1:1" x14ac:dyDescent="0.35">
      <c r="A101" s="7"/>
    </row>
    <row r="102" spans="1:1" x14ac:dyDescent="0.35">
      <c r="A102" s="7"/>
    </row>
    <row r="103" spans="1:1" x14ac:dyDescent="0.35">
      <c r="A103" s="7"/>
    </row>
    <row r="104" spans="1:1" x14ac:dyDescent="0.35">
      <c r="A104" s="7"/>
    </row>
    <row r="105" spans="1:1" x14ac:dyDescent="0.35">
      <c r="A105" s="7"/>
    </row>
    <row r="106" spans="1:1" x14ac:dyDescent="0.35">
      <c r="A106" s="7"/>
    </row>
    <row r="107" spans="1:1" x14ac:dyDescent="0.35">
      <c r="A107" s="7"/>
    </row>
    <row r="108" spans="1:1" x14ac:dyDescent="0.35">
      <c r="A108" s="7"/>
    </row>
    <row r="109" spans="1:1" x14ac:dyDescent="0.35">
      <c r="A109" s="7"/>
    </row>
    <row r="110" spans="1:1" x14ac:dyDescent="0.35">
      <c r="A110" s="7"/>
    </row>
    <row r="111" spans="1:1" x14ac:dyDescent="0.35">
      <c r="A111" s="7"/>
    </row>
    <row r="112" spans="1:1" x14ac:dyDescent="0.35">
      <c r="A112" s="7"/>
    </row>
    <row r="113" spans="1:1" x14ac:dyDescent="0.35">
      <c r="A113" s="7"/>
    </row>
    <row r="114" spans="1:1" x14ac:dyDescent="0.35">
      <c r="A114" s="7"/>
    </row>
    <row r="115" spans="1:1" x14ac:dyDescent="0.35">
      <c r="A115" s="7"/>
    </row>
    <row r="116" spans="1:1" x14ac:dyDescent="0.35">
      <c r="A116" s="7"/>
    </row>
    <row r="117" spans="1:1" x14ac:dyDescent="0.35">
      <c r="A117" s="7"/>
    </row>
    <row r="118" spans="1:1" x14ac:dyDescent="0.35">
      <c r="A118" s="7"/>
    </row>
    <row r="119" spans="1:1" x14ac:dyDescent="0.35">
      <c r="A119" s="7"/>
    </row>
    <row r="120" spans="1:1" x14ac:dyDescent="0.35">
      <c r="A120" s="7"/>
    </row>
    <row r="121" spans="1:1" x14ac:dyDescent="0.35">
      <c r="A121" s="7"/>
    </row>
    <row r="122" spans="1:1" x14ac:dyDescent="0.35">
      <c r="A122" s="7"/>
    </row>
    <row r="123" spans="1:1" x14ac:dyDescent="0.35">
      <c r="A123" s="7"/>
    </row>
    <row r="124" spans="1:1" x14ac:dyDescent="0.35">
      <c r="A124" s="7"/>
    </row>
    <row r="125" spans="1:1" x14ac:dyDescent="0.35">
      <c r="A125" s="7"/>
    </row>
    <row r="126" spans="1:1" x14ac:dyDescent="0.35">
      <c r="A126" s="7"/>
    </row>
    <row r="127" spans="1:1" x14ac:dyDescent="0.35">
      <c r="A127" s="7"/>
    </row>
    <row r="128" spans="1:1" x14ac:dyDescent="0.35">
      <c r="A128" s="7"/>
    </row>
    <row r="129" spans="1:1" x14ac:dyDescent="0.35">
      <c r="A129" s="7"/>
    </row>
    <row r="130" spans="1:1" x14ac:dyDescent="0.35">
      <c r="A130" s="7"/>
    </row>
    <row r="131" spans="1:1" x14ac:dyDescent="0.35">
      <c r="A131" s="7"/>
    </row>
    <row r="132" spans="1:1" x14ac:dyDescent="0.35">
      <c r="A132" s="7"/>
    </row>
    <row r="133" spans="1:1" x14ac:dyDescent="0.35">
      <c r="A133" s="7"/>
    </row>
    <row r="134" spans="1:1" x14ac:dyDescent="0.35">
      <c r="A134" s="7"/>
    </row>
    <row r="135" spans="1:1" x14ac:dyDescent="0.35">
      <c r="A135" s="7"/>
    </row>
    <row r="136" spans="1:1" x14ac:dyDescent="0.35">
      <c r="A136" s="7"/>
    </row>
    <row r="137" spans="1:1" x14ac:dyDescent="0.35">
      <c r="A137" s="7"/>
    </row>
    <row r="138" spans="1:1" x14ac:dyDescent="0.35">
      <c r="A138" s="7"/>
    </row>
    <row r="139" spans="1:1" x14ac:dyDescent="0.35">
      <c r="A139" s="7"/>
    </row>
    <row r="140" spans="1:1" x14ac:dyDescent="0.35">
      <c r="A140" s="7"/>
    </row>
    <row r="141" spans="1:1" x14ac:dyDescent="0.35">
      <c r="A141" s="7"/>
    </row>
    <row r="142" spans="1:1" x14ac:dyDescent="0.35">
      <c r="A142" s="7"/>
    </row>
    <row r="143" spans="1:1" x14ac:dyDescent="0.35">
      <c r="A143" s="7"/>
    </row>
    <row r="144" spans="1:1" x14ac:dyDescent="0.35">
      <c r="A144" s="7"/>
    </row>
    <row r="145" spans="1:1" x14ac:dyDescent="0.35">
      <c r="A145" s="7"/>
    </row>
    <row r="146" spans="1:1" x14ac:dyDescent="0.35">
      <c r="A146" s="7"/>
    </row>
    <row r="147" spans="1:1" x14ac:dyDescent="0.35">
      <c r="A147" s="7"/>
    </row>
    <row r="148" spans="1:1" x14ac:dyDescent="0.35">
      <c r="A148" s="7"/>
    </row>
    <row r="149" spans="1:1" x14ac:dyDescent="0.35">
      <c r="A149" s="7"/>
    </row>
    <row r="150" spans="1:1" x14ac:dyDescent="0.35">
      <c r="A150" s="7"/>
    </row>
    <row r="151" spans="1:1" x14ac:dyDescent="0.35">
      <c r="A151" s="7"/>
    </row>
    <row r="152" spans="1:1" x14ac:dyDescent="0.35">
      <c r="A152" s="7"/>
    </row>
    <row r="153" spans="1:1" x14ac:dyDescent="0.35">
      <c r="A153" s="7"/>
    </row>
    <row r="154" spans="1:1" x14ac:dyDescent="0.35">
      <c r="A154" s="7"/>
    </row>
    <row r="155" spans="1:1" x14ac:dyDescent="0.35">
      <c r="A155" s="7"/>
    </row>
    <row r="156" spans="1:1" x14ac:dyDescent="0.35">
      <c r="A156" s="7"/>
    </row>
    <row r="157" spans="1:1" x14ac:dyDescent="0.35">
      <c r="A157" s="7"/>
    </row>
    <row r="158" spans="1:1" x14ac:dyDescent="0.35">
      <c r="A158" s="7"/>
    </row>
    <row r="159" spans="1:1" x14ac:dyDescent="0.35">
      <c r="A159" s="7"/>
    </row>
    <row r="160" spans="1:1" x14ac:dyDescent="0.35">
      <c r="A160" s="7"/>
    </row>
    <row r="161" spans="1:1" x14ac:dyDescent="0.35">
      <c r="A161" s="7"/>
    </row>
    <row r="162" spans="1:1" x14ac:dyDescent="0.35">
      <c r="A162" s="7"/>
    </row>
    <row r="163" spans="1:1" x14ac:dyDescent="0.35">
      <c r="A163" s="7"/>
    </row>
    <row r="164" spans="1:1" x14ac:dyDescent="0.35">
      <c r="A164" s="7"/>
    </row>
    <row r="165" spans="1:1" x14ac:dyDescent="0.35">
      <c r="A165" s="7"/>
    </row>
    <row r="166" spans="1:1" x14ac:dyDescent="0.35">
      <c r="A166" s="7"/>
    </row>
    <row r="167" spans="1:1" x14ac:dyDescent="0.35">
      <c r="A167" s="7"/>
    </row>
    <row r="168" spans="1:1" x14ac:dyDescent="0.35">
      <c r="A168" s="7"/>
    </row>
    <row r="169" spans="1:1" x14ac:dyDescent="0.35">
      <c r="A169" s="7"/>
    </row>
    <row r="170" spans="1:1" x14ac:dyDescent="0.35">
      <c r="A170" s="7"/>
    </row>
    <row r="171" spans="1:1" x14ac:dyDescent="0.35">
      <c r="A171" s="7"/>
    </row>
    <row r="172" spans="1:1" x14ac:dyDescent="0.35">
      <c r="A172" s="7"/>
    </row>
    <row r="173" spans="1:1" x14ac:dyDescent="0.35">
      <c r="A173" s="7"/>
    </row>
    <row r="174" spans="1:1" x14ac:dyDescent="0.35">
      <c r="A174" s="7"/>
    </row>
    <row r="175" spans="1:1" x14ac:dyDescent="0.35">
      <c r="A175" s="7"/>
    </row>
    <row r="176" spans="1:1" x14ac:dyDescent="0.35">
      <c r="A176" s="7"/>
    </row>
    <row r="177" spans="1:1" x14ac:dyDescent="0.35">
      <c r="A177" s="7"/>
    </row>
    <row r="178" spans="1:1" x14ac:dyDescent="0.35">
      <c r="A178" s="7"/>
    </row>
    <row r="179" spans="1:1" x14ac:dyDescent="0.35">
      <c r="A179" s="7"/>
    </row>
    <row r="180" spans="1:1" x14ac:dyDescent="0.35">
      <c r="A180" s="7"/>
    </row>
    <row r="181" spans="1:1" x14ac:dyDescent="0.35">
      <c r="A181" s="7"/>
    </row>
    <row r="182" spans="1:1" x14ac:dyDescent="0.35">
      <c r="A182" s="7"/>
    </row>
    <row r="183" spans="1:1" x14ac:dyDescent="0.35">
      <c r="A183" s="7"/>
    </row>
    <row r="184" spans="1:1" x14ac:dyDescent="0.35">
      <c r="A184" s="7"/>
    </row>
    <row r="185" spans="1:1" x14ac:dyDescent="0.35">
      <c r="A185" s="7"/>
    </row>
    <row r="186" spans="1:1" x14ac:dyDescent="0.35">
      <c r="A186" s="7"/>
    </row>
    <row r="187" spans="1:1" x14ac:dyDescent="0.35">
      <c r="A187" s="7"/>
    </row>
    <row r="188" spans="1:1" x14ac:dyDescent="0.35">
      <c r="A188" s="7"/>
    </row>
    <row r="189" spans="1:1" x14ac:dyDescent="0.35">
      <c r="A189" s="7"/>
    </row>
    <row r="190" spans="1:1" x14ac:dyDescent="0.35">
      <c r="A190" s="7"/>
    </row>
    <row r="191" spans="1:1" x14ac:dyDescent="0.35">
      <c r="A191" s="7"/>
    </row>
    <row r="192" spans="1:1" x14ac:dyDescent="0.35">
      <c r="A192" s="7"/>
    </row>
    <row r="193" spans="1:1" x14ac:dyDescent="0.35">
      <c r="A193" s="7"/>
    </row>
    <row r="194" spans="1:1" x14ac:dyDescent="0.35">
      <c r="A194" s="7"/>
    </row>
    <row r="195" spans="1:1" x14ac:dyDescent="0.35">
      <c r="A195" s="7"/>
    </row>
    <row r="196" spans="1:1" x14ac:dyDescent="0.35">
      <c r="A196" s="7"/>
    </row>
    <row r="197" spans="1:1" x14ac:dyDescent="0.35">
      <c r="A197" s="7"/>
    </row>
    <row r="198" spans="1:1" x14ac:dyDescent="0.35">
      <c r="A198" s="7"/>
    </row>
    <row r="199" spans="1:1" x14ac:dyDescent="0.35">
      <c r="A199" s="7"/>
    </row>
    <row r="200" spans="1:1" x14ac:dyDescent="0.35">
      <c r="A200" s="7"/>
    </row>
    <row r="201" spans="1:1" x14ac:dyDescent="0.35">
      <c r="A201" s="7"/>
    </row>
    <row r="202" spans="1:1" x14ac:dyDescent="0.35">
      <c r="A202" s="7"/>
    </row>
    <row r="203" spans="1:1" x14ac:dyDescent="0.35">
      <c r="A203" s="7"/>
    </row>
    <row r="204" spans="1:1" x14ac:dyDescent="0.35">
      <c r="A204" s="7"/>
    </row>
    <row r="205" spans="1:1" x14ac:dyDescent="0.35">
      <c r="A205" s="7"/>
    </row>
    <row r="206" spans="1:1" x14ac:dyDescent="0.35">
      <c r="A206" s="7"/>
    </row>
    <row r="207" spans="1:1" x14ac:dyDescent="0.35">
      <c r="A207" s="7"/>
    </row>
    <row r="208" spans="1:1" x14ac:dyDescent="0.35">
      <c r="A208" s="7"/>
    </row>
    <row r="209" spans="1:1" x14ac:dyDescent="0.35">
      <c r="A209" s="7"/>
    </row>
    <row r="210" spans="1:1" x14ac:dyDescent="0.35">
      <c r="A210" s="7"/>
    </row>
    <row r="211" spans="1:1" x14ac:dyDescent="0.35">
      <c r="A211" s="7"/>
    </row>
    <row r="212" spans="1:1" x14ac:dyDescent="0.35">
      <c r="A212" s="7"/>
    </row>
    <row r="213" spans="1:1" x14ac:dyDescent="0.35">
      <c r="A213" s="7"/>
    </row>
    <row r="214" spans="1:1" x14ac:dyDescent="0.35">
      <c r="A214" s="7"/>
    </row>
    <row r="215" spans="1:1" x14ac:dyDescent="0.35">
      <c r="A215" s="7"/>
    </row>
    <row r="216" spans="1:1" x14ac:dyDescent="0.35">
      <c r="A216" s="7"/>
    </row>
    <row r="217" spans="1:1" x14ac:dyDescent="0.35">
      <c r="A217" s="7"/>
    </row>
    <row r="218" spans="1:1" x14ac:dyDescent="0.35">
      <c r="A218" s="7"/>
    </row>
    <row r="219" spans="1:1" x14ac:dyDescent="0.35">
      <c r="A219" s="7"/>
    </row>
    <row r="220" spans="1:1" x14ac:dyDescent="0.35">
      <c r="A220" s="7"/>
    </row>
    <row r="221" spans="1:1" x14ac:dyDescent="0.35">
      <c r="A221" s="7"/>
    </row>
    <row r="222" spans="1:1" x14ac:dyDescent="0.35">
      <c r="A222" s="7"/>
    </row>
    <row r="223" spans="1:1" x14ac:dyDescent="0.35">
      <c r="A223" s="7"/>
    </row>
    <row r="224" spans="1:1" x14ac:dyDescent="0.35">
      <c r="A224" s="7"/>
    </row>
    <row r="225" spans="1:1" x14ac:dyDescent="0.35">
      <c r="A225" s="7"/>
    </row>
    <row r="226" spans="1:1" x14ac:dyDescent="0.35">
      <c r="A226" s="7"/>
    </row>
    <row r="227" spans="1:1" x14ac:dyDescent="0.35">
      <c r="A227" s="7"/>
    </row>
    <row r="228" spans="1:1" x14ac:dyDescent="0.35">
      <c r="A228" s="7"/>
    </row>
    <row r="229" spans="1:1" x14ac:dyDescent="0.35">
      <c r="A229" s="7"/>
    </row>
    <row r="230" spans="1:1" x14ac:dyDescent="0.35">
      <c r="A230" s="7"/>
    </row>
    <row r="231" spans="1:1" x14ac:dyDescent="0.35">
      <c r="A231" s="7"/>
    </row>
    <row r="232" spans="1:1" x14ac:dyDescent="0.35">
      <c r="A232" s="7"/>
    </row>
    <row r="233" spans="1:1" x14ac:dyDescent="0.35">
      <c r="A233" s="7"/>
    </row>
    <row r="234" spans="1:1" x14ac:dyDescent="0.35">
      <c r="A234" s="7"/>
    </row>
    <row r="235" spans="1:1" x14ac:dyDescent="0.35">
      <c r="A235" s="7"/>
    </row>
    <row r="236" spans="1:1" x14ac:dyDescent="0.35">
      <c r="A236" s="7"/>
    </row>
    <row r="237" spans="1:1" x14ac:dyDescent="0.35">
      <c r="A237" s="7"/>
    </row>
    <row r="238" spans="1:1" x14ac:dyDescent="0.35">
      <c r="A238" s="7"/>
    </row>
    <row r="239" spans="1:1" x14ac:dyDescent="0.35">
      <c r="A239" s="7"/>
    </row>
    <row r="240" spans="1:1" x14ac:dyDescent="0.35">
      <c r="A240" s="7"/>
    </row>
    <row r="241" spans="1:1" x14ac:dyDescent="0.35">
      <c r="A241" s="7"/>
    </row>
    <row r="242" spans="1:1" x14ac:dyDescent="0.35">
      <c r="A242" s="7"/>
    </row>
    <row r="243" spans="1:1" x14ac:dyDescent="0.35">
      <c r="A243" s="7"/>
    </row>
    <row r="244" spans="1:1" x14ac:dyDescent="0.35">
      <c r="A244" s="7"/>
    </row>
    <row r="245" spans="1:1" x14ac:dyDescent="0.35">
      <c r="A245" s="7"/>
    </row>
    <row r="246" spans="1:1" x14ac:dyDescent="0.35">
      <c r="A246" s="7"/>
    </row>
    <row r="247" spans="1:1" x14ac:dyDescent="0.35">
      <c r="A247" s="7"/>
    </row>
    <row r="248" spans="1:1" x14ac:dyDescent="0.35">
      <c r="A248" s="7"/>
    </row>
    <row r="249" spans="1:1" x14ac:dyDescent="0.35">
      <c r="A249" s="7"/>
    </row>
    <row r="250" spans="1:1" x14ac:dyDescent="0.35">
      <c r="A250" s="7"/>
    </row>
    <row r="251" spans="1:1" x14ac:dyDescent="0.35">
      <c r="A251" s="7"/>
    </row>
    <row r="252" spans="1:1" x14ac:dyDescent="0.35">
      <c r="A252" s="7"/>
    </row>
    <row r="253" spans="1:1" x14ac:dyDescent="0.35">
      <c r="A253" s="7"/>
    </row>
    <row r="254" spans="1:1" x14ac:dyDescent="0.35">
      <c r="A254" s="7"/>
    </row>
    <row r="255" spans="1:1" x14ac:dyDescent="0.35">
      <c r="A255" s="7"/>
    </row>
    <row r="256" spans="1:1" x14ac:dyDescent="0.35">
      <c r="A256" s="7"/>
    </row>
    <row r="257" spans="1:1" x14ac:dyDescent="0.35">
      <c r="A257" s="7"/>
    </row>
    <row r="258" spans="1:1" x14ac:dyDescent="0.35">
      <c r="A258" s="7"/>
    </row>
    <row r="259" spans="1:1" x14ac:dyDescent="0.35">
      <c r="A259" s="7"/>
    </row>
    <row r="260" spans="1:1" x14ac:dyDescent="0.35">
      <c r="A260" s="7"/>
    </row>
    <row r="261" spans="1:1" x14ac:dyDescent="0.35">
      <c r="A261" s="7"/>
    </row>
    <row r="262" spans="1:1" x14ac:dyDescent="0.35">
      <c r="A262" s="7"/>
    </row>
    <row r="263" spans="1:1" x14ac:dyDescent="0.35">
      <c r="A263" s="7"/>
    </row>
    <row r="264" spans="1:1" x14ac:dyDescent="0.35">
      <c r="A264" s="7"/>
    </row>
    <row r="265" spans="1:1" x14ac:dyDescent="0.35">
      <c r="A265" s="7"/>
    </row>
    <row r="266" spans="1:1" x14ac:dyDescent="0.35">
      <c r="A266" s="7"/>
    </row>
    <row r="267" spans="1:1" x14ac:dyDescent="0.35">
      <c r="A267" s="7"/>
    </row>
    <row r="268" spans="1:1" x14ac:dyDescent="0.35">
      <c r="A268" s="7"/>
    </row>
    <row r="269" spans="1:1" x14ac:dyDescent="0.35">
      <c r="A269" s="7"/>
    </row>
    <row r="270" spans="1:1" x14ac:dyDescent="0.35">
      <c r="A270" s="7"/>
    </row>
    <row r="271" spans="1:1" x14ac:dyDescent="0.35">
      <c r="A271" s="7"/>
    </row>
    <row r="272" spans="1:1" x14ac:dyDescent="0.35">
      <c r="A272" s="7"/>
    </row>
    <row r="273" spans="1:1" x14ac:dyDescent="0.35">
      <c r="A273" s="7"/>
    </row>
    <row r="274" spans="1:1" x14ac:dyDescent="0.35">
      <c r="A274" s="7"/>
    </row>
    <row r="275" spans="1:1" x14ac:dyDescent="0.35">
      <c r="A275" s="7"/>
    </row>
    <row r="276" spans="1:1" x14ac:dyDescent="0.35">
      <c r="A276" s="7"/>
    </row>
    <row r="277" spans="1:1" x14ac:dyDescent="0.35">
      <c r="A277" s="7"/>
    </row>
    <row r="278" spans="1:1" x14ac:dyDescent="0.35">
      <c r="A278" s="7"/>
    </row>
    <row r="279" spans="1:1" x14ac:dyDescent="0.35">
      <c r="A279" s="7"/>
    </row>
    <row r="280" spans="1:1" x14ac:dyDescent="0.35">
      <c r="A280" s="7"/>
    </row>
    <row r="281" spans="1:1" x14ac:dyDescent="0.35">
      <c r="A281" s="7"/>
    </row>
    <row r="282" spans="1:1" x14ac:dyDescent="0.35">
      <c r="A282" s="7"/>
    </row>
    <row r="283" spans="1:1" x14ac:dyDescent="0.35">
      <c r="A283" s="7"/>
    </row>
    <row r="284" spans="1:1" x14ac:dyDescent="0.35">
      <c r="A284" s="7"/>
    </row>
    <row r="285" spans="1:1" x14ac:dyDescent="0.35">
      <c r="A285" s="7"/>
    </row>
    <row r="286" spans="1:1" x14ac:dyDescent="0.35">
      <c r="A286" s="7"/>
    </row>
    <row r="287" spans="1:1" x14ac:dyDescent="0.35">
      <c r="A287" s="7"/>
    </row>
    <row r="288" spans="1:1" x14ac:dyDescent="0.35">
      <c r="A288" s="7"/>
    </row>
    <row r="289" spans="1:1" x14ac:dyDescent="0.35">
      <c r="A289" s="7"/>
    </row>
    <row r="290" spans="1:1" x14ac:dyDescent="0.35">
      <c r="A290" s="7"/>
    </row>
    <row r="291" spans="1:1" x14ac:dyDescent="0.35">
      <c r="A291" s="7"/>
    </row>
    <row r="292" spans="1:1" x14ac:dyDescent="0.35">
      <c r="A292" s="7"/>
    </row>
    <row r="293" spans="1:1" x14ac:dyDescent="0.35">
      <c r="A293" s="7"/>
    </row>
    <row r="294" spans="1:1" x14ac:dyDescent="0.35">
      <c r="A294" s="7"/>
    </row>
    <row r="295" spans="1:1" x14ac:dyDescent="0.35">
      <c r="A295" s="7"/>
    </row>
    <row r="296" spans="1:1" x14ac:dyDescent="0.35">
      <c r="A296" s="7"/>
    </row>
    <row r="297" spans="1:1" x14ac:dyDescent="0.35">
      <c r="A297" s="7"/>
    </row>
    <row r="298" spans="1:1" x14ac:dyDescent="0.35">
      <c r="A298" s="7"/>
    </row>
    <row r="299" spans="1:1" x14ac:dyDescent="0.35">
      <c r="A299" s="7"/>
    </row>
    <row r="300" spans="1:1" x14ac:dyDescent="0.35">
      <c r="A300" s="7"/>
    </row>
    <row r="301" spans="1:1" x14ac:dyDescent="0.35">
      <c r="A301" s="7"/>
    </row>
    <row r="302" spans="1:1" x14ac:dyDescent="0.35">
      <c r="A302" s="7"/>
    </row>
    <row r="303" spans="1:1" x14ac:dyDescent="0.35">
      <c r="A303" s="7"/>
    </row>
    <row r="304" spans="1:1" x14ac:dyDescent="0.35">
      <c r="A304" s="7"/>
    </row>
    <row r="305" spans="1:1" x14ac:dyDescent="0.35">
      <c r="A305" s="7"/>
    </row>
    <row r="306" spans="1:1" x14ac:dyDescent="0.35">
      <c r="A306" s="7"/>
    </row>
    <row r="307" spans="1:1" x14ac:dyDescent="0.35">
      <c r="A307" s="7"/>
    </row>
    <row r="308" spans="1:1" x14ac:dyDescent="0.35">
      <c r="A308" s="7"/>
    </row>
    <row r="309" spans="1:1" x14ac:dyDescent="0.35">
      <c r="A309" s="7"/>
    </row>
    <row r="310" spans="1:1" x14ac:dyDescent="0.35">
      <c r="A310" s="7"/>
    </row>
    <row r="311" spans="1:1" x14ac:dyDescent="0.35">
      <c r="A311" s="7"/>
    </row>
    <row r="312" spans="1:1" x14ac:dyDescent="0.35">
      <c r="A312" s="7"/>
    </row>
    <row r="313" spans="1:1" x14ac:dyDescent="0.35">
      <c r="A313" s="7"/>
    </row>
    <row r="314" spans="1:1" x14ac:dyDescent="0.35">
      <c r="A314" s="7"/>
    </row>
    <row r="315" spans="1:1" x14ac:dyDescent="0.35">
      <c r="A315" s="7"/>
    </row>
    <row r="316" spans="1:1" x14ac:dyDescent="0.35">
      <c r="A316" s="7"/>
    </row>
    <row r="317" spans="1:1" x14ac:dyDescent="0.35">
      <c r="A317" s="7"/>
    </row>
    <row r="318" spans="1:1" x14ac:dyDescent="0.35">
      <c r="A318" s="7"/>
    </row>
    <row r="319" spans="1:1" x14ac:dyDescent="0.35">
      <c r="A319" s="7"/>
    </row>
    <row r="320" spans="1:1" x14ac:dyDescent="0.35">
      <c r="A320" s="7"/>
    </row>
    <row r="321" spans="1:1" x14ac:dyDescent="0.35">
      <c r="A321" s="7"/>
    </row>
    <row r="322" spans="1:1" x14ac:dyDescent="0.35">
      <c r="A322" s="7"/>
    </row>
    <row r="323" spans="1:1" x14ac:dyDescent="0.35">
      <c r="A323" s="7"/>
    </row>
    <row r="324" spans="1:1" x14ac:dyDescent="0.35">
      <c r="A324" s="7"/>
    </row>
    <row r="325" spans="1:1" x14ac:dyDescent="0.35">
      <c r="A325" s="7"/>
    </row>
    <row r="326" spans="1:1" x14ac:dyDescent="0.35">
      <c r="A326" s="7"/>
    </row>
    <row r="327" spans="1:1" x14ac:dyDescent="0.35">
      <c r="A327" s="7"/>
    </row>
    <row r="328" spans="1:1" x14ac:dyDescent="0.35">
      <c r="A328" s="7"/>
    </row>
    <row r="329" spans="1:1" x14ac:dyDescent="0.35">
      <c r="A329" s="7"/>
    </row>
    <row r="330" spans="1:1" x14ac:dyDescent="0.35">
      <c r="A330" s="7"/>
    </row>
    <row r="331" spans="1:1" x14ac:dyDescent="0.35">
      <c r="A331" s="7"/>
    </row>
    <row r="332" spans="1:1" x14ac:dyDescent="0.35">
      <c r="A332" s="7"/>
    </row>
    <row r="333" spans="1:1" x14ac:dyDescent="0.35">
      <c r="A333" s="7"/>
    </row>
    <row r="334" spans="1:1" x14ac:dyDescent="0.35">
      <c r="A334" s="7"/>
    </row>
    <row r="335" spans="1:1" x14ac:dyDescent="0.35">
      <c r="A335" s="7"/>
    </row>
    <row r="336" spans="1:1" x14ac:dyDescent="0.35">
      <c r="A336" s="7"/>
    </row>
    <row r="337" spans="1:1" x14ac:dyDescent="0.35">
      <c r="A337" s="7"/>
    </row>
    <row r="338" spans="1:1" x14ac:dyDescent="0.35">
      <c r="A338" s="7"/>
    </row>
    <row r="339" spans="1:1" x14ac:dyDescent="0.35">
      <c r="A339" s="7"/>
    </row>
    <row r="340" spans="1:1" x14ac:dyDescent="0.35">
      <c r="A340" s="7"/>
    </row>
    <row r="341" spans="1:1" x14ac:dyDescent="0.35">
      <c r="A341" s="7"/>
    </row>
    <row r="342" spans="1:1" x14ac:dyDescent="0.35">
      <c r="A342" s="7"/>
    </row>
    <row r="343" spans="1:1" x14ac:dyDescent="0.35">
      <c r="A343" s="7"/>
    </row>
    <row r="344" spans="1:1" x14ac:dyDescent="0.35">
      <c r="A344" s="7"/>
    </row>
    <row r="345" spans="1:1" x14ac:dyDescent="0.35">
      <c r="A345" s="7"/>
    </row>
    <row r="346" spans="1:1" x14ac:dyDescent="0.35">
      <c r="A346" s="7"/>
    </row>
    <row r="347" spans="1:1" x14ac:dyDescent="0.35">
      <c r="A347" s="7"/>
    </row>
    <row r="348" spans="1:1" x14ac:dyDescent="0.35">
      <c r="A348" s="7"/>
    </row>
    <row r="349" spans="1:1" x14ac:dyDescent="0.35">
      <c r="A349" s="7"/>
    </row>
    <row r="350" spans="1:1" x14ac:dyDescent="0.35">
      <c r="A350" s="7"/>
    </row>
    <row r="351" spans="1:1" x14ac:dyDescent="0.35">
      <c r="A351" s="7"/>
    </row>
    <row r="352" spans="1:1" x14ac:dyDescent="0.35">
      <c r="A352" s="7"/>
    </row>
    <row r="353" spans="1:1" x14ac:dyDescent="0.35">
      <c r="A353" s="7"/>
    </row>
    <row r="354" spans="1:1" x14ac:dyDescent="0.35">
      <c r="A354" s="7"/>
    </row>
    <row r="355" spans="1:1" x14ac:dyDescent="0.35">
      <c r="A355" s="7"/>
    </row>
    <row r="356" spans="1:1" x14ac:dyDescent="0.35">
      <c r="A356" s="7"/>
    </row>
    <row r="357" spans="1:1" x14ac:dyDescent="0.35">
      <c r="A357" s="7"/>
    </row>
    <row r="358" spans="1:1" x14ac:dyDescent="0.35">
      <c r="A358" s="7"/>
    </row>
    <row r="359" spans="1:1" x14ac:dyDescent="0.35">
      <c r="A359" s="7"/>
    </row>
    <row r="360" spans="1:1" x14ac:dyDescent="0.35">
      <c r="A360" s="7"/>
    </row>
    <row r="361" spans="1:1" x14ac:dyDescent="0.35">
      <c r="A361" s="7"/>
    </row>
    <row r="362" spans="1:1" x14ac:dyDescent="0.35">
      <c r="A362" s="7"/>
    </row>
    <row r="363" spans="1:1" x14ac:dyDescent="0.35">
      <c r="A363" s="7"/>
    </row>
    <row r="364" spans="1:1" x14ac:dyDescent="0.35">
      <c r="A364" s="7"/>
    </row>
    <row r="365" spans="1:1" x14ac:dyDescent="0.35">
      <c r="A365" s="7"/>
    </row>
    <row r="366" spans="1:1" x14ac:dyDescent="0.35">
      <c r="A366" s="7"/>
    </row>
    <row r="367" spans="1:1" x14ac:dyDescent="0.35">
      <c r="A367" s="7"/>
    </row>
    <row r="368" spans="1:1" x14ac:dyDescent="0.35">
      <c r="A368" s="7"/>
    </row>
    <row r="369" spans="1:1" x14ac:dyDescent="0.35">
      <c r="A369" s="7"/>
    </row>
    <row r="370" spans="1:1" x14ac:dyDescent="0.35">
      <c r="A370" s="7"/>
    </row>
    <row r="371" spans="1:1" x14ac:dyDescent="0.35">
      <c r="A371" s="7"/>
    </row>
    <row r="372" spans="1:1" x14ac:dyDescent="0.35">
      <c r="A372" s="7"/>
    </row>
    <row r="373" spans="1:1" x14ac:dyDescent="0.35">
      <c r="A373" s="7"/>
    </row>
    <row r="374" spans="1:1" x14ac:dyDescent="0.35">
      <c r="A374" s="7"/>
    </row>
    <row r="375" spans="1:1" x14ac:dyDescent="0.35">
      <c r="A375" s="7"/>
    </row>
    <row r="376" spans="1:1" x14ac:dyDescent="0.35">
      <c r="A376" s="7"/>
    </row>
    <row r="377" spans="1:1" x14ac:dyDescent="0.35">
      <c r="A377" s="7"/>
    </row>
    <row r="378" spans="1:1" x14ac:dyDescent="0.35">
      <c r="A378" s="7"/>
    </row>
    <row r="379" spans="1:1" x14ac:dyDescent="0.35">
      <c r="A379" s="7"/>
    </row>
    <row r="380" spans="1:1" x14ac:dyDescent="0.35">
      <c r="A380" s="7"/>
    </row>
    <row r="381" spans="1:1" x14ac:dyDescent="0.35">
      <c r="A381" s="7"/>
    </row>
    <row r="382" spans="1:1" x14ac:dyDescent="0.35">
      <c r="A382" s="7"/>
    </row>
    <row r="383" spans="1:1" x14ac:dyDescent="0.35">
      <c r="A383" s="7"/>
    </row>
    <row r="384" spans="1:1" x14ac:dyDescent="0.35">
      <c r="A384" s="7"/>
    </row>
    <row r="385" spans="1:1" x14ac:dyDescent="0.35">
      <c r="A385" s="7"/>
    </row>
    <row r="386" spans="1:1" x14ac:dyDescent="0.35">
      <c r="A386" s="7"/>
    </row>
    <row r="387" spans="1:1" x14ac:dyDescent="0.35">
      <c r="A387" s="7"/>
    </row>
    <row r="388" spans="1:1" x14ac:dyDescent="0.35">
      <c r="A388" s="7"/>
    </row>
    <row r="389" spans="1:1" x14ac:dyDescent="0.35">
      <c r="A389" s="7"/>
    </row>
    <row r="390" spans="1:1" x14ac:dyDescent="0.35">
      <c r="A390" s="7"/>
    </row>
    <row r="391" spans="1:1" x14ac:dyDescent="0.35">
      <c r="A391" s="7"/>
    </row>
    <row r="392" spans="1:1" x14ac:dyDescent="0.35">
      <c r="A392" s="7"/>
    </row>
    <row r="393" spans="1:1" x14ac:dyDescent="0.35">
      <c r="A393" s="7"/>
    </row>
    <row r="394" spans="1:1" x14ac:dyDescent="0.35">
      <c r="A394" s="7"/>
    </row>
    <row r="395" spans="1:1" x14ac:dyDescent="0.35">
      <c r="A395" s="7"/>
    </row>
    <row r="396" spans="1:1" x14ac:dyDescent="0.35">
      <c r="A396" s="7"/>
    </row>
    <row r="397" spans="1:1" x14ac:dyDescent="0.35">
      <c r="A397" s="7"/>
    </row>
    <row r="398" spans="1:1" x14ac:dyDescent="0.35">
      <c r="A398" s="7"/>
    </row>
    <row r="399" spans="1:1" x14ac:dyDescent="0.35">
      <c r="A399" s="7"/>
    </row>
    <row r="400" spans="1:1" x14ac:dyDescent="0.35">
      <c r="A400" s="7"/>
    </row>
    <row r="401" spans="1:1" x14ac:dyDescent="0.35">
      <c r="A401" s="7"/>
    </row>
    <row r="402" spans="1:1" x14ac:dyDescent="0.35">
      <c r="A402" s="7"/>
    </row>
    <row r="403" spans="1:1" x14ac:dyDescent="0.35">
      <c r="A403" s="7"/>
    </row>
    <row r="404" spans="1:1" x14ac:dyDescent="0.35">
      <c r="A404" s="7"/>
    </row>
    <row r="405" spans="1:1" x14ac:dyDescent="0.35">
      <c r="A405" s="7"/>
    </row>
    <row r="406" spans="1:1" x14ac:dyDescent="0.35">
      <c r="A406" s="7"/>
    </row>
    <row r="407" spans="1:1" x14ac:dyDescent="0.35">
      <c r="A407" s="7"/>
    </row>
    <row r="408" spans="1:1" x14ac:dyDescent="0.35">
      <c r="A408" s="7"/>
    </row>
    <row r="409" spans="1:1" x14ac:dyDescent="0.35">
      <c r="A409" s="7"/>
    </row>
    <row r="410" spans="1:1" x14ac:dyDescent="0.35">
      <c r="A410" s="7"/>
    </row>
    <row r="411" spans="1:1" x14ac:dyDescent="0.35">
      <c r="A411" s="7"/>
    </row>
    <row r="412" spans="1:1" x14ac:dyDescent="0.35">
      <c r="A412" s="7"/>
    </row>
    <row r="413" spans="1:1" x14ac:dyDescent="0.35">
      <c r="A413" s="7"/>
    </row>
    <row r="414" spans="1:1" x14ac:dyDescent="0.35">
      <c r="A414" s="7"/>
    </row>
    <row r="415" spans="1:1" x14ac:dyDescent="0.35">
      <c r="A415" s="7"/>
    </row>
    <row r="416" spans="1:1" x14ac:dyDescent="0.35">
      <c r="A416" s="7"/>
    </row>
    <row r="417" spans="1:1" x14ac:dyDescent="0.35">
      <c r="A417" s="7"/>
    </row>
    <row r="418" spans="1:1" x14ac:dyDescent="0.35">
      <c r="A418" s="7"/>
    </row>
    <row r="419" spans="1:1" x14ac:dyDescent="0.35">
      <c r="A419" s="7"/>
    </row>
    <row r="420" spans="1:1" x14ac:dyDescent="0.35">
      <c r="A420" s="7"/>
    </row>
    <row r="421" spans="1:1" x14ac:dyDescent="0.35">
      <c r="A421" s="7"/>
    </row>
    <row r="422" spans="1:1" x14ac:dyDescent="0.35">
      <c r="A422" s="7"/>
    </row>
    <row r="423" spans="1:1" x14ac:dyDescent="0.35">
      <c r="A423" s="7"/>
    </row>
    <row r="424" spans="1:1" x14ac:dyDescent="0.35">
      <c r="A424" s="7"/>
    </row>
    <row r="425" spans="1:1" x14ac:dyDescent="0.35">
      <c r="A425" s="7"/>
    </row>
    <row r="426" spans="1:1" x14ac:dyDescent="0.35">
      <c r="A426" s="7"/>
    </row>
    <row r="427" spans="1:1" x14ac:dyDescent="0.35">
      <c r="A427" s="7"/>
    </row>
    <row r="428" spans="1:1" x14ac:dyDescent="0.35">
      <c r="A428" s="7"/>
    </row>
    <row r="429" spans="1:1" x14ac:dyDescent="0.35">
      <c r="A429" s="7"/>
    </row>
    <row r="430" spans="1:1" x14ac:dyDescent="0.35">
      <c r="A430" s="7"/>
    </row>
    <row r="431" spans="1:1" x14ac:dyDescent="0.35">
      <c r="A431" s="7"/>
    </row>
    <row r="432" spans="1:1" x14ac:dyDescent="0.35">
      <c r="A432" s="7"/>
    </row>
    <row r="433" spans="1:1" x14ac:dyDescent="0.35">
      <c r="A433" s="7"/>
    </row>
    <row r="434" spans="1:1" x14ac:dyDescent="0.35">
      <c r="A434" s="7"/>
    </row>
    <row r="435" spans="1:1" x14ac:dyDescent="0.35">
      <c r="A435" s="7"/>
    </row>
    <row r="436" spans="1:1" x14ac:dyDescent="0.35">
      <c r="A436" s="7"/>
    </row>
    <row r="437" spans="1:1" x14ac:dyDescent="0.35">
      <c r="A437" s="7"/>
    </row>
    <row r="438" spans="1:1" x14ac:dyDescent="0.35">
      <c r="A438" s="7"/>
    </row>
    <row r="439" spans="1:1" x14ac:dyDescent="0.35">
      <c r="A439" s="7"/>
    </row>
    <row r="440" spans="1:1" x14ac:dyDescent="0.35">
      <c r="A440" s="7"/>
    </row>
    <row r="441" spans="1:1" x14ac:dyDescent="0.35">
      <c r="A441" s="7"/>
    </row>
    <row r="442" spans="1:1" x14ac:dyDescent="0.35">
      <c r="A442" s="7"/>
    </row>
    <row r="443" spans="1:1" x14ac:dyDescent="0.35">
      <c r="A443" s="7"/>
    </row>
    <row r="444" spans="1:1" x14ac:dyDescent="0.35">
      <c r="A444" s="7"/>
    </row>
    <row r="445" spans="1:1" x14ac:dyDescent="0.35">
      <c r="A445" s="7"/>
    </row>
    <row r="446" spans="1:1" x14ac:dyDescent="0.35">
      <c r="A446" s="7"/>
    </row>
    <row r="447" spans="1:1" x14ac:dyDescent="0.35">
      <c r="A447" s="7"/>
    </row>
    <row r="448" spans="1:1" x14ac:dyDescent="0.35">
      <c r="A448" s="7"/>
    </row>
    <row r="449" spans="1:1" x14ac:dyDescent="0.35">
      <c r="A449" s="7"/>
    </row>
    <row r="450" spans="1:1" x14ac:dyDescent="0.35">
      <c r="A450" s="7"/>
    </row>
    <row r="451" spans="1:1" x14ac:dyDescent="0.35">
      <c r="A451" s="7"/>
    </row>
    <row r="452" spans="1:1" x14ac:dyDescent="0.35">
      <c r="A452" s="7"/>
    </row>
    <row r="453" spans="1:1" x14ac:dyDescent="0.35">
      <c r="A453" s="7"/>
    </row>
    <row r="454" spans="1:1" x14ac:dyDescent="0.35">
      <c r="A454" s="7"/>
    </row>
    <row r="455" spans="1:1" x14ac:dyDescent="0.35">
      <c r="A455" s="7"/>
    </row>
    <row r="456" spans="1:1" x14ac:dyDescent="0.35">
      <c r="A456" s="7"/>
    </row>
    <row r="457" spans="1:1" x14ac:dyDescent="0.35">
      <c r="A457" s="7"/>
    </row>
    <row r="458" spans="1:1" x14ac:dyDescent="0.35">
      <c r="A458" s="7"/>
    </row>
    <row r="459" spans="1:1" x14ac:dyDescent="0.35">
      <c r="A459" s="7"/>
    </row>
    <row r="460" spans="1:1" x14ac:dyDescent="0.35">
      <c r="A460" s="7"/>
    </row>
    <row r="461" spans="1:1" x14ac:dyDescent="0.35">
      <c r="A461" s="7"/>
    </row>
    <row r="462" spans="1:1" x14ac:dyDescent="0.35">
      <c r="A462" s="7"/>
    </row>
    <row r="463" spans="1:1" x14ac:dyDescent="0.35">
      <c r="A463" s="7"/>
    </row>
    <row r="464" spans="1:1" x14ac:dyDescent="0.35">
      <c r="A464" s="7"/>
    </row>
    <row r="465" spans="1:1" x14ac:dyDescent="0.35">
      <c r="A465" s="7"/>
    </row>
    <row r="466" spans="1:1" x14ac:dyDescent="0.35">
      <c r="A466" s="7"/>
    </row>
    <row r="467" spans="1:1" x14ac:dyDescent="0.35">
      <c r="A467" s="7"/>
    </row>
    <row r="468" spans="1:1" x14ac:dyDescent="0.35">
      <c r="A468" s="7"/>
    </row>
    <row r="469" spans="1:1" x14ac:dyDescent="0.35">
      <c r="A469" s="7"/>
    </row>
    <row r="470" spans="1:1" x14ac:dyDescent="0.35">
      <c r="A470" s="7"/>
    </row>
    <row r="471" spans="1:1" x14ac:dyDescent="0.35">
      <c r="A471" s="7"/>
    </row>
    <row r="472" spans="1:1" x14ac:dyDescent="0.35">
      <c r="A472" s="7"/>
    </row>
    <row r="473" spans="1:1" x14ac:dyDescent="0.35">
      <c r="A473" s="7"/>
    </row>
    <row r="474" spans="1:1" x14ac:dyDescent="0.35">
      <c r="A474" s="7"/>
    </row>
    <row r="475" spans="1:1" x14ac:dyDescent="0.35">
      <c r="A475" s="7"/>
    </row>
    <row r="476" spans="1:1" x14ac:dyDescent="0.35">
      <c r="A476" s="7"/>
    </row>
    <row r="477" spans="1:1" x14ac:dyDescent="0.35">
      <c r="A477" s="7"/>
    </row>
    <row r="478" spans="1:1" x14ac:dyDescent="0.35">
      <c r="A478" s="7"/>
    </row>
    <row r="479" spans="1:1" x14ac:dyDescent="0.35">
      <c r="A479" s="7"/>
    </row>
    <row r="480" spans="1:1" x14ac:dyDescent="0.35">
      <c r="A480" s="7"/>
    </row>
    <row r="481" spans="1:1" x14ac:dyDescent="0.35">
      <c r="A481" s="7"/>
    </row>
    <row r="482" spans="1:1" x14ac:dyDescent="0.35">
      <c r="A482" s="7"/>
    </row>
    <row r="483" spans="1:1" x14ac:dyDescent="0.35">
      <c r="A483" s="7"/>
    </row>
    <row r="484" spans="1:1" x14ac:dyDescent="0.35">
      <c r="A484" s="7"/>
    </row>
    <row r="485" spans="1:1" x14ac:dyDescent="0.35">
      <c r="A485" s="7"/>
    </row>
    <row r="486" spans="1:1" x14ac:dyDescent="0.35">
      <c r="A486" s="7"/>
    </row>
    <row r="487" spans="1:1" x14ac:dyDescent="0.35">
      <c r="A487" s="7"/>
    </row>
    <row r="488" spans="1:1" x14ac:dyDescent="0.35">
      <c r="A488" s="7"/>
    </row>
    <row r="489" spans="1:1" x14ac:dyDescent="0.35">
      <c r="A489" s="7"/>
    </row>
    <row r="490" spans="1:1" x14ac:dyDescent="0.35">
      <c r="A490" s="7"/>
    </row>
    <row r="491" spans="1:1" x14ac:dyDescent="0.35">
      <c r="A491" s="7"/>
    </row>
    <row r="492" spans="1:1" x14ac:dyDescent="0.35">
      <c r="A492" s="7"/>
    </row>
    <row r="493" spans="1:1" x14ac:dyDescent="0.35">
      <c r="A493" s="7"/>
    </row>
    <row r="494" spans="1:1" x14ac:dyDescent="0.35">
      <c r="A494" s="7"/>
    </row>
    <row r="495" spans="1:1" x14ac:dyDescent="0.35">
      <c r="A495" s="7"/>
    </row>
    <row r="496" spans="1:1" x14ac:dyDescent="0.35">
      <c r="A496" s="7"/>
    </row>
    <row r="497" spans="1:1" x14ac:dyDescent="0.35">
      <c r="A497" s="7"/>
    </row>
    <row r="498" spans="1:1" x14ac:dyDescent="0.35">
      <c r="A498" s="7"/>
    </row>
    <row r="499" spans="1:1" x14ac:dyDescent="0.35">
      <c r="A499" s="7"/>
    </row>
    <row r="500" spans="1:1" x14ac:dyDescent="0.35">
      <c r="A500" s="7"/>
    </row>
    <row r="501" spans="1:1" x14ac:dyDescent="0.35">
      <c r="A501" s="7"/>
    </row>
    <row r="502" spans="1:1" x14ac:dyDescent="0.35">
      <c r="A502" s="7"/>
    </row>
    <row r="503" spans="1:1" x14ac:dyDescent="0.35">
      <c r="A503" s="7"/>
    </row>
    <row r="504" spans="1:1" x14ac:dyDescent="0.35">
      <c r="A504" s="7"/>
    </row>
    <row r="505" spans="1:1" x14ac:dyDescent="0.35">
      <c r="A505" s="7"/>
    </row>
    <row r="506" spans="1:1" x14ac:dyDescent="0.35">
      <c r="A506" s="7"/>
    </row>
    <row r="507" spans="1:1" x14ac:dyDescent="0.35">
      <c r="A507" s="7"/>
    </row>
    <row r="508" spans="1:1" x14ac:dyDescent="0.35">
      <c r="A508" s="7"/>
    </row>
    <row r="509" spans="1:1" x14ac:dyDescent="0.35">
      <c r="A509" s="7"/>
    </row>
    <row r="510" spans="1:1" x14ac:dyDescent="0.35">
      <c r="A510" s="7"/>
    </row>
    <row r="511" spans="1:1" x14ac:dyDescent="0.35">
      <c r="A511" s="7"/>
    </row>
    <row r="512" spans="1:1" x14ac:dyDescent="0.35">
      <c r="A512" s="7"/>
    </row>
    <row r="513" spans="1:1" x14ac:dyDescent="0.35">
      <c r="A513" s="7"/>
    </row>
    <row r="514" spans="1:1" x14ac:dyDescent="0.35">
      <c r="A514" s="7"/>
    </row>
    <row r="515" spans="1:1" x14ac:dyDescent="0.35">
      <c r="A515" s="7"/>
    </row>
    <row r="516" spans="1:1" x14ac:dyDescent="0.35">
      <c r="A516" s="7"/>
    </row>
    <row r="517" spans="1:1" x14ac:dyDescent="0.35">
      <c r="A517" s="7"/>
    </row>
    <row r="518" spans="1:1" x14ac:dyDescent="0.35">
      <c r="A518" s="7"/>
    </row>
    <row r="519" spans="1:1" x14ac:dyDescent="0.35">
      <c r="A519" s="7"/>
    </row>
    <row r="520" spans="1:1" x14ac:dyDescent="0.35">
      <c r="A520" s="7"/>
    </row>
    <row r="521" spans="1:1" x14ac:dyDescent="0.35">
      <c r="A521" s="7"/>
    </row>
    <row r="522" spans="1:1" x14ac:dyDescent="0.35">
      <c r="A522" s="7"/>
    </row>
    <row r="523" spans="1:1" x14ac:dyDescent="0.35">
      <c r="A523" s="7"/>
    </row>
    <row r="524" spans="1:1" x14ac:dyDescent="0.35">
      <c r="A524" s="7"/>
    </row>
    <row r="525" spans="1:1" x14ac:dyDescent="0.35">
      <c r="A525" s="7"/>
    </row>
    <row r="526" spans="1:1" x14ac:dyDescent="0.35">
      <c r="A526" s="7"/>
    </row>
    <row r="527" spans="1:1" x14ac:dyDescent="0.35">
      <c r="A527" s="7"/>
    </row>
    <row r="528" spans="1:1" x14ac:dyDescent="0.35">
      <c r="A528" s="7"/>
    </row>
    <row r="529" spans="1:1" x14ac:dyDescent="0.35">
      <c r="A529" s="7"/>
    </row>
    <row r="530" spans="1:1" x14ac:dyDescent="0.35">
      <c r="A530" s="7"/>
    </row>
    <row r="531" spans="1:1" x14ac:dyDescent="0.35">
      <c r="A531" s="7"/>
    </row>
    <row r="532" spans="1:1" x14ac:dyDescent="0.35">
      <c r="A532" s="7"/>
    </row>
    <row r="533" spans="1:1" x14ac:dyDescent="0.35">
      <c r="A533" s="7"/>
    </row>
    <row r="534" spans="1:1" x14ac:dyDescent="0.35">
      <c r="A534" s="7"/>
    </row>
    <row r="535" spans="1:1" x14ac:dyDescent="0.35">
      <c r="A535" s="7"/>
    </row>
    <row r="536" spans="1:1" x14ac:dyDescent="0.35">
      <c r="A536" s="7"/>
    </row>
    <row r="537" spans="1:1" x14ac:dyDescent="0.35">
      <c r="A537" s="7"/>
    </row>
    <row r="538" spans="1:1" x14ac:dyDescent="0.35">
      <c r="A538" s="7"/>
    </row>
    <row r="539" spans="1:1" x14ac:dyDescent="0.35">
      <c r="A539" s="7"/>
    </row>
    <row r="540" spans="1:1" x14ac:dyDescent="0.35">
      <c r="A540" s="7"/>
    </row>
    <row r="541" spans="1:1" x14ac:dyDescent="0.35">
      <c r="A541" s="7"/>
    </row>
    <row r="542" spans="1:1" x14ac:dyDescent="0.35">
      <c r="A542" s="7"/>
    </row>
    <row r="543" spans="1:1" x14ac:dyDescent="0.35">
      <c r="A543" s="7"/>
    </row>
    <row r="544" spans="1:1" x14ac:dyDescent="0.35">
      <c r="A544" s="7"/>
    </row>
    <row r="545" spans="1:1" x14ac:dyDescent="0.35">
      <c r="A545" s="7"/>
    </row>
    <row r="546" spans="1:1" x14ac:dyDescent="0.35">
      <c r="A546" s="7"/>
    </row>
    <row r="547" spans="1:1" x14ac:dyDescent="0.35">
      <c r="A547" s="7"/>
    </row>
    <row r="548" spans="1:1" x14ac:dyDescent="0.35">
      <c r="A548" s="7"/>
    </row>
    <row r="549" spans="1:1" x14ac:dyDescent="0.35">
      <c r="A549" s="7"/>
    </row>
    <row r="550" spans="1:1" x14ac:dyDescent="0.35">
      <c r="A550" s="7"/>
    </row>
    <row r="551" spans="1:1" x14ac:dyDescent="0.35">
      <c r="A551" s="7"/>
    </row>
    <row r="552" spans="1:1" x14ac:dyDescent="0.35">
      <c r="A552" s="7"/>
    </row>
    <row r="553" spans="1:1" x14ac:dyDescent="0.35">
      <c r="A553" s="7"/>
    </row>
    <row r="554" spans="1:1" x14ac:dyDescent="0.35">
      <c r="A554" s="7"/>
    </row>
    <row r="555" spans="1:1" x14ac:dyDescent="0.35">
      <c r="A555" s="7"/>
    </row>
    <row r="556" spans="1:1" x14ac:dyDescent="0.35">
      <c r="A556" s="7"/>
    </row>
    <row r="557" spans="1:1" x14ac:dyDescent="0.35">
      <c r="A557" s="7"/>
    </row>
    <row r="558" spans="1:1" x14ac:dyDescent="0.35">
      <c r="A558" s="7"/>
    </row>
    <row r="559" spans="1:1" x14ac:dyDescent="0.35">
      <c r="A559" s="7"/>
    </row>
    <row r="560" spans="1:1" x14ac:dyDescent="0.35">
      <c r="A560" s="7"/>
    </row>
    <row r="561" spans="1:1" x14ac:dyDescent="0.35">
      <c r="A561" s="7"/>
    </row>
    <row r="562" spans="1:1" x14ac:dyDescent="0.35">
      <c r="A562" s="7"/>
    </row>
    <row r="563" spans="1:1" x14ac:dyDescent="0.35">
      <c r="A563" s="7"/>
    </row>
    <row r="564" spans="1:1" x14ac:dyDescent="0.35">
      <c r="A564" s="7"/>
    </row>
    <row r="565" spans="1:1" x14ac:dyDescent="0.35">
      <c r="A565" s="7"/>
    </row>
    <row r="566" spans="1:1" x14ac:dyDescent="0.35">
      <c r="A566" s="7"/>
    </row>
    <row r="567" spans="1:1" x14ac:dyDescent="0.35">
      <c r="A567" s="7"/>
    </row>
    <row r="568" spans="1:1" x14ac:dyDescent="0.35">
      <c r="A568" s="7"/>
    </row>
    <row r="569" spans="1:1" x14ac:dyDescent="0.35">
      <c r="A569" s="7"/>
    </row>
    <row r="570" spans="1:1" x14ac:dyDescent="0.35">
      <c r="A570" s="7"/>
    </row>
    <row r="571" spans="1:1" x14ac:dyDescent="0.35">
      <c r="A571" s="7"/>
    </row>
    <row r="572" spans="1:1" x14ac:dyDescent="0.35">
      <c r="A572" s="7"/>
    </row>
    <row r="573" spans="1:1" x14ac:dyDescent="0.35">
      <c r="A573" s="7"/>
    </row>
    <row r="574" spans="1:1" x14ac:dyDescent="0.35">
      <c r="A574" s="7"/>
    </row>
    <row r="575" spans="1:1" x14ac:dyDescent="0.35">
      <c r="A575" s="7"/>
    </row>
    <row r="576" spans="1:1" x14ac:dyDescent="0.35">
      <c r="A576" s="7"/>
    </row>
    <row r="577" spans="1:1" x14ac:dyDescent="0.35">
      <c r="A577" s="7"/>
    </row>
    <row r="578" spans="1:1" x14ac:dyDescent="0.35">
      <c r="A578" s="7"/>
    </row>
    <row r="579" spans="1:1" x14ac:dyDescent="0.35">
      <c r="A579" s="7"/>
    </row>
    <row r="580" spans="1:1" x14ac:dyDescent="0.35">
      <c r="A580" s="7"/>
    </row>
    <row r="581" spans="1:1" x14ac:dyDescent="0.35">
      <c r="A581" s="7"/>
    </row>
    <row r="582" spans="1:1" x14ac:dyDescent="0.35">
      <c r="A582" s="7"/>
    </row>
    <row r="583" spans="1:1" x14ac:dyDescent="0.35">
      <c r="A583" s="7"/>
    </row>
    <row r="584" spans="1:1" x14ac:dyDescent="0.35">
      <c r="A584" s="7"/>
    </row>
    <row r="585" spans="1:1" x14ac:dyDescent="0.35">
      <c r="A585" s="7"/>
    </row>
    <row r="586" spans="1:1" x14ac:dyDescent="0.35">
      <c r="A586" s="7"/>
    </row>
    <row r="587" spans="1:1" x14ac:dyDescent="0.35">
      <c r="A587" s="7"/>
    </row>
    <row r="588" spans="1:1" x14ac:dyDescent="0.35">
      <c r="A588" s="7"/>
    </row>
    <row r="589" spans="1:1" x14ac:dyDescent="0.35">
      <c r="A589" s="7"/>
    </row>
    <row r="590" spans="1:1" x14ac:dyDescent="0.35">
      <c r="A590" s="7"/>
    </row>
    <row r="591" spans="1:1" x14ac:dyDescent="0.35">
      <c r="A591" s="7"/>
    </row>
    <row r="592" spans="1:1" x14ac:dyDescent="0.35">
      <c r="A592" s="7"/>
    </row>
    <row r="593" spans="1:1" x14ac:dyDescent="0.35">
      <c r="A593" s="7"/>
    </row>
    <row r="594" spans="1:1" x14ac:dyDescent="0.35">
      <c r="A594" s="7"/>
    </row>
    <row r="595" spans="1:1" x14ac:dyDescent="0.35">
      <c r="A595" s="7"/>
    </row>
    <row r="596" spans="1:1" x14ac:dyDescent="0.35">
      <c r="A596" s="7"/>
    </row>
    <row r="597" spans="1:1" x14ac:dyDescent="0.35">
      <c r="A597" s="7"/>
    </row>
    <row r="598" spans="1:1" x14ac:dyDescent="0.35">
      <c r="A598" s="7"/>
    </row>
    <row r="599" spans="1:1" x14ac:dyDescent="0.35">
      <c r="A599" s="7"/>
    </row>
    <row r="600" spans="1:1" x14ac:dyDescent="0.35">
      <c r="A600" s="7"/>
    </row>
    <row r="601" spans="1:1" x14ac:dyDescent="0.35">
      <c r="A601" s="7"/>
    </row>
    <row r="602" spans="1:1" x14ac:dyDescent="0.35">
      <c r="A602" s="7"/>
    </row>
    <row r="603" spans="1:1" x14ac:dyDescent="0.35">
      <c r="A603" s="7"/>
    </row>
    <row r="604" spans="1:1" x14ac:dyDescent="0.35">
      <c r="A604" s="7"/>
    </row>
    <row r="605" spans="1:1" x14ac:dyDescent="0.35">
      <c r="A605" s="7"/>
    </row>
    <row r="606" spans="1:1" x14ac:dyDescent="0.35">
      <c r="A606" s="7"/>
    </row>
    <row r="607" spans="1:1" x14ac:dyDescent="0.35">
      <c r="A607" s="7"/>
    </row>
    <row r="608" spans="1:1" x14ac:dyDescent="0.35">
      <c r="A608" s="7"/>
    </row>
    <row r="609" spans="1:1" x14ac:dyDescent="0.35">
      <c r="A609" s="7"/>
    </row>
    <row r="610" spans="1:1" x14ac:dyDescent="0.35">
      <c r="A610" s="7"/>
    </row>
    <row r="611" spans="1:1" x14ac:dyDescent="0.35">
      <c r="A611" s="7"/>
    </row>
    <row r="612" spans="1:1" x14ac:dyDescent="0.35">
      <c r="A612" s="7"/>
    </row>
    <row r="613" spans="1:1" x14ac:dyDescent="0.35">
      <c r="A613" s="7"/>
    </row>
    <row r="614" spans="1:1" x14ac:dyDescent="0.35">
      <c r="A614" s="7"/>
    </row>
    <row r="615" spans="1:1" x14ac:dyDescent="0.35">
      <c r="A615" s="7"/>
    </row>
    <row r="616" spans="1:1" x14ac:dyDescent="0.35">
      <c r="A616" s="7"/>
    </row>
    <row r="617" spans="1:1" x14ac:dyDescent="0.35">
      <c r="A617" s="7"/>
    </row>
    <row r="618" spans="1:1" x14ac:dyDescent="0.35">
      <c r="A618" s="7"/>
    </row>
    <row r="619" spans="1:1" x14ac:dyDescent="0.35">
      <c r="A619" s="7"/>
    </row>
    <row r="620" spans="1:1" x14ac:dyDescent="0.35">
      <c r="A620" s="7"/>
    </row>
    <row r="621" spans="1:1" x14ac:dyDescent="0.35">
      <c r="A621" s="7"/>
    </row>
    <row r="622" spans="1:1" x14ac:dyDescent="0.35">
      <c r="A622" s="7"/>
    </row>
    <row r="623" spans="1:1" x14ac:dyDescent="0.35">
      <c r="A623" s="7"/>
    </row>
    <row r="624" spans="1:1" x14ac:dyDescent="0.35">
      <c r="A624" s="7"/>
    </row>
    <row r="625" spans="1:1" x14ac:dyDescent="0.35">
      <c r="A625" s="7"/>
    </row>
    <row r="626" spans="1:1" x14ac:dyDescent="0.35">
      <c r="A626" s="7"/>
    </row>
    <row r="627" spans="1:1" x14ac:dyDescent="0.35">
      <c r="A627" s="7"/>
    </row>
    <row r="628" spans="1:1" x14ac:dyDescent="0.35">
      <c r="A628" s="7"/>
    </row>
    <row r="629" spans="1:1" x14ac:dyDescent="0.35">
      <c r="A629" s="7"/>
    </row>
    <row r="630" spans="1:1" x14ac:dyDescent="0.35">
      <c r="A630" s="7"/>
    </row>
    <row r="631" spans="1:1" x14ac:dyDescent="0.35">
      <c r="A631" s="7"/>
    </row>
    <row r="632" spans="1:1" x14ac:dyDescent="0.35">
      <c r="A632" s="7"/>
    </row>
    <row r="633" spans="1:1" x14ac:dyDescent="0.35">
      <c r="A633" s="7"/>
    </row>
    <row r="634" spans="1:1" x14ac:dyDescent="0.35">
      <c r="A634" s="7"/>
    </row>
    <row r="635" spans="1:1" x14ac:dyDescent="0.35">
      <c r="A635" s="7"/>
    </row>
    <row r="636" spans="1:1" x14ac:dyDescent="0.35">
      <c r="A636" s="7"/>
    </row>
    <row r="637" spans="1:1" x14ac:dyDescent="0.35">
      <c r="A637" s="7"/>
    </row>
    <row r="638" spans="1:1" x14ac:dyDescent="0.35">
      <c r="A638" s="7"/>
    </row>
    <row r="639" spans="1:1" x14ac:dyDescent="0.35">
      <c r="A639" s="7"/>
    </row>
    <row r="640" spans="1:1" x14ac:dyDescent="0.35">
      <c r="A640" s="7"/>
    </row>
    <row r="641" spans="1:1" x14ac:dyDescent="0.35">
      <c r="A641" s="7"/>
    </row>
    <row r="642" spans="1:1" x14ac:dyDescent="0.35">
      <c r="A642" s="7"/>
    </row>
    <row r="643" spans="1:1" x14ac:dyDescent="0.35">
      <c r="A643" s="7"/>
    </row>
    <row r="644" spans="1:1" x14ac:dyDescent="0.35">
      <c r="A644" s="7"/>
    </row>
    <row r="645" spans="1:1" x14ac:dyDescent="0.35">
      <c r="A645" s="7"/>
    </row>
    <row r="646" spans="1:1" x14ac:dyDescent="0.35">
      <c r="A646" s="7"/>
    </row>
    <row r="647" spans="1:1" x14ac:dyDescent="0.35">
      <c r="A647" s="7"/>
    </row>
    <row r="648" spans="1:1" x14ac:dyDescent="0.35">
      <c r="A648" s="7"/>
    </row>
    <row r="649" spans="1:1" x14ac:dyDescent="0.35">
      <c r="A649" s="7"/>
    </row>
    <row r="650" spans="1:1" x14ac:dyDescent="0.35">
      <c r="A650" s="7"/>
    </row>
    <row r="651" spans="1:1" x14ac:dyDescent="0.35">
      <c r="A651" s="7"/>
    </row>
    <row r="652" spans="1:1" x14ac:dyDescent="0.35">
      <c r="A652" s="7"/>
    </row>
    <row r="653" spans="1:1" x14ac:dyDescent="0.35">
      <c r="A653" s="7"/>
    </row>
    <row r="654" spans="1:1" x14ac:dyDescent="0.35">
      <c r="A654" s="7"/>
    </row>
    <row r="655" spans="1:1" x14ac:dyDescent="0.35">
      <c r="A655" s="7"/>
    </row>
    <row r="656" spans="1:1" x14ac:dyDescent="0.35">
      <c r="A656" s="7"/>
    </row>
    <row r="657" spans="1:1" x14ac:dyDescent="0.35">
      <c r="A657" s="7"/>
    </row>
    <row r="658" spans="1:1" x14ac:dyDescent="0.35">
      <c r="A658" s="7"/>
    </row>
    <row r="659" spans="1:1" x14ac:dyDescent="0.35">
      <c r="A659" s="7"/>
    </row>
    <row r="660" spans="1:1" x14ac:dyDescent="0.35">
      <c r="A660" s="7"/>
    </row>
    <row r="661" spans="1:1" x14ac:dyDescent="0.35">
      <c r="A661" s="7"/>
    </row>
    <row r="662" spans="1:1" x14ac:dyDescent="0.35">
      <c r="A662" s="7"/>
    </row>
    <row r="663" spans="1:1" x14ac:dyDescent="0.35">
      <c r="A663" s="7"/>
    </row>
    <row r="664" spans="1:1" x14ac:dyDescent="0.35">
      <c r="A664" s="7"/>
    </row>
    <row r="665" spans="1:1" x14ac:dyDescent="0.35">
      <c r="A665" s="7"/>
    </row>
    <row r="666" spans="1:1" x14ac:dyDescent="0.35">
      <c r="A666" s="7"/>
    </row>
    <row r="667" spans="1:1" x14ac:dyDescent="0.35">
      <c r="A667" s="7"/>
    </row>
    <row r="668" spans="1:1" x14ac:dyDescent="0.35">
      <c r="A668" s="7"/>
    </row>
    <row r="669" spans="1:1" x14ac:dyDescent="0.35">
      <c r="A669" s="7"/>
    </row>
    <row r="670" spans="1:1" x14ac:dyDescent="0.35">
      <c r="A670" s="7"/>
    </row>
    <row r="671" spans="1:1" x14ac:dyDescent="0.35">
      <c r="A671" s="7"/>
    </row>
    <row r="672" spans="1:1" x14ac:dyDescent="0.35">
      <c r="A672" s="7"/>
    </row>
    <row r="673" spans="1:1" x14ac:dyDescent="0.35">
      <c r="A673" s="7"/>
    </row>
    <row r="674" spans="1:1" x14ac:dyDescent="0.35">
      <c r="A674" s="7"/>
    </row>
    <row r="675" spans="1:1" x14ac:dyDescent="0.35">
      <c r="A675" s="7"/>
    </row>
    <row r="676" spans="1:1" x14ac:dyDescent="0.35">
      <c r="A676" s="7"/>
    </row>
    <row r="677" spans="1:1" x14ac:dyDescent="0.35">
      <c r="A677" s="7"/>
    </row>
    <row r="678" spans="1:1" x14ac:dyDescent="0.35">
      <c r="A678" s="7"/>
    </row>
    <row r="679" spans="1:1" x14ac:dyDescent="0.35">
      <c r="A679" s="7"/>
    </row>
    <row r="680" spans="1:1" x14ac:dyDescent="0.35">
      <c r="A680" s="7"/>
    </row>
    <row r="681" spans="1:1" x14ac:dyDescent="0.35">
      <c r="A681" s="7"/>
    </row>
    <row r="682" spans="1:1" x14ac:dyDescent="0.35">
      <c r="A682" s="7"/>
    </row>
    <row r="683" spans="1:1" x14ac:dyDescent="0.35">
      <c r="A683" s="7"/>
    </row>
    <row r="684" spans="1:1" x14ac:dyDescent="0.35">
      <c r="A684" s="7"/>
    </row>
    <row r="685" spans="1:1" x14ac:dyDescent="0.35">
      <c r="A685" s="7"/>
    </row>
    <row r="686" spans="1:1" x14ac:dyDescent="0.35">
      <c r="A686" s="7"/>
    </row>
    <row r="687" spans="1:1" x14ac:dyDescent="0.35">
      <c r="A687" s="7"/>
    </row>
    <row r="688" spans="1:1" x14ac:dyDescent="0.35">
      <c r="A688" s="7"/>
    </row>
    <row r="689" spans="1:1" x14ac:dyDescent="0.35">
      <c r="A689" s="7"/>
    </row>
    <row r="690" spans="1:1" x14ac:dyDescent="0.35">
      <c r="A690" s="7"/>
    </row>
    <row r="691" spans="1:1" x14ac:dyDescent="0.35">
      <c r="A691" s="7"/>
    </row>
    <row r="692" spans="1:1" x14ac:dyDescent="0.35">
      <c r="A692" s="7"/>
    </row>
    <row r="693" spans="1:1" x14ac:dyDescent="0.35">
      <c r="A693" s="7"/>
    </row>
    <row r="694" spans="1:1" x14ac:dyDescent="0.35">
      <c r="A694" s="7"/>
    </row>
    <row r="695" spans="1:1" x14ac:dyDescent="0.35">
      <c r="A695" s="7"/>
    </row>
    <row r="696" spans="1:1" x14ac:dyDescent="0.35">
      <c r="A696" s="7"/>
    </row>
    <row r="697" spans="1:1" x14ac:dyDescent="0.35">
      <c r="A697" s="7"/>
    </row>
    <row r="698" spans="1:1" x14ac:dyDescent="0.35">
      <c r="A698" s="7"/>
    </row>
    <row r="699" spans="1:1" x14ac:dyDescent="0.35">
      <c r="A699" s="7"/>
    </row>
    <row r="700" spans="1:1" x14ac:dyDescent="0.35">
      <c r="A700" s="7"/>
    </row>
    <row r="701" spans="1:1" x14ac:dyDescent="0.35">
      <c r="A701" s="7"/>
    </row>
    <row r="702" spans="1:1" x14ac:dyDescent="0.35">
      <c r="A702" s="7"/>
    </row>
    <row r="703" spans="1:1" x14ac:dyDescent="0.35">
      <c r="A703" s="7"/>
    </row>
    <row r="704" spans="1:1" x14ac:dyDescent="0.35">
      <c r="A704" s="7"/>
    </row>
    <row r="705" spans="1:1" x14ac:dyDescent="0.35">
      <c r="A705" s="7"/>
    </row>
    <row r="706" spans="1:1" x14ac:dyDescent="0.35">
      <c r="A706" s="7"/>
    </row>
    <row r="707" spans="1:1" x14ac:dyDescent="0.35">
      <c r="A707" s="7"/>
    </row>
    <row r="708" spans="1:1" x14ac:dyDescent="0.35">
      <c r="A708" s="7"/>
    </row>
    <row r="709" spans="1:1" x14ac:dyDescent="0.35">
      <c r="A709" s="7"/>
    </row>
    <row r="710" spans="1:1" x14ac:dyDescent="0.35">
      <c r="A710" s="7"/>
    </row>
    <row r="711" spans="1:1" x14ac:dyDescent="0.35">
      <c r="A711" s="7"/>
    </row>
    <row r="712" spans="1:1" x14ac:dyDescent="0.35">
      <c r="A712" s="7"/>
    </row>
    <row r="713" spans="1:1" x14ac:dyDescent="0.35">
      <c r="A713" s="7"/>
    </row>
    <row r="714" spans="1:1" x14ac:dyDescent="0.35">
      <c r="A714" s="7"/>
    </row>
    <row r="715" spans="1:1" x14ac:dyDescent="0.35">
      <c r="A715" s="7"/>
    </row>
    <row r="716" spans="1:1" x14ac:dyDescent="0.35">
      <c r="A716" s="7"/>
    </row>
    <row r="717" spans="1:1" x14ac:dyDescent="0.35">
      <c r="A717" s="7"/>
    </row>
    <row r="718" spans="1:1" x14ac:dyDescent="0.35">
      <c r="A718" s="7"/>
    </row>
    <row r="719" spans="1:1" x14ac:dyDescent="0.35">
      <c r="A719" s="7"/>
    </row>
    <row r="720" spans="1:1" x14ac:dyDescent="0.35">
      <c r="A720" s="7"/>
    </row>
    <row r="721" spans="1:1" x14ac:dyDescent="0.35">
      <c r="A721" s="7"/>
    </row>
    <row r="722" spans="1:1" x14ac:dyDescent="0.35">
      <c r="A722" s="7"/>
    </row>
    <row r="723" spans="1:1" x14ac:dyDescent="0.35">
      <c r="A723" s="7"/>
    </row>
    <row r="724" spans="1:1" x14ac:dyDescent="0.35">
      <c r="A724" s="7"/>
    </row>
    <row r="725" spans="1:1" x14ac:dyDescent="0.35">
      <c r="A725" s="7"/>
    </row>
    <row r="726" spans="1:1" x14ac:dyDescent="0.35">
      <c r="A726" s="7"/>
    </row>
    <row r="727" spans="1:1" x14ac:dyDescent="0.35">
      <c r="A727" s="7"/>
    </row>
    <row r="728" spans="1:1" x14ac:dyDescent="0.35">
      <c r="A728" s="7"/>
    </row>
    <row r="729" spans="1:1" x14ac:dyDescent="0.35">
      <c r="A729" s="7"/>
    </row>
    <row r="730" spans="1:1" x14ac:dyDescent="0.35">
      <c r="A730" s="7"/>
    </row>
    <row r="731" spans="1:1" x14ac:dyDescent="0.35">
      <c r="A731" s="7"/>
    </row>
    <row r="732" spans="1:1" x14ac:dyDescent="0.35">
      <c r="A732" s="7"/>
    </row>
    <row r="733" spans="1:1" x14ac:dyDescent="0.35">
      <c r="A733" s="7"/>
    </row>
    <row r="734" spans="1:1" x14ac:dyDescent="0.35">
      <c r="A734" s="7"/>
    </row>
    <row r="735" spans="1:1" x14ac:dyDescent="0.35">
      <c r="A735" s="7"/>
    </row>
    <row r="736" spans="1:1" x14ac:dyDescent="0.35">
      <c r="A736" s="7"/>
    </row>
    <row r="737" spans="1:1" x14ac:dyDescent="0.35">
      <c r="A737" s="7"/>
    </row>
    <row r="738" spans="1:1" x14ac:dyDescent="0.35">
      <c r="A738" s="7"/>
    </row>
    <row r="739" spans="1:1" x14ac:dyDescent="0.35">
      <c r="A739" s="7"/>
    </row>
    <row r="740" spans="1:1" x14ac:dyDescent="0.35">
      <c r="A740" s="7"/>
    </row>
    <row r="741" spans="1:1" x14ac:dyDescent="0.35">
      <c r="A741" s="7"/>
    </row>
    <row r="742" spans="1:1" x14ac:dyDescent="0.35">
      <c r="A742" s="7"/>
    </row>
    <row r="743" spans="1:1" x14ac:dyDescent="0.35">
      <c r="A743" s="7"/>
    </row>
    <row r="744" spans="1:1" x14ac:dyDescent="0.35">
      <c r="A744" s="7"/>
    </row>
    <row r="745" spans="1:1" x14ac:dyDescent="0.35">
      <c r="A745" s="7"/>
    </row>
    <row r="746" spans="1:1" x14ac:dyDescent="0.35">
      <c r="A746" s="7"/>
    </row>
    <row r="747" spans="1:1" x14ac:dyDescent="0.35">
      <c r="A747" s="7"/>
    </row>
    <row r="748" spans="1:1" x14ac:dyDescent="0.35">
      <c r="A748" s="7"/>
    </row>
    <row r="749" spans="1:1" x14ac:dyDescent="0.35">
      <c r="A749" s="7"/>
    </row>
    <row r="750" spans="1:1" x14ac:dyDescent="0.35">
      <c r="A750" s="7"/>
    </row>
    <row r="751" spans="1:1" x14ac:dyDescent="0.35">
      <c r="A751" s="7"/>
    </row>
    <row r="752" spans="1:1" x14ac:dyDescent="0.35">
      <c r="A752" s="7"/>
    </row>
    <row r="753" spans="1:1" x14ac:dyDescent="0.35">
      <c r="A753" s="7"/>
    </row>
    <row r="754" spans="1:1" x14ac:dyDescent="0.35">
      <c r="A754" s="7"/>
    </row>
    <row r="755" spans="1:1" x14ac:dyDescent="0.35">
      <c r="A755" s="7"/>
    </row>
    <row r="756" spans="1:1" x14ac:dyDescent="0.35">
      <c r="A756" s="7"/>
    </row>
    <row r="757" spans="1:1" x14ac:dyDescent="0.35">
      <c r="A757" s="7"/>
    </row>
    <row r="758" spans="1:1" x14ac:dyDescent="0.35">
      <c r="A758" s="7"/>
    </row>
    <row r="759" spans="1:1" x14ac:dyDescent="0.35">
      <c r="A759" s="7"/>
    </row>
    <row r="760" spans="1:1" x14ac:dyDescent="0.35">
      <c r="A760" s="7"/>
    </row>
    <row r="761" spans="1:1" x14ac:dyDescent="0.35">
      <c r="A761" s="7"/>
    </row>
    <row r="762" spans="1:1" x14ac:dyDescent="0.35">
      <c r="A762" s="7"/>
    </row>
    <row r="763" spans="1:1" x14ac:dyDescent="0.35">
      <c r="A763" s="7"/>
    </row>
    <row r="764" spans="1:1" x14ac:dyDescent="0.35">
      <c r="A764" s="7"/>
    </row>
    <row r="765" spans="1:1" x14ac:dyDescent="0.35">
      <c r="A765" s="7"/>
    </row>
    <row r="766" spans="1:1" x14ac:dyDescent="0.35">
      <c r="A766" s="7"/>
    </row>
    <row r="767" spans="1:1" x14ac:dyDescent="0.35">
      <c r="A767" s="7"/>
    </row>
    <row r="768" spans="1:1" x14ac:dyDescent="0.35">
      <c r="A768" s="7"/>
    </row>
    <row r="769" spans="1:1" x14ac:dyDescent="0.35">
      <c r="A769" s="7"/>
    </row>
    <row r="770" spans="1:1" x14ac:dyDescent="0.35">
      <c r="A770" s="7"/>
    </row>
    <row r="771" spans="1:1" x14ac:dyDescent="0.35">
      <c r="A771" s="7"/>
    </row>
    <row r="772" spans="1:1" x14ac:dyDescent="0.35">
      <c r="A772" s="7"/>
    </row>
    <row r="773" spans="1:1" x14ac:dyDescent="0.35">
      <c r="A773" s="7"/>
    </row>
    <row r="774" spans="1:1" x14ac:dyDescent="0.35">
      <c r="A774" s="7"/>
    </row>
    <row r="775" spans="1:1" x14ac:dyDescent="0.35">
      <c r="A775" s="7"/>
    </row>
    <row r="776" spans="1:1" x14ac:dyDescent="0.35">
      <c r="A776" s="7"/>
    </row>
    <row r="777" spans="1:1" x14ac:dyDescent="0.35">
      <c r="A777" s="7"/>
    </row>
    <row r="778" spans="1:1" x14ac:dyDescent="0.35">
      <c r="A778" s="7"/>
    </row>
    <row r="779" spans="1:1" x14ac:dyDescent="0.35">
      <c r="A779" s="7"/>
    </row>
    <row r="780" spans="1:1" x14ac:dyDescent="0.35">
      <c r="A780" s="7"/>
    </row>
    <row r="781" spans="1:1" x14ac:dyDescent="0.35">
      <c r="A781" s="7"/>
    </row>
    <row r="782" spans="1:1" x14ac:dyDescent="0.35">
      <c r="A782" s="7"/>
    </row>
    <row r="783" spans="1:1" x14ac:dyDescent="0.35">
      <c r="A783" s="7"/>
    </row>
    <row r="784" spans="1:1" x14ac:dyDescent="0.35">
      <c r="A784" s="7"/>
    </row>
    <row r="785" spans="1:1" x14ac:dyDescent="0.35">
      <c r="A785" s="7"/>
    </row>
    <row r="786" spans="1:1" x14ac:dyDescent="0.35">
      <c r="A786" s="7"/>
    </row>
    <row r="787" spans="1:1" x14ac:dyDescent="0.35">
      <c r="A787" s="7"/>
    </row>
    <row r="788" spans="1:1" x14ac:dyDescent="0.35">
      <c r="A788" s="7"/>
    </row>
    <row r="789" spans="1:1" x14ac:dyDescent="0.35">
      <c r="A789" s="7"/>
    </row>
    <row r="790" spans="1:1" x14ac:dyDescent="0.35">
      <c r="A790" s="7"/>
    </row>
    <row r="791" spans="1:1" x14ac:dyDescent="0.35">
      <c r="A791" s="7"/>
    </row>
    <row r="792" spans="1:1" x14ac:dyDescent="0.35">
      <c r="A792" s="7"/>
    </row>
    <row r="793" spans="1:1" x14ac:dyDescent="0.35">
      <c r="A793" s="7"/>
    </row>
    <row r="794" spans="1:1" x14ac:dyDescent="0.35">
      <c r="A794" s="7"/>
    </row>
    <row r="795" spans="1:1" x14ac:dyDescent="0.35">
      <c r="A795" s="7"/>
    </row>
    <row r="796" spans="1:1" x14ac:dyDescent="0.35">
      <c r="A796" s="7"/>
    </row>
    <row r="797" spans="1:1" x14ac:dyDescent="0.35">
      <c r="A797" s="7"/>
    </row>
    <row r="798" spans="1:1" x14ac:dyDescent="0.35">
      <c r="A798" s="7"/>
    </row>
    <row r="799" spans="1:1" x14ac:dyDescent="0.35">
      <c r="A799" s="7"/>
    </row>
    <row r="800" spans="1:1" x14ac:dyDescent="0.35">
      <c r="A800" s="7"/>
    </row>
    <row r="801" spans="1:1" x14ac:dyDescent="0.35">
      <c r="A801" s="7"/>
    </row>
    <row r="802" spans="1:1" x14ac:dyDescent="0.35">
      <c r="A802" s="7"/>
    </row>
    <row r="803" spans="1:1" x14ac:dyDescent="0.35">
      <c r="A803" s="7"/>
    </row>
    <row r="804" spans="1:1" x14ac:dyDescent="0.35">
      <c r="A804" s="7"/>
    </row>
    <row r="805" spans="1:1" x14ac:dyDescent="0.35">
      <c r="A805" s="7"/>
    </row>
    <row r="806" spans="1:1" x14ac:dyDescent="0.35">
      <c r="A806" s="7"/>
    </row>
    <row r="807" spans="1:1" x14ac:dyDescent="0.35">
      <c r="A807" s="7"/>
    </row>
    <row r="808" spans="1:1" x14ac:dyDescent="0.35">
      <c r="A808" s="7"/>
    </row>
    <row r="809" spans="1:1" x14ac:dyDescent="0.35">
      <c r="A809" s="7"/>
    </row>
    <row r="810" spans="1:1" x14ac:dyDescent="0.35">
      <c r="A810" s="7"/>
    </row>
    <row r="811" spans="1:1" x14ac:dyDescent="0.35">
      <c r="A811" s="7"/>
    </row>
    <row r="812" spans="1:1" x14ac:dyDescent="0.35">
      <c r="A812" s="7"/>
    </row>
    <row r="813" spans="1:1" x14ac:dyDescent="0.35">
      <c r="A813" s="7"/>
    </row>
    <row r="814" spans="1:1" x14ac:dyDescent="0.35">
      <c r="A814" s="7"/>
    </row>
    <row r="815" spans="1:1" x14ac:dyDescent="0.35">
      <c r="A815" s="7"/>
    </row>
    <row r="816" spans="1:1" x14ac:dyDescent="0.35">
      <c r="A816" s="7"/>
    </row>
    <row r="817" spans="1:1" x14ac:dyDescent="0.35">
      <c r="A817" s="7"/>
    </row>
    <row r="818" spans="1:1" x14ac:dyDescent="0.35">
      <c r="A818" s="7"/>
    </row>
    <row r="819" spans="1:1" x14ac:dyDescent="0.35">
      <c r="A819" s="7"/>
    </row>
    <row r="820" spans="1:1" x14ac:dyDescent="0.35">
      <c r="A820" s="7"/>
    </row>
    <row r="821" spans="1:1" x14ac:dyDescent="0.35">
      <c r="A821" s="7"/>
    </row>
    <row r="822" spans="1:1" x14ac:dyDescent="0.35">
      <c r="A822" s="7"/>
    </row>
    <row r="823" spans="1:1" x14ac:dyDescent="0.35">
      <c r="A823" s="7"/>
    </row>
    <row r="824" spans="1:1" x14ac:dyDescent="0.35">
      <c r="A824" s="7"/>
    </row>
    <row r="825" spans="1:1" x14ac:dyDescent="0.35">
      <c r="A825" s="7"/>
    </row>
    <row r="826" spans="1:1" x14ac:dyDescent="0.35">
      <c r="A826" s="7"/>
    </row>
    <row r="827" spans="1:1" x14ac:dyDescent="0.35">
      <c r="A827" s="7"/>
    </row>
    <row r="828" spans="1:1" x14ac:dyDescent="0.35">
      <c r="A828" s="7"/>
    </row>
    <row r="829" spans="1:1" x14ac:dyDescent="0.35">
      <c r="A829" s="7"/>
    </row>
    <row r="830" spans="1:1" x14ac:dyDescent="0.35">
      <c r="A830" s="7"/>
    </row>
    <row r="831" spans="1:1" x14ac:dyDescent="0.35">
      <c r="A831" s="7"/>
    </row>
    <row r="832" spans="1:1" x14ac:dyDescent="0.35">
      <c r="A832" s="7"/>
    </row>
    <row r="833" spans="1:1" x14ac:dyDescent="0.35">
      <c r="A833" s="7"/>
    </row>
    <row r="834" spans="1:1" x14ac:dyDescent="0.35">
      <c r="A834" s="7"/>
    </row>
    <row r="835" spans="1:1" x14ac:dyDescent="0.35">
      <c r="A835" s="7"/>
    </row>
    <row r="836" spans="1:1" x14ac:dyDescent="0.35">
      <c r="A836" s="7"/>
    </row>
    <row r="837" spans="1:1" x14ac:dyDescent="0.35">
      <c r="A837" s="7"/>
    </row>
    <row r="838" spans="1:1" x14ac:dyDescent="0.35">
      <c r="A838" s="7"/>
    </row>
    <row r="839" spans="1:1" x14ac:dyDescent="0.35">
      <c r="A839" s="7"/>
    </row>
    <row r="840" spans="1:1" x14ac:dyDescent="0.35">
      <c r="A840" s="7"/>
    </row>
    <row r="841" spans="1:1" x14ac:dyDescent="0.35">
      <c r="A841" s="7"/>
    </row>
    <row r="842" spans="1:1" x14ac:dyDescent="0.35">
      <c r="A842" s="7"/>
    </row>
    <row r="843" spans="1:1" x14ac:dyDescent="0.35">
      <c r="A843" s="7"/>
    </row>
    <row r="844" spans="1:1" x14ac:dyDescent="0.35">
      <c r="A844" s="7"/>
    </row>
    <row r="845" spans="1:1" x14ac:dyDescent="0.35">
      <c r="A845" s="7"/>
    </row>
    <row r="846" spans="1:1" x14ac:dyDescent="0.35">
      <c r="A846" s="7"/>
    </row>
    <row r="847" spans="1:1" x14ac:dyDescent="0.35">
      <c r="A847" s="7"/>
    </row>
    <row r="848" spans="1:1" x14ac:dyDescent="0.35">
      <c r="A848" s="7"/>
    </row>
    <row r="849" spans="1:1" x14ac:dyDescent="0.35">
      <c r="A849" s="7"/>
    </row>
    <row r="850" spans="1:1" x14ac:dyDescent="0.35">
      <c r="A850" s="7"/>
    </row>
    <row r="851" spans="1:1" x14ac:dyDescent="0.35">
      <c r="A851" s="7"/>
    </row>
    <row r="852" spans="1:1" x14ac:dyDescent="0.35">
      <c r="A852" s="7"/>
    </row>
    <row r="853" spans="1:1" x14ac:dyDescent="0.35">
      <c r="A853" s="7"/>
    </row>
    <row r="854" spans="1:1" x14ac:dyDescent="0.35">
      <c r="A854" s="7"/>
    </row>
    <row r="855" spans="1:1" x14ac:dyDescent="0.35">
      <c r="A855" s="7"/>
    </row>
    <row r="856" spans="1:1" x14ac:dyDescent="0.35">
      <c r="A856" s="7"/>
    </row>
    <row r="857" spans="1:1" x14ac:dyDescent="0.35">
      <c r="A857" s="7"/>
    </row>
    <row r="858" spans="1:1" x14ac:dyDescent="0.35">
      <c r="A858" s="7"/>
    </row>
    <row r="859" spans="1:1" x14ac:dyDescent="0.35">
      <c r="A859" s="7"/>
    </row>
    <row r="860" spans="1:1" x14ac:dyDescent="0.35">
      <c r="A860" s="7"/>
    </row>
    <row r="861" spans="1:1" x14ac:dyDescent="0.35">
      <c r="A861" s="7"/>
    </row>
    <row r="862" spans="1:1" x14ac:dyDescent="0.35">
      <c r="A862" s="7"/>
    </row>
    <row r="863" spans="1:1" x14ac:dyDescent="0.35">
      <c r="A863" s="7"/>
    </row>
    <row r="864" spans="1:1" x14ac:dyDescent="0.35">
      <c r="A864" s="7"/>
    </row>
    <row r="865" spans="1:1" x14ac:dyDescent="0.35">
      <c r="A865" s="7"/>
    </row>
    <row r="866" spans="1:1" x14ac:dyDescent="0.35">
      <c r="A866" s="7"/>
    </row>
    <row r="867" spans="1:1" x14ac:dyDescent="0.35">
      <c r="A867" s="7"/>
    </row>
    <row r="868" spans="1:1" x14ac:dyDescent="0.35">
      <c r="A868" s="7"/>
    </row>
    <row r="869" spans="1:1" x14ac:dyDescent="0.35">
      <c r="A869" s="7"/>
    </row>
    <row r="870" spans="1:1" x14ac:dyDescent="0.35">
      <c r="A870" s="7"/>
    </row>
    <row r="871" spans="1:1" x14ac:dyDescent="0.35">
      <c r="A871" s="7"/>
    </row>
    <row r="872" spans="1:1" x14ac:dyDescent="0.35">
      <c r="A872" s="7"/>
    </row>
    <row r="873" spans="1:1" x14ac:dyDescent="0.35">
      <c r="A873" s="7"/>
    </row>
    <row r="874" spans="1:1" x14ac:dyDescent="0.35">
      <c r="A874" s="7"/>
    </row>
    <row r="875" spans="1:1" x14ac:dyDescent="0.35">
      <c r="A875" s="7"/>
    </row>
    <row r="876" spans="1:1" x14ac:dyDescent="0.35">
      <c r="A876" s="7"/>
    </row>
    <row r="877" spans="1:1" x14ac:dyDescent="0.35">
      <c r="A877" s="7"/>
    </row>
    <row r="878" spans="1:1" x14ac:dyDescent="0.35">
      <c r="A878" s="7"/>
    </row>
    <row r="879" spans="1:1" x14ac:dyDescent="0.35">
      <c r="A879" s="7"/>
    </row>
    <row r="880" spans="1:1" x14ac:dyDescent="0.35">
      <c r="A880" s="7"/>
    </row>
    <row r="881" spans="1:1" x14ac:dyDescent="0.35">
      <c r="A881" s="7"/>
    </row>
    <row r="882" spans="1:1" x14ac:dyDescent="0.35">
      <c r="A882" s="7"/>
    </row>
    <row r="883" spans="1:1" x14ac:dyDescent="0.35">
      <c r="A883" s="7"/>
    </row>
    <row r="884" spans="1:1" x14ac:dyDescent="0.35">
      <c r="A884" s="7"/>
    </row>
    <row r="885" spans="1:1" x14ac:dyDescent="0.35">
      <c r="A885" s="7"/>
    </row>
    <row r="886" spans="1:1" x14ac:dyDescent="0.35">
      <c r="A886" s="7"/>
    </row>
    <row r="887" spans="1:1" x14ac:dyDescent="0.35">
      <c r="A887" s="7"/>
    </row>
    <row r="888" spans="1:1" x14ac:dyDescent="0.35">
      <c r="A888" s="7"/>
    </row>
    <row r="889" spans="1:1" x14ac:dyDescent="0.35">
      <c r="A889" s="7"/>
    </row>
    <row r="890" spans="1:1" x14ac:dyDescent="0.35">
      <c r="A890" s="7"/>
    </row>
    <row r="891" spans="1:1" x14ac:dyDescent="0.35">
      <c r="A891" s="7"/>
    </row>
    <row r="892" spans="1:1" x14ac:dyDescent="0.35">
      <c r="A892" s="7"/>
    </row>
    <row r="893" spans="1:1" x14ac:dyDescent="0.35">
      <c r="A893" s="7"/>
    </row>
    <row r="894" spans="1:1" x14ac:dyDescent="0.35">
      <c r="A894" s="7"/>
    </row>
    <row r="895" spans="1:1" x14ac:dyDescent="0.35">
      <c r="A895" s="7"/>
    </row>
    <row r="896" spans="1:1" x14ac:dyDescent="0.35">
      <c r="A896" s="7"/>
    </row>
    <row r="897" spans="1:1" x14ac:dyDescent="0.35">
      <c r="A897" s="7"/>
    </row>
    <row r="898" spans="1:1" x14ac:dyDescent="0.35">
      <c r="A898" s="7"/>
    </row>
    <row r="899" spans="1:1" x14ac:dyDescent="0.35">
      <c r="A899" s="7"/>
    </row>
    <row r="900" spans="1:1" x14ac:dyDescent="0.35">
      <c r="A900" s="7"/>
    </row>
    <row r="901" spans="1:1" x14ac:dyDescent="0.35">
      <c r="A901" s="7"/>
    </row>
    <row r="902" spans="1:1" x14ac:dyDescent="0.35">
      <c r="A902" s="7"/>
    </row>
    <row r="903" spans="1:1" x14ac:dyDescent="0.35">
      <c r="A903" s="7"/>
    </row>
    <row r="904" spans="1:1" x14ac:dyDescent="0.35">
      <c r="A904" s="7"/>
    </row>
    <row r="905" spans="1:1" x14ac:dyDescent="0.35">
      <c r="A905" s="7"/>
    </row>
    <row r="906" spans="1:1" x14ac:dyDescent="0.35">
      <c r="A906" s="7"/>
    </row>
    <row r="907" spans="1:1" x14ac:dyDescent="0.35">
      <c r="A907" s="7"/>
    </row>
    <row r="908" spans="1:1" x14ac:dyDescent="0.35">
      <c r="A908" s="7"/>
    </row>
    <row r="909" spans="1:1" x14ac:dyDescent="0.35">
      <c r="A909" s="7"/>
    </row>
    <row r="910" spans="1:1" x14ac:dyDescent="0.35">
      <c r="A910" s="7"/>
    </row>
    <row r="911" spans="1:1" x14ac:dyDescent="0.35">
      <c r="A911" s="7"/>
    </row>
    <row r="912" spans="1:1" x14ac:dyDescent="0.35">
      <c r="A912" s="7"/>
    </row>
    <row r="913" spans="1:1" x14ac:dyDescent="0.35">
      <c r="A913" s="7"/>
    </row>
    <row r="914" spans="1:1" x14ac:dyDescent="0.35">
      <c r="A914" s="7"/>
    </row>
    <row r="915" spans="1:1" x14ac:dyDescent="0.35">
      <c r="A915" s="7"/>
    </row>
    <row r="916" spans="1:1" x14ac:dyDescent="0.35">
      <c r="A916" s="7"/>
    </row>
    <row r="917" spans="1:1" x14ac:dyDescent="0.35">
      <c r="A917" s="7"/>
    </row>
    <row r="918" spans="1:1" x14ac:dyDescent="0.35">
      <c r="A918" s="7"/>
    </row>
    <row r="919" spans="1:1" x14ac:dyDescent="0.35">
      <c r="A919" s="7"/>
    </row>
    <row r="920" spans="1:1" x14ac:dyDescent="0.35">
      <c r="A920" s="7"/>
    </row>
    <row r="921" spans="1:1" x14ac:dyDescent="0.35">
      <c r="A921" s="7"/>
    </row>
    <row r="922" spans="1:1" x14ac:dyDescent="0.35">
      <c r="A922" s="7"/>
    </row>
    <row r="923" spans="1:1" x14ac:dyDescent="0.35">
      <c r="A923" s="7"/>
    </row>
    <row r="924" spans="1:1" x14ac:dyDescent="0.35">
      <c r="A924" s="7"/>
    </row>
    <row r="925" spans="1:1" x14ac:dyDescent="0.35">
      <c r="A925" s="7"/>
    </row>
    <row r="926" spans="1:1" x14ac:dyDescent="0.35">
      <c r="A926" s="7"/>
    </row>
    <row r="927" spans="1:1" x14ac:dyDescent="0.35">
      <c r="A927" s="7"/>
    </row>
    <row r="928" spans="1:1" x14ac:dyDescent="0.35">
      <c r="A928" s="7"/>
    </row>
    <row r="929" spans="1:1" x14ac:dyDescent="0.35">
      <c r="A929" s="7"/>
    </row>
    <row r="930" spans="1:1" x14ac:dyDescent="0.35">
      <c r="A930" s="7"/>
    </row>
    <row r="931" spans="1:1" x14ac:dyDescent="0.35">
      <c r="A931" s="7"/>
    </row>
    <row r="932" spans="1:1" x14ac:dyDescent="0.35">
      <c r="A932" s="7"/>
    </row>
    <row r="933" spans="1:1" x14ac:dyDescent="0.35">
      <c r="A933" s="7"/>
    </row>
    <row r="934" spans="1:1" x14ac:dyDescent="0.35">
      <c r="A934" s="7"/>
    </row>
    <row r="935" spans="1:1" x14ac:dyDescent="0.35">
      <c r="A935" s="7"/>
    </row>
    <row r="936" spans="1:1" x14ac:dyDescent="0.35">
      <c r="A936" s="7"/>
    </row>
    <row r="937" spans="1:1" x14ac:dyDescent="0.35">
      <c r="A937" s="7"/>
    </row>
    <row r="938" spans="1:1" x14ac:dyDescent="0.35">
      <c r="A938" s="7"/>
    </row>
    <row r="939" spans="1:1" x14ac:dyDescent="0.35">
      <c r="A939" s="7"/>
    </row>
    <row r="940" spans="1:1" x14ac:dyDescent="0.35">
      <c r="A940" s="7"/>
    </row>
    <row r="941" spans="1:1" x14ac:dyDescent="0.35">
      <c r="A941" s="7"/>
    </row>
    <row r="942" spans="1:1" x14ac:dyDescent="0.35">
      <c r="A942" s="7"/>
    </row>
    <row r="943" spans="1:1" x14ac:dyDescent="0.35">
      <c r="A943" s="7"/>
    </row>
    <row r="944" spans="1:1" x14ac:dyDescent="0.35">
      <c r="A944" s="7"/>
    </row>
    <row r="945" spans="1:1" x14ac:dyDescent="0.35">
      <c r="A945" s="7"/>
    </row>
    <row r="946" spans="1:1" x14ac:dyDescent="0.35">
      <c r="A946" s="7"/>
    </row>
    <row r="947" spans="1:1" x14ac:dyDescent="0.35">
      <c r="A947" s="7"/>
    </row>
    <row r="948" spans="1:1" x14ac:dyDescent="0.35">
      <c r="A948" s="7"/>
    </row>
    <row r="949" spans="1:1" x14ac:dyDescent="0.35">
      <c r="A949" s="7"/>
    </row>
    <row r="950" spans="1:1" x14ac:dyDescent="0.35">
      <c r="A950" s="7"/>
    </row>
    <row r="951" spans="1:1" x14ac:dyDescent="0.35">
      <c r="A951" s="7"/>
    </row>
    <row r="952" spans="1:1" x14ac:dyDescent="0.35">
      <c r="A952" s="7"/>
    </row>
    <row r="953" spans="1:1" x14ac:dyDescent="0.35">
      <c r="A953" s="7"/>
    </row>
    <row r="954" spans="1:1" x14ac:dyDescent="0.35">
      <c r="A954" s="7"/>
    </row>
    <row r="955" spans="1:1" x14ac:dyDescent="0.35">
      <c r="A955" s="7"/>
    </row>
    <row r="956" spans="1:1" x14ac:dyDescent="0.35">
      <c r="A956" s="7"/>
    </row>
    <row r="957" spans="1:1" x14ac:dyDescent="0.35">
      <c r="A957" s="7"/>
    </row>
    <row r="958" spans="1:1" x14ac:dyDescent="0.35">
      <c r="A958" s="7"/>
    </row>
    <row r="959" spans="1:1" x14ac:dyDescent="0.35">
      <c r="A959" s="7"/>
    </row>
    <row r="960" spans="1:1" x14ac:dyDescent="0.35">
      <c r="A960" s="7"/>
    </row>
    <row r="961" spans="1:1" x14ac:dyDescent="0.35">
      <c r="A961" s="7"/>
    </row>
    <row r="962" spans="1:1" x14ac:dyDescent="0.35">
      <c r="A962" s="7"/>
    </row>
    <row r="963" spans="1:1" x14ac:dyDescent="0.35">
      <c r="A963" s="7"/>
    </row>
    <row r="964" spans="1:1" x14ac:dyDescent="0.35">
      <c r="A964" s="7"/>
    </row>
    <row r="965" spans="1:1" x14ac:dyDescent="0.35">
      <c r="A965" s="7"/>
    </row>
    <row r="966" spans="1:1" x14ac:dyDescent="0.35">
      <c r="A966" s="7"/>
    </row>
    <row r="967" spans="1:1" x14ac:dyDescent="0.35">
      <c r="A967" s="7"/>
    </row>
    <row r="968" spans="1:1" x14ac:dyDescent="0.35">
      <c r="A968" s="7"/>
    </row>
    <row r="969" spans="1:1" x14ac:dyDescent="0.35">
      <c r="A969" s="7"/>
    </row>
    <row r="970" spans="1:1" x14ac:dyDescent="0.35">
      <c r="A970" s="7"/>
    </row>
    <row r="971" spans="1:1" x14ac:dyDescent="0.35">
      <c r="A971" s="7"/>
    </row>
    <row r="972" spans="1:1" x14ac:dyDescent="0.35">
      <c r="A972" s="7"/>
    </row>
    <row r="973" spans="1:1" x14ac:dyDescent="0.35">
      <c r="A973" s="7"/>
    </row>
    <row r="974" spans="1:1" x14ac:dyDescent="0.35">
      <c r="A974" s="7"/>
    </row>
    <row r="975" spans="1:1" x14ac:dyDescent="0.35">
      <c r="A975" s="7"/>
    </row>
    <row r="976" spans="1:1" x14ac:dyDescent="0.35">
      <c r="A976" s="7"/>
    </row>
    <row r="977" spans="1:1" x14ac:dyDescent="0.35">
      <c r="A977" s="7"/>
    </row>
    <row r="978" spans="1:1" x14ac:dyDescent="0.35">
      <c r="A978" s="7"/>
    </row>
    <row r="979" spans="1:1" x14ac:dyDescent="0.35">
      <c r="A979" s="7"/>
    </row>
    <row r="980" spans="1:1" x14ac:dyDescent="0.35">
      <c r="A980" s="7"/>
    </row>
    <row r="981" spans="1:1" x14ac:dyDescent="0.35">
      <c r="A981" s="7"/>
    </row>
    <row r="982" spans="1:1" x14ac:dyDescent="0.35">
      <c r="A982" s="7"/>
    </row>
    <row r="983" spans="1:1" x14ac:dyDescent="0.35">
      <c r="A983" s="7"/>
    </row>
    <row r="984" spans="1:1" x14ac:dyDescent="0.35">
      <c r="A984" s="7"/>
    </row>
    <row r="985" spans="1:1" x14ac:dyDescent="0.35">
      <c r="A985" s="7"/>
    </row>
    <row r="986" spans="1:1" x14ac:dyDescent="0.35">
      <c r="A986" s="7"/>
    </row>
    <row r="987" spans="1:1" x14ac:dyDescent="0.35">
      <c r="A987" s="7"/>
    </row>
    <row r="988" spans="1:1" x14ac:dyDescent="0.35">
      <c r="A988" s="7"/>
    </row>
    <row r="989" spans="1:1" x14ac:dyDescent="0.35">
      <c r="A989" s="7"/>
    </row>
    <row r="990" spans="1:1" x14ac:dyDescent="0.35">
      <c r="A990" s="7"/>
    </row>
    <row r="991" spans="1:1" x14ac:dyDescent="0.35">
      <c r="A991" s="7"/>
    </row>
    <row r="992" spans="1:1" x14ac:dyDescent="0.35">
      <c r="A992" s="7"/>
    </row>
    <row r="993" spans="1:1" x14ac:dyDescent="0.35">
      <c r="A993" s="7"/>
    </row>
    <row r="994" spans="1:1" x14ac:dyDescent="0.35">
      <c r="A994" s="7"/>
    </row>
    <row r="995" spans="1:1" x14ac:dyDescent="0.35">
      <c r="A995" s="7"/>
    </row>
    <row r="996" spans="1:1" x14ac:dyDescent="0.35">
      <c r="A996" s="7"/>
    </row>
    <row r="997" spans="1:1" x14ac:dyDescent="0.35">
      <c r="A997" s="7"/>
    </row>
    <row r="998" spans="1:1" x14ac:dyDescent="0.35">
      <c r="A998" s="7"/>
    </row>
    <row r="999" spans="1:1" x14ac:dyDescent="0.35">
      <c r="A999" s="7"/>
    </row>
    <row r="1000" spans="1:1" x14ac:dyDescent="0.35">
      <c r="A1000" s="7"/>
    </row>
  </sheetData>
  <pageMargins left="0.7" right="0.7" top="0.75" bottom="0.75" header="0.3" footer="0.3"/>
  <pageSetup paperSize="9" orientation="portrait" horizontalDpi="300" verticalDpi="300"/>
  <tableParts count="1">
    <tablePart r:id="rId1"/>
  </tablePart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AX1000"/>
  <sheetViews>
    <sheetView workbookViewId="0"/>
  </sheetViews>
  <sheetFormatPr defaultColWidth="11.07421875" defaultRowHeight="15.5" x14ac:dyDescent="0.35"/>
  <cols>
    <col min="1" max="1" width="8.3828125" customWidth="1"/>
    <col min="2" max="2" width="41.3046875" customWidth="1"/>
    <col min="3" max="3" width="25.23046875" bestFit="1" customWidth="1"/>
    <col min="4" max="4" width="41.4609375" bestFit="1" customWidth="1"/>
    <col min="5" max="5" width="14.23046875" customWidth="1"/>
    <col min="6" max="6" width="12.69140625" customWidth="1"/>
  </cols>
  <sheetData>
    <row r="1" spans="1:50" ht="20" x14ac:dyDescent="0.4">
      <c r="A1" s="21" t="s">
        <v>60</v>
      </c>
    </row>
    <row r="2" spans="1:50" x14ac:dyDescent="0.35">
      <c r="A2" s="7" t="s">
        <v>9</v>
      </c>
    </row>
    <row r="3" spans="1:50" x14ac:dyDescent="0.35">
      <c r="A3" s="7" t="s">
        <v>134</v>
      </c>
    </row>
    <row r="4" spans="1:50" x14ac:dyDescent="0.35">
      <c r="A4" s="7" t="s">
        <v>400</v>
      </c>
    </row>
    <row r="5" spans="1:50" x14ac:dyDescent="0.35">
      <c r="A5" s="7" t="s">
        <v>401</v>
      </c>
    </row>
    <row r="6" spans="1:50" ht="34.5" customHeight="1" x14ac:dyDescent="0.35">
      <c r="A6" s="8" t="s">
        <v>108</v>
      </c>
      <c r="B6" s="5" t="s">
        <v>402</v>
      </c>
      <c r="C6" s="5" t="s">
        <v>403</v>
      </c>
      <c r="D6" s="5" t="s">
        <v>404</v>
      </c>
      <c r="E6" s="5" t="s">
        <v>138</v>
      </c>
      <c r="F6" s="5" t="s">
        <v>139</v>
      </c>
    </row>
    <row r="7" spans="1:50" x14ac:dyDescent="0.35">
      <c r="A7" s="7" t="s">
        <v>128</v>
      </c>
      <c r="B7" s="4">
        <v>420</v>
      </c>
      <c r="C7" s="4">
        <v>742</v>
      </c>
      <c r="D7" s="11">
        <v>56.6</v>
      </c>
      <c r="E7" s="11">
        <v>53</v>
      </c>
      <c r="F7" s="11">
        <v>60.1</v>
      </c>
      <c r="G7" s="11"/>
      <c r="H7" s="11"/>
      <c r="I7" s="11"/>
      <c r="J7" s="11"/>
      <c r="K7" s="11"/>
      <c r="L7" s="11"/>
      <c r="M7" s="11"/>
      <c r="N7" s="11"/>
      <c r="O7" s="11"/>
      <c r="P7" s="11"/>
      <c r="Q7" s="11"/>
      <c r="R7" s="11"/>
      <c r="S7" s="11"/>
      <c r="T7" s="11"/>
      <c r="U7" s="11"/>
      <c r="V7" s="11"/>
      <c r="W7" s="11"/>
      <c r="X7" s="11"/>
      <c r="Y7" s="11"/>
      <c r="Z7" s="11"/>
      <c r="AA7" s="11"/>
      <c r="AB7" s="11"/>
      <c r="AC7" s="11"/>
      <c r="AD7" s="11"/>
      <c r="AE7" s="11"/>
      <c r="AF7" s="11"/>
      <c r="AG7" s="11"/>
      <c r="AH7" s="11"/>
      <c r="AI7" s="11"/>
      <c r="AJ7" s="11"/>
      <c r="AK7" s="11"/>
      <c r="AL7" s="11"/>
      <c r="AM7" s="11"/>
      <c r="AN7" s="11"/>
      <c r="AO7" s="11"/>
      <c r="AP7" s="11"/>
      <c r="AQ7" s="11"/>
      <c r="AR7" s="11"/>
      <c r="AS7" s="11"/>
      <c r="AT7" s="11"/>
      <c r="AU7" s="11"/>
      <c r="AV7" s="11"/>
      <c r="AW7" s="11"/>
      <c r="AX7" s="11"/>
    </row>
    <row r="8" spans="1:50" x14ac:dyDescent="0.35">
      <c r="A8" s="7" t="s">
        <v>129</v>
      </c>
      <c r="B8" s="4">
        <v>393</v>
      </c>
      <c r="C8" s="4">
        <v>685</v>
      </c>
      <c r="D8" s="11">
        <v>57.4</v>
      </c>
      <c r="E8" s="11">
        <v>53.6</v>
      </c>
      <c r="F8" s="11">
        <v>61</v>
      </c>
      <c r="G8" s="11"/>
      <c r="H8" s="11"/>
      <c r="I8" s="11"/>
      <c r="J8" s="11"/>
      <c r="K8" s="11"/>
      <c r="L8" s="11"/>
      <c r="M8" s="11"/>
      <c r="N8" s="11"/>
      <c r="O8" s="11"/>
      <c r="P8" s="11"/>
      <c r="Q8" s="11"/>
      <c r="R8" s="11"/>
      <c r="S8" s="11"/>
      <c r="T8" s="11"/>
      <c r="U8" s="11"/>
      <c r="V8" s="11"/>
      <c r="W8" s="11"/>
      <c r="X8" s="11"/>
      <c r="Y8" s="11"/>
      <c r="Z8" s="11"/>
      <c r="AA8" s="11"/>
      <c r="AB8" s="11"/>
      <c r="AC8" s="11"/>
      <c r="AD8" s="11"/>
      <c r="AE8" s="11"/>
      <c r="AF8" s="11"/>
      <c r="AG8" s="11"/>
      <c r="AH8" s="11"/>
      <c r="AI8" s="11"/>
      <c r="AJ8" s="11"/>
      <c r="AK8" s="11"/>
      <c r="AL8" s="11"/>
      <c r="AM8" s="11"/>
      <c r="AN8" s="11"/>
      <c r="AO8" s="11"/>
      <c r="AP8" s="11"/>
      <c r="AQ8" s="11"/>
      <c r="AR8" s="11"/>
      <c r="AS8" s="11"/>
      <c r="AT8" s="11"/>
      <c r="AU8" s="11"/>
      <c r="AV8" s="11"/>
      <c r="AW8" s="11"/>
      <c r="AX8" s="11"/>
    </row>
    <row r="9" spans="1:50" x14ac:dyDescent="0.35">
      <c r="A9" s="7" t="s">
        <v>130</v>
      </c>
      <c r="B9" s="4">
        <v>388</v>
      </c>
      <c r="C9" s="4">
        <v>692</v>
      </c>
      <c r="D9" s="11">
        <v>56.1</v>
      </c>
      <c r="E9" s="11">
        <v>52.3</v>
      </c>
      <c r="F9" s="11">
        <v>59.7</v>
      </c>
      <c r="G9" s="11"/>
      <c r="H9" s="11"/>
      <c r="I9" s="11"/>
      <c r="J9" s="11"/>
      <c r="K9" s="11"/>
      <c r="L9" s="11"/>
      <c r="M9" s="11"/>
      <c r="N9" s="11"/>
      <c r="O9" s="11"/>
      <c r="P9" s="11"/>
      <c r="Q9" s="11"/>
      <c r="R9" s="11"/>
      <c r="S9" s="11"/>
      <c r="T9" s="11"/>
      <c r="U9" s="11"/>
      <c r="V9" s="11"/>
      <c r="W9" s="11"/>
      <c r="X9" s="11"/>
      <c r="Y9" s="11"/>
      <c r="Z9" s="11"/>
      <c r="AA9" s="11"/>
      <c r="AB9" s="11"/>
      <c r="AC9" s="11"/>
      <c r="AD9" s="11"/>
      <c r="AE9" s="11"/>
      <c r="AF9" s="11"/>
      <c r="AG9" s="11"/>
      <c r="AH9" s="11"/>
      <c r="AI9" s="11"/>
      <c r="AJ9" s="11"/>
      <c r="AK9" s="11"/>
      <c r="AL9" s="11"/>
      <c r="AM9" s="11"/>
      <c r="AN9" s="11"/>
      <c r="AO9" s="11"/>
      <c r="AP9" s="11"/>
      <c r="AQ9" s="11"/>
      <c r="AR9" s="11"/>
      <c r="AS9" s="11"/>
      <c r="AT9" s="11"/>
      <c r="AU9" s="11"/>
      <c r="AV9" s="11"/>
      <c r="AW9" s="11"/>
      <c r="AX9" s="11"/>
    </row>
    <row r="10" spans="1:50" x14ac:dyDescent="0.35">
      <c r="A10" s="7" t="s">
        <v>131</v>
      </c>
      <c r="B10" s="4">
        <v>434</v>
      </c>
      <c r="C10" s="4">
        <v>737</v>
      </c>
      <c r="D10" s="11">
        <v>58.9</v>
      </c>
      <c r="E10" s="11">
        <v>55.3</v>
      </c>
      <c r="F10" s="11">
        <v>62.4</v>
      </c>
      <c r="G10" s="11"/>
      <c r="H10" s="11"/>
      <c r="I10" s="11"/>
      <c r="J10" s="11"/>
      <c r="K10" s="11"/>
      <c r="L10" s="11"/>
      <c r="M10" s="11"/>
      <c r="N10" s="11"/>
      <c r="O10" s="11"/>
      <c r="P10" s="11"/>
      <c r="Q10" s="11"/>
      <c r="R10" s="11"/>
      <c r="S10" s="11"/>
      <c r="T10" s="11"/>
      <c r="U10" s="11"/>
      <c r="V10" s="11"/>
      <c r="W10" s="11"/>
      <c r="X10" s="11"/>
      <c r="Y10" s="11"/>
      <c r="Z10" s="11"/>
      <c r="AA10" s="11"/>
      <c r="AB10" s="11"/>
      <c r="AC10" s="11"/>
      <c r="AD10" s="11"/>
      <c r="AE10" s="11"/>
      <c r="AF10" s="11"/>
      <c r="AG10" s="11"/>
      <c r="AH10" s="11"/>
      <c r="AI10" s="11"/>
      <c r="AJ10" s="11"/>
      <c r="AK10" s="11"/>
      <c r="AL10" s="11"/>
      <c r="AM10" s="11"/>
      <c r="AN10" s="11"/>
      <c r="AO10" s="11"/>
      <c r="AP10" s="11"/>
      <c r="AQ10" s="11"/>
      <c r="AR10" s="11"/>
      <c r="AS10" s="11"/>
      <c r="AT10" s="11"/>
      <c r="AU10" s="11"/>
      <c r="AV10" s="11"/>
      <c r="AW10" s="11"/>
      <c r="AX10" s="11"/>
    </row>
    <row r="11" spans="1:50" x14ac:dyDescent="0.35">
      <c r="A11" s="7" t="s">
        <v>132</v>
      </c>
      <c r="B11" s="4">
        <v>421</v>
      </c>
      <c r="C11" s="4">
        <v>750</v>
      </c>
      <c r="D11" s="11">
        <v>56.1</v>
      </c>
      <c r="E11" s="11">
        <v>52.6</v>
      </c>
      <c r="F11" s="11">
        <v>59.6</v>
      </c>
      <c r="G11" s="11"/>
      <c r="H11" s="11"/>
      <c r="I11" s="11"/>
      <c r="J11" s="11"/>
      <c r="K11" s="11"/>
      <c r="L11" s="11"/>
      <c r="M11" s="11"/>
      <c r="N11" s="11"/>
      <c r="O11" s="11"/>
      <c r="P11" s="11"/>
      <c r="Q11" s="11"/>
      <c r="R11" s="11"/>
      <c r="S11" s="11"/>
      <c r="T11" s="11"/>
      <c r="U11" s="11"/>
      <c r="V11" s="11"/>
      <c r="W11" s="11"/>
      <c r="X11" s="11"/>
      <c r="Y11" s="11"/>
      <c r="Z11" s="11"/>
      <c r="AA11" s="11"/>
      <c r="AB11" s="11"/>
      <c r="AC11" s="11"/>
      <c r="AD11" s="11"/>
      <c r="AE11" s="11"/>
      <c r="AF11" s="11"/>
      <c r="AG11" s="11"/>
      <c r="AH11" s="11"/>
      <c r="AI11" s="11"/>
      <c r="AJ11" s="11"/>
      <c r="AK11" s="11"/>
      <c r="AL11" s="11"/>
      <c r="AM11" s="11"/>
      <c r="AN11" s="11"/>
      <c r="AO11" s="11"/>
      <c r="AP11" s="11"/>
      <c r="AQ11" s="11"/>
      <c r="AR11" s="11"/>
      <c r="AS11" s="11"/>
      <c r="AT11" s="11"/>
      <c r="AU11" s="11"/>
      <c r="AV11" s="11"/>
      <c r="AW11" s="11"/>
      <c r="AX11" s="11"/>
    </row>
    <row r="12" spans="1:50" x14ac:dyDescent="0.35">
      <c r="A12" s="7" t="s">
        <v>133</v>
      </c>
      <c r="B12" s="4">
        <v>474</v>
      </c>
      <c r="C12" s="4">
        <v>824</v>
      </c>
      <c r="D12" s="11">
        <v>57.5</v>
      </c>
      <c r="E12" s="11">
        <v>54.1</v>
      </c>
      <c r="F12" s="11">
        <v>60.9</v>
      </c>
      <c r="G12" s="11"/>
      <c r="H12" s="11"/>
      <c r="I12" s="11"/>
      <c r="J12" s="11"/>
      <c r="K12" s="11"/>
      <c r="L12" s="11"/>
      <c r="M12" s="11"/>
      <c r="N12" s="11"/>
      <c r="O12" s="11"/>
      <c r="P12" s="11"/>
      <c r="Q12" s="11"/>
      <c r="R12" s="11"/>
      <c r="S12" s="11"/>
      <c r="T12" s="11"/>
      <c r="U12" s="11"/>
      <c r="V12" s="11"/>
      <c r="W12" s="11"/>
      <c r="X12" s="11"/>
      <c r="Y12" s="11"/>
      <c r="Z12" s="11"/>
      <c r="AA12" s="11"/>
      <c r="AB12" s="11"/>
      <c r="AC12" s="11"/>
      <c r="AD12" s="11"/>
      <c r="AE12" s="11"/>
      <c r="AF12" s="11"/>
      <c r="AG12" s="11"/>
      <c r="AH12" s="11"/>
      <c r="AI12" s="11"/>
      <c r="AJ12" s="11"/>
      <c r="AK12" s="11"/>
      <c r="AL12" s="11"/>
      <c r="AM12" s="11"/>
      <c r="AN12" s="11"/>
      <c r="AO12" s="11"/>
      <c r="AP12" s="11"/>
      <c r="AQ12" s="11"/>
      <c r="AR12" s="11"/>
      <c r="AS12" s="11"/>
      <c r="AT12" s="11"/>
      <c r="AU12" s="11"/>
      <c r="AV12" s="11"/>
      <c r="AW12" s="11"/>
      <c r="AX12" s="11"/>
    </row>
    <row r="13" spans="1:50" x14ac:dyDescent="0.35">
      <c r="A13" s="7"/>
      <c r="D13" s="11"/>
      <c r="E13" s="11"/>
      <c r="F13" s="11"/>
      <c r="G13" s="11"/>
      <c r="H13" s="11"/>
      <c r="I13" s="11"/>
      <c r="J13" s="11"/>
      <c r="K13" s="11"/>
      <c r="L13" s="11"/>
      <c r="M13" s="11"/>
      <c r="N13" s="11"/>
      <c r="O13" s="11"/>
      <c r="P13" s="11"/>
      <c r="Q13" s="11"/>
      <c r="R13" s="11"/>
      <c r="S13" s="11"/>
      <c r="T13" s="11"/>
      <c r="U13" s="11"/>
      <c r="V13" s="11"/>
      <c r="W13" s="11"/>
      <c r="X13" s="11"/>
      <c r="Y13" s="11"/>
      <c r="Z13" s="11"/>
      <c r="AA13" s="11"/>
      <c r="AB13" s="11"/>
      <c r="AC13" s="11"/>
      <c r="AD13" s="11"/>
      <c r="AE13" s="11"/>
      <c r="AF13" s="11"/>
      <c r="AG13" s="11"/>
      <c r="AH13" s="11"/>
      <c r="AI13" s="11"/>
      <c r="AJ13" s="11"/>
      <c r="AK13" s="11"/>
      <c r="AL13" s="11"/>
      <c r="AM13" s="11"/>
      <c r="AN13" s="11"/>
      <c r="AO13" s="11"/>
      <c r="AP13" s="11"/>
      <c r="AQ13" s="11"/>
      <c r="AR13" s="11"/>
      <c r="AS13" s="11"/>
      <c r="AT13" s="11"/>
      <c r="AU13" s="11"/>
      <c r="AV13" s="11"/>
      <c r="AW13" s="11"/>
      <c r="AX13" s="11"/>
    </row>
    <row r="14" spans="1:50" x14ac:dyDescent="0.35">
      <c r="A14" s="7"/>
      <c r="D14" s="11"/>
      <c r="E14" s="11"/>
      <c r="F14" s="11"/>
      <c r="G14" s="11"/>
      <c r="H14" s="11"/>
      <c r="I14" s="11"/>
      <c r="J14" s="11"/>
      <c r="K14" s="11"/>
      <c r="L14" s="11"/>
      <c r="M14" s="11"/>
      <c r="N14" s="11"/>
      <c r="O14" s="11"/>
      <c r="P14" s="11"/>
      <c r="Q14" s="11"/>
      <c r="R14" s="11"/>
      <c r="S14" s="11"/>
      <c r="T14" s="11"/>
      <c r="U14" s="11"/>
      <c r="V14" s="11"/>
      <c r="W14" s="11"/>
      <c r="X14" s="11"/>
      <c r="Y14" s="11"/>
      <c r="Z14" s="11"/>
      <c r="AA14" s="11"/>
      <c r="AB14" s="11"/>
      <c r="AC14" s="11"/>
      <c r="AD14" s="11"/>
      <c r="AE14" s="11"/>
      <c r="AF14" s="11"/>
      <c r="AG14" s="11"/>
      <c r="AH14" s="11"/>
      <c r="AI14" s="11"/>
      <c r="AJ14" s="11"/>
      <c r="AK14" s="11"/>
      <c r="AL14" s="11"/>
      <c r="AM14" s="11"/>
      <c r="AN14" s="11"/>
      <c r="AO14" s="11"/>
      <c r="AP14" s="11"/>
      <c r="AQ14" s="11"/>
      <c r="AR14" s="11"/>
      <c r="AS14" s="11"/>
      <c r="AT14" s="11"/>
      <c r="AU14" s="11"/>
      <c r="AV14" s="11"/>
      <c r="AW14" s="11"/>
      <c r="AX14" s="11"/>
    </row>
    <row r="15" spans="1:50" x14ac:dyDescent="0.35">
      <c r="A15" s="7"/>
      <c r="D15" s="11"/>
      <c r="E15" s="11"/>
      <c r="F15" s="11"/>
      <c r="G15" s="11"/>
      <c r="H15" s="11"/>
      <c r="I15" s="11"/>
      <c r="J15" s="11"/>
      <c r="K15" s="11"/>
      <c r="L15" s="11"/>
      <c r="M15" s="11"/>
      <c r="N15" s="11"/>
      <c r="O15" s="11"/>
      <c r="P15" s="11"/>
      <c r="Q15" s="11"/>
      <c r="R15" s="11"/>
      <c r="S15" s="11"/>
      <c r="T15" s="11"/>
      <c r="U15" s="11"/>
      <c r="V15" s="11"/>
      <c r="W15" s="11"/>
      <c r="X15" s="11"/>
      <c r="Y15" s="11"/>
      <c r="Z15" s="11"/>
      <c r="AA15" s="11"/>
      <c r="AB15" s="11"/>
      <c r="AC15" s="11"/>
      <c r="AD15" s="11"/>
      <c r="AE15" s="11"/>
      <c r="AF15" s="11"/>
      <c r="AG15" s="11"/>
      <c r="AH15" s="11"/>
      <c r="AI15" s="11"/>
      <c r="AJ15" s="11"/>
      <c r="AK15" s="11"/>
      <c r="AL15" s="11"/>
      <c r="AM15" s="11"/>
      <c r="AN15" s="11"/>
      <c r="AO15" s="11"/>
      <c r="AP15" s="11"/>
      <c r="AQ15" s="11"/>
      <c r="AR15" s="11"/>
      <c r="AS15" s="11"/>
      <c r="AT15" s="11"/>
      <c r="AU15" s="11"/>
      <c r="AV15" s="11"/>
      <c r="AW15" s="11"/>
      <c r="AX15" s="11"/>
    </row>
    <row r="16" spans="1:50" x14ac:dyDescent="0.35">
      <c r="A16" s="7"/>
      <c r="D16" s="11"/>
      <c r="E16" s="11"/>
      <c r="F16" s="11"/>
      <c r="G16" s="11"/>
      <c r="H16" s="11"/>
      <c r="I16" s="11"/>
      <c r="J16" s="11"/>
      <c r="K16" s="11"/>
      <c r="L16" s="11"/>
      <c r="M16" s="11"/>
      <c r="N16" s="11"/>
      <c r="O16" s="11"/>
      <c r="P16" s="11"/>
      <c r="Q16" s="11"/>
      <c r="R16" s="11"/>
      <c r="S16" s="11"/>
      <c r="T16" s="11"/>
      <c r="U16" s="11"/>
      <c r="V16" s="11"/>
      <c r="W16" s="11"/>
      <c r="X16" s="11"/>
      <c r="Y16" s="11"/>
      <c r="Z16" s="11"/>
      <c r="AA16" s="11"/>
      <c r="AB16" s="11"/>
      <c r="AC16" s="11"/>
      <c r="AD16" s="11"/>
      <c r="AE16" s="11"/>
      <c r="AF16" s="11"/>
      <c r="AG16" s="11"/>
      <c r="AH16" s="11"/>
      <c r="AI16" s="11"/>
      <c r="AJ16" s="11"/>
      <c r="AK16" s="11"/>
      <c r="AL16" s="11"/>
      <c r="AM16" s="11"/>
      <c r="AN16" s="11"/>
      <c r="AO16" s="11"/>
      <c r="AP16" s="11"/>
      <c r="AQ16" s="11"/>
      <c r="AR16" s="11"/>
      <c r="AS16" s="11"/>
      <c r="AT16" s="11"/>
      <c r="AU16" s="11"/>
      <c r="AV16" s="11"/>
      <c r="AW16" s="11"/>
      <c r="AX16" s="11"/>
    </row>
    <row r="17" spans="1:50" x14ac:dyDescent="0.35">
      <c r="A17" s="7"/>
      <c r="D17" s="11"/>
      <c r="E17" s="11"/>
      <c r="F17" s="11"/>
      <c r="G17" s="11"/>
      <c r="H17" s="11"/>
      <c r="I17" s="11"/>
      <c r="J17" s="11"/>
      <c r="K17" s="11"/>
      <c r="L17" s="11"/>
      <c r="M17" s="11"/>
      <c r="N17" s="11"/>
      <c r="O17" s="11"/>
      <c r="P17" s="11"/>
      <c r="Q17" s="11"/>
      <c r="R17" s="11"/>
      <c r="S17" s="11"/>
      <c r="T17" s="11"/>
      <c r="U17" s="11"/>
      <c r="V17" s="11"/>
      <c r="W17" s="11"/>
      <c r="X17" s="11"/>
      <c r="Y17" s="11"/>
      <c r="Z17" s="11"/>
      <c r="AA17" s="11"/>
      <c r="AB17" s="11"/>
      <c r="AC17" s="11"/>
      <c r="AD17" s="11"/>
      <c r="AE17" s="11"/>
      <c r="AF17" s="11"/>
      <c r="AG17" s="11"/>
      <c r="AH17" s="11"/>
      <c r="AI17" s="11"/>
      <c r="AJ17" s="11"/>
      <c r="AK17" s="11"/>
      <c r="AL17" s="11"/>
      <c r="AM17" s="11"/>
      <c r="AN17" s="11"/>
      <c r="AO17" s="11"/>
      <c r="AP17" s="11"/>
      <c r="AQ17" s="11"/>
      <c r="AR17" s="11"/>
      <c r="AS17" s="11"/>
      <c r="AT17" s="11"/>
      <c r="AU17" s="11"/>
      <c r="AV17" s="11"/>
      <c r="AW17" s="11"/>
      <c r="AX17" s="11"/>
    </row>
    <row r="18" spans="1:50" x14ac:dyDescent="0.35">
      <c r="A18" s="7"/>
      <c r="D18" s="11"/>
      <c r="E18" s="11"/>
      <c r="F18" s="11"/>
      <c r="G18" s="11"/>
      <c r="H18" s="11"/>
      <c r="I18" s="11"/>
      <c r="J18" s="11"/>
      <c r="K18" s="11"/>
      <c r="L18" s="11"/>
      <c r="M18" s="11"/>
      <c r="N18" s="11"/>
      <c r="O18" s="11"/>
      <c r="P18" s="11"/>
      <c r="Q18" s="11"/>
      <c r="R18" s="11"/>
      <c r="S18" s="11"/>
      <c r="T18" s="11"/>
      <c r="U18" s="11"/>
      <c r="V18" s="11"/>
      <c r="W18" s="11"/>
      <c r="X18" s="11"/>
      <c r="Y18" s="11"/>
      <c r="Z18" s="11"/>
      <c r="AA18" s="11"/>
      <c r="AB18" s="11"/>
      <c r="AC18" s="11"/>
      <c r="AD18" s="11"/>
      <c r="AE18" s="11"/>
      <c r="AF18" s="11"/>
      <c r="AG18" s="11"/>
      <c r="AH18" s="11"/>
      <c r="AI18" s="11"/>
      <c r="AJ18" s="11"/>
      <c r="AK18" s="11"/>
      <c r="AL18" s="11"/>
      <c r="AM18" s="11"/>
      <c r="AN18" s="11"/>
      <c r="AO18" s="11"/>
      <c r="AP18" s="11"/>
      <c r="AQ18" s="11"/>
      <c r="AR18" s="11"/>
      <c r="AS18" s="11"/>
      <c r="AT18" s="11"/>
      <c r="AU18" s="11"/>
      <c r="AV18" s="11"/>
      <c r="AW18" s="11"/>
      <c r="AX18" s="11"/>
    </row>
    <row r="19" spans="1:50" x14ac:dyDescent="0.35">
      <c r="A19" s="7"/>
      <c r="D19" s="11"/>
      <c r="E19" s="11"/>
      <c r="F19" s="11"/>
      <c r="G19" s="11"/>
      <c r="H19" s="11"/>
      <c r="I19" s="11"/>
      <c r="J19" s="11"/>
      <c r="K19" s="11"/>
      <c r="L19" s="11"/>
      <c r="M19" s="11"/>
      <c r="N19" s="11"/>
      <c r="O19" s="11"/>
      <c r="P19" s="11"/>
      <c r="Q19" s="11"/>
      <c r="R19" s="11"/>
      <c r="S19" s="11"/>
      <c r="T19" s="11"/>
      <c r="U19" s="11"/>
      <c r="V19" s="11"/>
      <c r="W19" s="11"/>
      <c r="X19" s="11"/>
      <c r="Y19" s="11"/>
      <c r="Z19" s="11"/>
      <c r="AA19" s="11"/>
      <c r="AB19" s="11"/>
      <c r="AC19" s="11"/>
      <c r="AD19" s="11"/>
      <c r="AE19" s="11"/>
      <c r="AF19" s="11"/>
      <c r="AG19" s="11"/>
      <c r="AH19" s="11"/>
      <c r="AI19" s="11"/>
      <c r="AJ19" s="11"/>
      <c r="AK19" s="11"/>
      <c r="AL19" s="11"/>
      <c r="AM19" s="11"/>
      <c r="AN19" s="11"/>
      <c r="AO19" s="11"/>
      <c r="AP19" s="11"/>
      <c r="AQ19" s="11"/>
      <c r="AR19" s="11"/>
      <c r="AS19" s="11"/>
      <c r="AT19" s="11"/>
      <c r="AU19" s="11"/>
      <c r="AV19" s="11"/>
      <c r="AW19" s="11"/>
      <c r="AX19" s="11"/>
    </row>
    <row r="20" spans="1:50" x14ac:dyDescent="0.35">
      <c r="A20" s="7"/>
      <c r="D20" s="11"/>
      <c r="E20" s="11"/>
      <c r="F20" s="11"/>
      <c r="G20" s="11"/>
      <c r="H20" s="11"/>
      <c r="I20" s="11"/>
      <c r="J20" s="11"/>
      <c r="K20" s="11"/>
      <c r="L20" s="11"/>
      <c r="M20" s="11"/>
      <c r="N20" s="11"/>
      <c r="O20" s="11"/>
      <c r="P20" s="11"/>
      <c r="Q20" s="11"/>
      <c r="R20" s="11"/>
      <c r="S20" s="11"/>
      <c r="T20" s="11"/>
      <c r="U20" s="11"/>
      <c r="V20" s="11"/>
      <c r="W20" s="11"/>
      <c r="X20" s="11"/>
      <c r="Y20" s="11"/>
      <c r="Z20" s="11"/>
      <c r="AA20" s="11"/>
      <c r="AB20" s="11"/>
      <c r="AC20" s="11"/>
      <c r="AD20" s="11"/>
      <c r="AE20" s="11"/>
      <c r="AF20" s="11"/>
      <c r="AG20" s="11"/>
      <c r="AH20" s="11"/>
      <c r="AI20" s="11"/>
      <c r="AJ20" s="11"/>
      <c r="AK20" s="11"/>
      <c r="AL20" s="11"/>
      <c r="AM20" s="11"/>
      <c r="AN20" s="11"/>
      <c r="AO20" s="11"/>
      <c r="AP20" s="11"/>
      <c r="AQ20" s="11"/>
      <c r="AR20" s="11"/>
      <c r="AS20" s="11"/>
      <c r="AT20" s="11"/>
      <c r="AU20" s="11"/>
      <c r="AV20" s="11"/>
      <c r="AW20" s="11"/>
      <c r="AX20" s="11"/>
    </row>
    <row r="21" spans="1:50" x14ac:dyDescent="0.35">
      <c r="A21" s="7"/>
      <c r="D21" s="11"/>
      <c r="E21" s="11"/>
      <c r="F21" s="11"/>
      <c r="G21" s="11"/>
      <c r="H21" s="11"/>
      <c r="I21" s="11"/>
      <c r="J21" s="11"/>
      <c r="K21" s="11"/>
      <c r="L21" s="11"/>
      <c r="M21" s="11"/>
      <c r="N21" s="11"/>
      <c r="O21" s="11"/>
      <c r="P21" s="11"/>
      <c r="Q21" s="11"/>
      <c r="R21" s="11"/>
      <c r="S21" s="11"/>
      <c r="T21" s="11"/>
      <c r="U21" s="11"/>
      <c r="V21" s="11"/>
      <c r="W21" s="11"/>
      <c r="X21" s="11"/>
      <c r="Y21" s="11"/>
      <c r="Z21" s="11"/>
      <c r="AA21" s="11"/>
      <c r="AB21" s="11"/>
      <c r="AC21" s="11"/>
      <c r="AD21" s="11"/>
      <c r="AE21" s="11"/>
      <c r="AF21" s="11"/>
      <c r="AG21" s="11"/>
      <c r="AH21" s="11"/>
      <c r="AI21" s="11"/>
      <c r="AJ21" s="11"/>
      <c r="AK21" s="11"/>
      <c r="AL21" s="11"/>
      <c r="AM21" s="11"/>
      <c r="AN21" s="11"/>
      <c r="AO21" s="11"/>
      <c r="AP21" s="11"/>
      <c r="AQ21" s="11"/>
      <c r="AR21" s="11"/>
      <c r="AS21" s="11"/>
      <c r="AT21" s="11"/>
      <c r="AU21" s="11"/>
      <c r="AV21" s="11"/>
      <c r="AW21" s="11"/>
      <c r="AX21" s="11"/>
    </row>
    <row r="22" spans="1:50" x14ac:dyDescent="0.35">
      <c r="A22" s="7"/>
      <c r="D22" s="11"/>
      <c r="E22" s="11"/>
      <c r="F22" s="11"/>
      <c r="G22" s="11"/>
      <c r="H22" s="11"/>
      <c r="I22" s="11"/>
      <c r="J22" s="11"/>
      <c r="K22" s="11"/>
      <c r="L22" s="11"/>
      <c r="M22" s="11"/>
      <c r="N22" s="11"/>
      <c r="O22" s="11"/>
      <c r="P22" s="11"/>
      <c r="Q22" s="11"/>
      <c r="R22" s="11"/>
      <c r="S22" s="11"/>
      <c r="T22" s="11"/>
      <c r="U22" s="11"/>
      <c r="V22" s="11"/>
      <c r="W22" s="11"/>
      <c r="X22" s="11"/>
      <c r="Y22" s="11"/>
      <c r="Z22" s="11"/>
      <c r="AA22" s="11"/>
      <c r="AB22" s="11"/>
      <c r="AC22" s="11"/>
      <c r="AD22" s="11"/>
      <c r="AE22" s="11"/>
      <c r="AF22" s="11"/>
      <c r="AG22" s="11"/>
      <c r="AH22" s="11"/>
      <c r="AI22" s="11"/>
      <c r="AJ22" s="11"/>
      <c r="AK22" s="11"/>
      <c r="AL22" s="11"/>
      <c r="AM22" s="11"/>
      <c r="AN22" s="11"/>
      <c r="AO22" s="11"/>
      <c r="AP22" s="11"/>
      <c r="AQ22" s="11"/>
      <c r="AR22" s="11"/>
      <c r="AS22" s="11"/>
      <c r="AT22" s="11"/>
      <c r="AU22" s="11"/>
      <c r="AV22" s="11"/>
      <c r="AW22" s="11"/>
      <c r="AX22" s="11"/>
    </row>
    <row r="23" spans="1:50" x14ac:dyDescent="0.35">
      <c r="A23" s="7"/>
      <c r="D23" s="11"/>
      <c r="E23" s="11"/>
      <c r="F23" s="11"/>
      <c r="G23" s="11"/>
      <c r="H23" s="11"/>
      <c r="I23" s="11"/>
      <c r="J23" s="11"/>
      <c r="K23" s="11"/>
      <c r="L23" s="11"/>
      <c r="M23" s="11"/>
      <c r="N23" s="11"/>
      <c r="O23" s="11"/>
      <c r="P23" s="11"/>
      <c r="Q23" s="11"/>
      <c r="R23" s="11"/>
      <c r="S23" s="11"/>
      <c r="T23" s="11"/>
      <c r="U23" s="11"/>
      <c r="V23" s="11"/>
      <c r="W23" s="11"/>
      <c r="X23" s="11"/>
      <c r="Y23" s="11"/>
      <c r="Z23" s="11"/>
      <c r="AA23" s="11"/>
      <c r="AB23" s="11"/>
      <c r="AC23" s="11"/>
      <c r="AD23" s="11"/>
      <c r="AE23" s="11"/>
      <c r="AF23" s="11"/>
      <c r="AG23" s="11"/>
      <c r="AH23" s="11"/>
      <c r="AI23" s="11"/>
      <c r="AJ23" s="11"/>
      <c r="AK23" s="11"/>
      <c r="AL23" s="11"/>
      <c r="AM23" s="11"/>
      <c r="AN23" s="11"/>
      <c r="AO23" s="11"/>
      <c r="AP23" s="11"/>
      <c r="AQ23" s="11"/>
      <c r="AR23" s="11"/>
      <c r="AS23" s="11"/>
      <c r="AT23" s="11"/>
      <c r="AU23" s="11"/>
      <c r="AV23" s="11"/>
      <c r="AW23" s="11"/>
      <c r="AX23" s="11"/>
    </row>
    <row r="24" spans="1:50" x14ac:dyDescent="0.35">
      <c r="A24" s="7"/>
      <c r="D24" s="11"/>
      <c r="E24" s="11"/>
      <c r="F24" s="11"/>
      <c r="G24" s="11"/>
      <c r="H24" s="11"/>
      <c r="I24" s="11"/>
      <c r="J24" s="11"/>
      <c r="K24" s="11"/>
      <c r="L24" s="11"/>
      <c r="M24" s="11"/>
      <c r="N24" s="11"/>
      <c r="O24" s="11"/>
      <c r="P24" s="11"/>
      <c r="Q24" s="11"/>
      <c r="R24" s="11"/>
      <c r="S24" s="11"/>
      <c r="T24" s="11"/>
      <c r="U24" s="11"/>
      <c r="V24" s="11"/>
      <c r="W24" s="11"/>
      <c r="X24" s="11"/>
      <c r="Y24" s="11"/>
      <c r="Z24" s="11"/>
      <c r="AA24" s="11"/>
      <c r="AB24" s="11"/>
      <c r="AC24" s="11"/>
      <c r="AD24" s="11"/>
      <c r="AE24" s="11"/>
      <c r="AF24" s="11"/>
      <c r="AG24" s="11"/>
      <c r="AH24" s="11"/>
      <c r="AI24" s="11"/>
      <c r="AJ24" s="11"/>
      <c r="AK24" s="11"/>
      <c r="AL24" s="11"/>
      <c r="AM24" s="11"/>
      <c r="AN24" s="11"/>
      <c r="AO24" s="11"/>
      <c r="AP24" s="11"/>
      <c r="AQ24" s="11"/>
      <c r="AR24" s="11"/>
      <c r="AS24" s="11"/>
      <c r="AT24" s="11"/>
      <c r="AU24" s="11"/>
      <c r="AV24" s="11"/>
      <c r="AW24" s="11"/>
      <c r="AX24" s="11"/>
    </row>
    <row r="25" spans="1:50" x14ac:dyDescent="0.35">
      <c r="A25" s="7"/>
      <c r="D25" s="11"/>
      <c r="E25" s="11"/>
      <c r="F25" s="11"/>
      <c r="G25" s="11"/>
      <c r="H25" s="11"/>
      <c r="I25" s="11"/>
      <c r="J25" s="11"/>
      <c r="K25" s="11"/>
      <c r="L25" s="11"/>
      <c r="M25" s="11"/>
      <c r="N25" s="11"/>
      <c r="O25" s="11"/>
      <c r="P25" s="11"/>
      <c r="Q25" s="11"/>
      <c r="R25" s="11"/>
      <c r="S25" s="11"/>
      <c r="T25" s="11"/>
      <c r="U25" s="11"/>
      <c r="V25" s="11"/>
      <c r="W25" s="11"/>
      <c r="X25" s="11"/>
      <c r="Y25" s="11"/>
      <c r="Z25" s="11"/>
      <c r="AA25" s="11"/>
      <c r="AB25" s="11"/>
      <c r="AC25" s="11"/>
      <c r="AD25" s="11"/>
      <c r="AE25" s="11"/>
      <c r="AF25" s="11"/>
      <c r="AG25" s="11"/>
      <c r="AH25" s="11"/>
      <c r="AI25" s="11"/>
      <c r="AJ25" s="11"/>
      <c r="AK25" s="11"/>
      <c r="AL25" s="11"/>
      <c r="AM25" s="11"/>
      <c r="AN25" s="11"/>
      <c r="AO25" s="11"/>
      <c r="AP25" s="11"/>
      <c r="AQ25" s="11"/>
      <c r="AR25" s="11"/>
      <c r="AS25" s="11"/>
      <c r="AT25" s="11"/>
      <c r="AU25" s="11"/>
      <c r="AV25" s="11"/>
      <c r="AW25" s="11"/>
      <c r="AX25" s="11"/>
    </row>
    <row r="26" spans="1:50" x14ac:dyDescent="0.35">
      <c r="A26" s="7"/>
      <c r="D26" s="11"/>
      <c r="E26" s="11"/>
      <c r="F26" s="11"/>
      <c r="G26" s="11"/>
      <c r="H26" s="11"/>
      <c r="I26" s="11"/>
      <c r="J26" s="11"/>
      <c r="K26" s="11"/>
      <c r="L26" s="11"/>
      <c r="M26" s="11"/>
      <c r="N26" s="11"/>
      <c r="O26" s="11"/>
      <c r="P26" s="11"/>
      <c r="Q26" s="11"/>
      <c r="R26" s="11"/>
      <c r="S26" s="11"/>
      <c r="T26" s="11"/>
      <c r="U26" s="11"/>
      <c r="V26" s="11"/>
      <c r="W26" s="11"/>
      <c r="X26" s="11"/>
      <c r="Y26" s="11"/>
      <c r="Z26" s="11"/>
      <c r="AA26" s="11"/>
      <c r="AB26" s="11"/>
      <c r="AC26" s="11"/>
      <c r="AD26" s="11"/>
      <c r="AE26" s="11"/>
      <c r="AF26" s="11"/>
      <c r="AG26" s="11"/>
      <c r="AH26" s="11"/>
      <c r="AI26" s="11"/>
      <c r="AJ26" s="11"/>
      <c r="AK26" s="11"/>
      <c r="AL26" s="11"/>
      <c r="AM26" s="11"/>
      <c r="AN26" s="11"/>
      <c r="AO26" s="11"/>
      <c r="AP26" s="11"/>
      <c r="AQ26" s="11"/>
      <c r="AR26" s="11"/>
      <c r="AS26" s="11"/>
      <c r="AT26" s="11"/>
      <c r="AU26" s="11"/>
      <c r="AV26" s="11"/>
      <c r="AW26" s="11"/>
      <c r="AX26" s="11"/>
    </row>
    <row r="27" spans="1:50" x14ac:dyDescent="0.35">
      <c r="A27" s="7"/>
      <c r="D27" s="11"/>
      <c r="E27" s="11"/>
      <c r="F27" s="11"/>
      <c r="G27" s="11"/>
      <c r="H27" s="11"/>
      <c r="I27" s="11"/>
      <c r="J27" s="11"/>
      <c r="K27" s="11"/>
      <c r="L27" s="11"/>
      <c r="M27" s="11"/>
      <c r="N27" s="11"/>
      <c r="O27" s="11"/>
      <c r="P27" s="11"/>
      <c r="Q27" s="11"/>
      <c r="R27" s="11"/>
      <c r="S27" s="11"/>
      <c r="T27" s="11"/>
      <c r="U27" s="11"/>
      <c r="V27" s="11"/>
      <c r="W27" s="11"/>
      <c r="X27" s="11"/>
      <c r="Y27" s="11"/>
      <c r="Z27" s="11"/>
      <c r="AA27" s="11"/>
      <c r="AB27" s="11"/>
      <c r="AC27" s="11"/>
      <c r="AD27" s="11"/>
      <c r="AE27" s="11"/>
      <c r="AF27" s="11"/>
      <c r="AG27" s="11"/>
      <c r="AH27" s="11"/>
      <c r="AI27" s="11"/>
      <c r="AJ27" s="11"/>
      <c r="AK27" s="11"/>
      <c r="AL27" s="11"/>
      <c r="AM27" s="11"/>
      <c r="AN27" s="11"/>
      <c r="AO27" s="11"/>
      <c r="AP27" s="11"/>
      <c r="AQ27" s="11"/>
      <c r="AR27" s="11"/>
      <c r="AS27" s="11"/>
      <c r="AT27" s="11"/>
      <c r="AU27" s="11"/>
      <c r="AV27" s="11"/>
      <c r="AW27" s="11"/>
      <c r="AX27" s="11"/>
    </row>
    <row r="28" spans="1:50" x14ac:dyDescent="0.35">
      <c r="A28" s="7"/>
      <c r="D28" s="11"/>
      <c r="E28" s="11"/>
      <c r="F28" s="11"/>
      <c r="G28" s="11"/>
      <c r="H28" s="11"/>
      <c r="I28" s="11"/>
      <c r="J28" s="11"/>
      <c r="K28" s="11"/>
      <c r="L28" s="11"/>
      <c r="M28" s="11"/>
      <c r="N28" s="11"/>
      <c r="O28" s="11"/>
      <c r="P28" s="11"/>
      <c r="Q28" s="11"/>
      <c r="R28" s="11"/>
      <c r="S28" s="11"/>
      <c r="T28" s="11"/>
      <c r="U28" s="11"/>
      <c r="V28" s="11"/>
      <c r="W28" s="11"/>
      <c r="X28" s="11"/>
      <c r="Y28" s="11"/>
      <c r="Z28" s="11"/>
      <c r="AA28" s="11"/>
      <c r="AB28" s="11"/>
      <c r="AC28" s="11"/>
      <c r="AD28" s="11"/>
      <c r="AE28" s="11"/>
      <c r="AF28" s="11"/>
      <c r="AG28" s="11"/>
      <c r="AH28" s="11"/>
      <c r="AI28" s="11"/>
      <c r="AJ28" s="11"/>
      <c r="AK28" s="11"/>
      <c r="AL28" s="11"/>
      <c r="AM28" s="11"/>
      <c r="AN28" s="11"/>
      <c r="AO28" s="11"/>
      <c r="AP28" s="11"/>
      <c r="AQ28" s="11"/>
      <c r="AR28" s="11"/>
      <c r="AS28" s="11"/>
      <c r="AT28" s="11"/>
      <c r="AU28" s="11"/>
      <c r="AV28" s="11"/>
      <c r="AW28" s="11"/>
      <c r="AX28" s="11"/>
    </row>
    <row r="29" spans="1:50" x14ac:dyDescent="0.35">
      <c r="A29" s="7"/>
      <c r="D29" s="11"/>
      <c r="E29" s="11"/>
      <c r="F29" s="11"/>
      <c r="G29" s="11"/>
      <c r="H29" s="11"/>
      <c r="I29" s="11"/>
      <c r="J29" s="11"/>
      <c r="K29" s="11"/>
      <c r="L29" s="11"/>
      <c r="M29" s="11"/>
      <c r="N29" s="11"/>
      <c r="O29" s="11"/>
      <c r="P29" s="11"/>
      <c r="Q29" s="11"/>
      <c r="R29" s="11"/>
      <c r="S29" s="11"/>
      <c r="T29" s="11"/>
      <c r="U29" s="11"/>
      <c r="V29" s="11"/>
      <c r="W29" s="11"/>
      <c r="X29" s="11"/>
      <c r="Y29" s="11"/>
      <c r="Z29" s="11"/>
      <c r="AA29" s="11"/>
      <c r="AB29" s="11"/>
      <c r="AC29" s="11"/>
      <c r="AD29" s="11"/>
      <c r="AE29" s="11"/>
      <c r="AF29" s="11"/>
      <c r="AG29" s="11"/>
      <c r="AH29" s="11"/>
      <c r="AI29" s="11"/>
      <c r="AJ29" s="11"/>
      <c r="AK29" s="11"/>
      <c r="AL29" s="11"/>
      <c r="AM29" s="11"/>
      <c r="AN29" s="11"/>
      <c r="AO29" s="11"/>
      <c r="AP29" s="11"/>
      <c r="AQ29" s="11"/>
      <c r="AR29" s="11"/>
      <c r="AS29" s="11"/>
      <c r="AT29" s="11"/>
      <c r="AU29" s="11"/>
      <c r="AV29" s="11"/>
      <c r="AW29" s="11"/>
      <c r="AX29" s="11"/>
    </row>
    <row r="30" spans="1:50" x14ac:dyDescent="0.35">
      <c r="A30" s="7"/>
      <c r="D30" s="11"/>
      <c r="E30" s="11"/>
      <c r="F30" s="11"/>
      <c r="G30" s="11"/>
      <c r="H30" s="11"/>
      <c r="I30" s="11"/>
      <c r="J30" s="11"/>
      <c r="K30" s="11"/>
      <c r="L30" s="11"/>
      <c r="M30" s="11"/>
      <c r="N30" s="11"/>
      <c r="O30" s="11"/>
      <c r="P30" s="11"/>
      <c r="Q30" s="11"/>
      <c r="R30" s="11"/>
      <c r="S30" s="11"/>
      <c r="T30" s="11"/>
      <c r="U30" s="11"/>
      <c r="V30" s="11"/>
      <c r="W30" s="11"/>
      <c r="X30" s="11"/>
      <c r="Y30" s="11"/>
      <c r="Z30" s="11"/>
      <c r="AA30" s="11"/>
      <c r="AB30" s="11"/>
      <c r="AC30" s="11"/>
      <c r="AD30" s="11"/>
      <c r="AE30" s="11"/>
      <c r="AF30" s="11"/>
      <c r="AG30" s="11"/>
      <c r="AH30" s="11"/>
      <c r="AI30" s="11"/>
      <c r="AJ30" s="11"/>
      <c r="AK30" s="11"/>
      <c r="AL30" s="11"/>
      <c r="AM30" s="11"/>
      <c r="AN30" s="11"/>
      <c r="AO30" s="11"/>
      <c r="AP30" s="11"/>
      <c r="AQ30" s="11"/>
      <c r="AR30" s="11"/>
      <c r="AS30" s="11"/>
      <c r="AT30" s="11"/>
      <c r="AU30" s="11"/>
      <c r="AV30" s="11"/>
      <c r="AW30" s="11"/>
      <c r="AX30" s="11"/>
    </row>
    <row r="31" spans="1:50" x14ac:dyDescent="0.35">
      <c r="A31" s="7"/>
      <c r="D31" s="11"/>
      <c r="E31" s="11"/>
      <c r="F31" s="11"/>
      <c r="G31" s="11"/>
      <c r="H31" s="11"/>
      <c r="I31" s="11"/>
      <c r="J31" s="11"/>
      <c r="K31" s="11"/>
      <c r="L31" s="11"/>
      <c r="M31" s="11"/>
      <c r="N31" s="11"/>
      <c r="O31" s="11"/>
      <c r="P31" s="11"/>
      <c r="Q31" s="11"/>
      <c r="R31" s="11"/>
      <c r="S31" s="11"/>
      <c r="T31" s="11"/>
      <c r="U31" s="11"/>
      <c r="V31" s="11"/>
      <c r="W31" s="11"/>
      <c r="X31" s="11"/>
      <c r="Y31" s="11"/>
      <c r="Z31" s="11"/>
      <c r="AA31" s="11"/>
      <c r="AB31" s="11"/>
      <c r="AC31" s="11"/>
      <c r="AD31" s="11"/>
      <c r="AE31" s="11"/>
      <c r="AF31" s="11"/>
      <c r="AG31" s="11"/>
      <c r="AH31" s="11"/>
      <c r="AI31" s="11"/>
      <c r="AJ31" s="11"/>
      <c r="AK31" s="11"/>
      <c r="AL31" s="11"/>
      <c r="AM31" s="11"/>
      <c r="AN31" s="11"/>
      <c r="AO31" s="11"/>
      <c r="AP31" s="11"/>
      <c r="AQ31" s="11"/>
      <c r="AR31" s="11"/>
      <c r="AS31" s="11"/>
      <c r="AT31" s="11"/>
      <c r="AU31" s="11"/>
      <c r="AV31" s="11"/>
      <c r="AW31" s="11"/>
      <c r="AX31" s="11"/>
    </row>
    <row r="32" spans="1:50" x14ac:dyDescent="0.35">
      <c r="A32" s="7"/>
      <c r="D32" s="11"/>
      <c r="E32" s="11"/>
      <c r="F32" s="11"/>
      <c r="G32" s="11"/>
      <c r="H32" s="11"/>
      <c r="I32" s="11"/>
      <c r="J32" s="11"/>
      <c r="K32" s="11"/>
      <c r="L32" s="11"/>
      <c r="M32" s="11"/>
      <c r="N32" s="11"/>
      <c r="O32" s="11"/>
      <c r="P32" s="11"/>
      <c r="Q32" s="11"/>
      <c r="R32" s="11"/>
      <c r="S32" s="11"/>
      <c r="T32" s="11"/>
      <c r="U32" s="11"/>
      <c r="V32" s="11"/>
      <c r="W32" s="11"/>
      <c r="X32" s="11"/>
      <c r="Y32" s="11"/>
      <c r="Z32" s="11"/>
      <c r="AA32" s="11"/>
      <c r="AB32" s="11"/>
      <c r="AC32" s="11"/>
      <c r="AD32" s="11"/>
      <c r="AE32" s="11"/>
      <c r="AF32" s="11"/>
      <c r="AG32" s="11"/>
      <c r="AH32" s="11"/>
      <c r="AI32" s="11"/>
      <c r="AJ32" s="11"/>
      <c r="AK32" s="11"/>
      <c r="AL32" s="11"/>
      <c r="AM32" s="11"/>
      <c r="AN32" s="11"/>
      <c r="AO32" s="11"/>
      <c r="AP32" s="11"/>
      <c r="AQ32" s="11"/>
      <c r="AR32" s="11"/>
      <c r="AS32" s="11"/>
      <c r="AT32" s="11"/>
      <c r="AU32" s="11"/>
      <c r="AV32" s="11"/>
      <c r="AW32" s="11"/>
      <c r="AX32" s="11"/>
    </row>
    <row r="33" spans="1:50" x14ac:dyDescent="0.35">
      <c r="A33" s="7"/>
      <c r="D33" s="11"/>
      <c r="E33" s="11"/>
      <c r="F33" s="11"/>
      <c r="G33" s="11"/>
      <c r="H33" s="11"/>
      <c r="I33" s="11"/>
      <c r="J33" s="11"/>
      <c r="K33" s="11"/>
      <c r="L33" s="11"/>
      <c r="M33" s="11"/>
      <c r="N33" s="11"/>
      <c r="O33" s="11"/>
      <c r="P33" s="11"/>
      <c r="Q33" s="11"/>
      <c r="R33" s="11"/>
      <c r="S33" s="11"/>
      <c r="T33" s="11"/>
      <c r="U33" s="11"/>
      <c r="V33" s="11"/>
      <c r="W33" s="11"/>
      <c r="X33" s="11"/>
      <c r="Y33" s="11"/>
      <c r="Z33" s="11"/>
      <c r="AA33" s="11"/>
      <c r="AB33" s="11"/>
      <c r="AC33" s="11"/>
      <c r="AD33" s="11"/>
      <c r="AE33" s="11"/>
      <c r="AF33" s="11"/>
      <c r="AG33" s="11"/>
      <c r="AH33" s="11"/>
      <c r="AI33" s="11"/>
      <c r="AJ33" s="11"/>
      <c r="AK33" s="11"/>
      <c r="AL33" s="11"/>
      <c r="AM33" s="11"/>
      <c r="AN33" s="11"/>
      <c r="AO33" s="11"/>
      <c r="AP33" s="11"/>
      <c r="AQ33" s="11"/>
      <c r="AR33" s="11"/>
      <c r="AS33" s="11"/>
      <c r="AT33" s="11"/>
      <c r="AU33" s="11"/>
      <c r="AV33" s="11"/>
      <c r="AW33" s="11"/>
      <c r="AX33" s="11"/>
    </row>
    <row r="34" spans="1:50" x14ac:dyDescent="0.35">
      <c r="A34" s="7"/>
      <c r="D34" s="11"/>
      <c r="E34" s="11"/>
      <c r="F34" s="11"/>
      <c r="G34" s="11"/>
      <c r="H34" s="11"/>
      <c r="I34" s="11"/>
      <c r="J34" s="11"/>
      <c r="K34" s="11"/>
      <c r="L34" s="11"/>
      <c r="M34" s="11"/>
      <c r="N34" s="11"/>
      <c r="O34" s="11"/>
      <c r="P34" s="11"/>
      <c r="Q34" s="11"/>
      <c r="R34" s="11"/>
      <c r="S34" s="11"/>
      <c r="T34" s="11"/>
      <c r="U34" s="11"/>
      <c r="V34" s="11"/>
      <c r="W34" s="11"/>
      <c r="X34" s="11"/>
      <c r="Y34" s="11"/>
      <c r="Z34" s="11"/>
      <c r="AA34" s="11"/>
      <c r="AB34" s="11"/>
      <c r="AC34" s="11"/>
      <c r="AD34" s="11"/>
      <c r="AE34" s="11"/>
      <c r="AF34" s="11"/>
      <c r="AG34" s="11"/>
      <c r="AH34" s="11"/>
      <c r="AI34" s="11"/>
      <c r="AJ34" s="11"/>
      <c r="AK34" s="11"/>
      <c r="AL34" s="11"/>
      <c r="AM34" s="11"/>
      <c r="AN34" s="11"/>
      <c r="AO34" s="11"/>
      <c r="AP34" s="11"/>
      <c r="AQ34" s="11"/>
      <c r="AR34" s="11"/>
      <c r="AS34" s="11"/>
      <c r="AT34" s="11"/>
      <c r="AU34" s="11"/>
      <c r="AV34" s="11"/>
      <c r="AW34" s="11"/>
      <c r="AX34" s="11"/>
    </row>
    <row r="35" spans="1:50" x14ac:dyDescent="0.35">
      <c r="A35" s="7"/>
      <c r="D35" s="11"/>
      <c r="E35" s="11"/>
      <c r="F35" s="11"/>
      <c r="G35" s="11"/>
      <c r="H35" s="11"/>
      <c r="I35" s="11"/>
      <c r="J35" s="11"/>
      <c r="K35" s="11"/>
      <c r="L35" s="11"/>
      <c r="M35" s="11"/>
      <c r="N35" s="11"/>
      <c r="O35" s="11"/>
      <c r="P35" s="11"/>
      <c r="Q35" s="11"/>
      <c r="R35" s="11"/>
      <c r="S35" s="11"/>
      <c r="T35" s="11"/>
      <c r="U35" s="11"/>
      <c r="V35" s="11"/>
      <c r="W35" s="11"/>
      <c r="X35" s="11"/>
      <c r="Y35" s="11"/>
      <c r="Z35" s="11"/>
      <c r="AA35" s="11"/>
      <c r="AB35" s="11"/>
      <c r="AC35" s="11"/>
      <c r="AD35" s="11"/>
      <c r="AE35" s="11"/>
      <c r="AF35" s="11"/>
      <c r="AG35" s="11"/>
      <c r="AH35" s="11"/>
      <c r="AI35" s="11"/>
      <c r="AJ35" s="11"/>
      <c r="AK35" s="11"/>
      <c r="AL35" s="11"/>
      <c r="AM35" s="11"/>
      <c r="AN35" s="11"/>
      <c r="AO35" s="11"/>
      <c r="AP35" s="11"/>
      <c r="AQ35" s="11"/>
      <c r="AR35" s="11"/>
      <c r="AS35" s="11"/>
      <c r="AT35" s="11"/>
      <c r="AU35" s="11"/>
      <c r="AV35" s="11"/>
      <c r="AW35" s="11"/>
      <c r="AX35" s="11"/>
    </row>
    <row r="36" spans="1:50" x14ac:dyDescent="0.35">
      <c r="A36" s="7"/>
      <c r="D36" s="11"/>
      <c r="E36" s="11"/>
      <c r="F36" s="11"/>
      <c r="G36" s="11"/>
      <c r="H36" s="11"/>
      <c r="I36" s="11"/>
      <c r="J36" s="11"/>
      <c r="K36" s="11"/>
      <c r="L36" s="11"/>
      <c r="M36" s="11"/>
      <c r="N36" s="11"/>
      <c r="O36" s="11"/>
      <c r="P36" s="11"/>
      <c r="Q36" s="11"/>
      <c r="R36" s="11"/>
      <c r="S36" s="11"/>
      <c r="T36" s="11"/>
      <c r="U36" s="11"/>
      <c r="V36" s="11"/>
      <c r="W36" s="11"/>
      <c r="X36" s="11"/>
      <c r="Y36" s="11"/>
      <c r="Z36" s="11"/>
      <c r="AA36" s="11"/>
      <c r="AB36" s="11"/>
      <c r="AC36" s="11"/>
      <c r="AD36" s="11"/>
      <c r="AE36" s="11"/>
      <c r="AF36" s="11"/>
      <c r="AG36" s="11"/>
      <c r="AH36" s="11"/>
      <c r="AI36" s="11"/>
      <c r="AJ36" s="11"/>
      <c r="AK36" s="11"/>
      <c r="AL36" s="11"/>
      <c r="AM36" s="11"/>
      <c r="AN36" s="11"/>
      <c r="AO36" s="11"/>
      <c r="AP36" s="11"/>
      <c r="AQ36" s="11"/>
      <c r="AR36" s="11"/>
      <c r="AS36" s="11"/>
      <c r="AT36" s="11"/>
      <c r="AU36" s="11"/>
      <c r="AV36" s="11"/>
      <c r="AW36" s="11"/>
      <c r="AX36" s="11"/>
    </row>
    <row r="37" spans="1:50" x14ac:dyDescent="0.35">
      <c r="A37" s="7"/>
      <c r="D37" s="11"/>
      <c r="E37" s="11"/>
      <c r="F37" s="11"/>
      <c r="G37" s="11"/>
      <c r="H37" s="11"/>
      <c r="I37" s="11"/>
      <c r="J37" s="11"/>
      <c r="K37" s="11"/>
      <c r="L37" s="11"/>
      <c r="M37" s="11"/>
      <c r="N37" s="11"/>
      <c r="O37" s="11"/>
      <c r="P37" s="11"/>
      <c r="Q37" s="11"/>
      <c r="R37" s="11"/>
      <c r="S37" s="11"/>
      <c r="T37" s="11"/>
      <c r="U37" s="11"/>
      <c r="V37" s="11"/>
      <c r="W37" s="11"/>
      <c r="X37" s="11"/>
      <c r="Y37" s="11"/>
      <c r="Z37" s="11"/>
      <c r="AA37" s="11"/>
      <c r="AB37" s="11"/>
      <c r="AC37" s="11"/>
      <c r="AD37" s="11"/>
      <c r="AE37" s="11"/>
      <c r="AF37" s="11"/>
      <c r="AG37" s="11"/>
      <c r="AH37" s="11"/>
      <c r="AI37" s="11"/>
      <c r="AJ37" s="11"/>
      <c r="AK37" s="11"/>
      <c r="AL37" s="11"/>
      <c r="AM37" s="11"/>
      <c r="AN37" s="11"/>
      <c r="AO37" s="11"/>
      <c r="AP37" s="11"/>
      <c r="AQ37" s="11"/>
      <c r="AR37" s="11"/>
      <c r="AS37" s="11"/>
      <c r="AT37" s="11"/>
      <c r="AU37" s="11"/>
      <c r="AV37" s="11"/>
      <c r="AW37" s="11"/>
      <c r="AX37" s="11"/>
    </row>
    <row r="38" spans="1:50" x14ac:dyDescent="0.35">
      <c r="A38" s="7"/>
      <c r="D38" s="11"/>
      <c r="E38" s="11"/>
      <c r="F38" s="11"/>
      <c r="G38" s="11"/>
      <c r="H38" s="11"/>
      <c r="I38" s="11"/>
      <c r="J38" s="11"/>
      <c r="K38" s="11"/>
      <c r="L38" s="11"/>
      <c r="M38" s="11"/>
      <c r="N38" s="11"/>
      <c r="O38" s="11"/>
      <c r="P38" s="11"/>
      <c r="Q38" s="11"/>
      <c r="R38" s="11"/>
      <c r="S38" s="11"/>
      <c r="T38" s="11"/>
      <c r="U38" s="11"/>
      <c r="V38" s="11"/>
      <c r="W38" s="11"/>
      <c r="X38" s="11"/>
      <c r="Y38" s="11"/>
      <c r="Z38" s="11"/>
      <c r="AA38" s="11"/>
      <c r="AB38" s="11"/>
      <c r="AC38" s="11"/>
      <c r="AD38" s="11"/>
      <c r="AE38" s="11"/>
      <c r="AF38" s="11"/>
      <c r="AG38" s="11"/>
      <c r="AH38" s="11"/>
      <c r="AI38" s="11"/>
      <c r="AJ38" s="11"/>
      <c r="AK38" s="11"/>
      <c r="AL38" s="11"/>
      <c r="AM38" s="11"/>
      <c r="AN38" s="11"/>
      <c r="AO38" s="11"/>
      <c r="AP38" s="11"/>
      <c r="AQ38" s="11"/>
      <c r="AR38" s="11"/>
      <c r="AS38" s="11"/>
      <c r="AT38" s="11"/>
      <c r="AU38" s="11"/>
      <c r="AV38" s="11"/>
      <c r="AW38" s="11"/>
      <c r="AX38" s="11"/>
    </row>
    <row r="39" spans="1:50" x14ac:dyDescent="0.35">
      <c r="A39" s="7"/>
      <c r="D39" s="11"/>
      <c r="E39" s="11"/>
      <c r="F39" s="11"/>
      <c r="G39" s="11"/>
      <c r="H39" s="11"/>
      <c r="I39" s="11"/>
      <c r="J39" s="11"/>
      <c r="K39" s="11"/>
      <c r="L39" s="11"/>
      <c r="M39" s="11"/>
      <c r="N39" s="11"/>
      <c r="O39" s="11"/>
      <c r="P39" s="11"/>
      <c r="Q39" s="11"/>
      <c r="R39" s="11"/>
      <c r="S39" s="11"/>
      <c r="T39" s="11"/>
      <c r="U39" s="11"/>
      <c r="V39" s="11"/>
      <c r="W39" s="11"/>
      <c r="X39" s="11"/>
      <c r="Y39" s="11"/>
      <c r="Z39" s="11"/>
      <c r="AA39" s="11"/>
      <c r="AB39" s="11"/>
      <c r="AC39" s="11"/>
      <c r="AD39" s="11"/>
      <c r="AE39" s="11"/>
      <c r="AF39" s="11"/>
      <c r="AG39" s="11"/>
      <c r="AH39" s="11"/>
      <c r="AI39" s="11"/>
      <c r="AJ39" s="11"/>
      <c r="AK39" s="11"/>
      <c r="AL39" s="11"/>
      <c r="AM39" s="11"/>
      <c r="AN39" s="11"/>
      <c r="AO39" s="11"/>
      <c r="AP39" s="11"/>
      <c r="AQ39" s="11"/>
      <c r="AR39" s="11"/>
      <c r="AS39" s="11"/>
      <c r="AT39" s="11"/>
      <c r="AU39" s="11"/>
      <c r="AV39" s="11"/>
      <c r="AW39" s="11"/>
      <c r="AX39" s="11"/>
    </row>
    <row r="40" spans="1:50" x14ac:dyDescent="0.35">
      <c r="A40" s="7"/>
      <c r="D40" s="11"/>
      <c r="E40" s="11"/>
      <c r="F40" s="11"/>
      <c r="G40" s="11"/>
      <c r="H40" s="11"/>
      <c r="I40" s="11"/>
      <c r="J40" s="11"/>
      <c r="K40" s="11"/>
      <c r="L40" s="11"/>
      <c r="M40" s="11"/>
      <c r="N40" s="11"/>
      <c r="O40" s="11"/>
      <c r="P40" s="11"/>
      <c r="Q40" s="11"/>
      <c r="R40" s="11"/>
      <c r="S40" s="11"/>
      <c r="T40" s="11"/>
      <c r="U40" s="11"/>
      <c r="V40" s="11"/>
      <c r="W40" s="11"/>
      <c r="X40" s="11"/>
      <c r="Y40" s="11"/>
      <c r="Z40" s="11"/>
      <c r="AA40" s="11"/>
      <c r="AB40" s="11"/>
      <c r="AC40" s="11"/>
      <c r="AD40" s="11"/>
      <c r="AE40" s="11"/>
      <c r="AF40" s="11"/>
      <c r="AG40" s="11"/>
      <c r="AH40" s="11"/>
      <c r="AI40" s="11"/>
      <c r="AJ40" s="11"/>
      <c r="AK40" s="11"/>
      <c r="AL40" s="11"/>
      <c r="AM40" s="11"/>
      <c r="AN40" s="11"/>
      <c r="AO40" s="11"/>
      <c r="AP40" s="11"/>
      <c r="AQ40" s="11"/>
      <c r="AR40" s="11"/>
      <c r="AS40" s="11"/>
      <c r="AT40" s="11"/>
      <c r="AU40" s="11"/>
      <c r="AV40" s="11"/>
      <c r="AW40" s="11"/>
      <c r="AX40" s="11"/>
    </row>
    <row r="41" spans="1:50" x14ac:dyDescent="0.35">
      <c r="A41" s="7"/>
      <c r="D41" s="11"/>
      <c r="E41" s="11"/>
      <c r="F41" s="11"/>
      <c r="G41" s="11"/>
      <c r="H41" s="11"/>
      <c r="I41" s="11"/>
      <c r="J41" s="11"/>
      <c r="K41" s="11"/>
      <c r="L41" s="11"/>
      <c r="M41" s="11"/>
      <c r="N41" s="11"/>
      <c r="O41" s="11"/>
      <c r="P41" s="11"/>
      <c r="Q41" s="11"/>
      <c r="R41" s="11"/>
      <c r="S41" s="11"/>
      <c r="T41" s="11"/>
      <c r="U41" s="11"/>
      <c r="V41" s="11"/>
      <c r="W41" s="11"/>
      <c r="X41" s="11"/>
      <c r="Y41" s="11"/>
      <c r="Z41" s="11"/>
      <c r="AA41" s="11"/>
      <c r="AB41" s="11"/>
      <c r="AC41" s="11"/>
      <c r="AD41" s="11"/>
      <c r="AE41" s="11"/>
      <c r="AF41" s="11"/>
      <c r="AG41" s="11"/>
      <c r="AH41" s="11"/>
      <c r="AI41" s="11"/>
      <c r="AJ41" s="11"/>
      <c r="AK41" s="11"/>
      <c r="AL41" s="11"/>
      <c r="AM41" s="11"/>
      <c r="AN41" s="11"/>
      <c r="AO41" s="11"/>
      <c r="AP41" s="11"/>
      <c r="AQ41" s="11"/>
      <c r="AR41" s="11"/>
      <c r="AS41" s="11"/>
      <c r="AT41" s="11"/>
      <c r="AU41" s="11"/>
      <c r="AV41" s="11"/>
      <c r="AW41" s="11"/>
      <c r="AX41" s="11"/>
    </row>
    <row r="42" spans="1:50" x14ac:dyDescent="0.35">
      <c r="A42" s="7"/>
      <c r="D42" s="11"/>
      <c r="E42" s="11"/>
      <c r="F42" s="11"/>
      <c r="G42" s="11"/>
      <c r="H42" s="11"/>
      <c r="I42" s="11"/>
      <c r="J42" s="11"/>
      <c r="K42" s="11"/>
      <c r="L42" s="11"/>
      <c r="M42" s="11"/>
      <c r="N42" s="11"/>
      <c r="O42" s="11"/>
      <c r="P42" s="11"/>
      <c r="Q42" s="11"/>
      <c r="R42" s="11"/>
      <c r="S42" s="11"/>
      <c r="T42" s="11"/>
      <c r="U42" s="11"/>
      <c r="V42" s="11"/>
      <c r="W42" s="11"/>
      <c r="X42" s="11"/>
      <c r="Y42" s="11"/>
      <c r="Z42" s="11"/>
      <c r="AA42" s="11"/>
      <c r="AB42" s="11"/>
      <c r="AC42" s="11"/>
      <c r="AD42" s="11"/>
      <c r="AE42" s="11"/>
      <c r="AF42" s="11"/>
      <c r="AG42" s="11"/>
      <c r="AH42" s="11"/>
      <c r="AI42" s="11"/>
      <c r="AJ42" s="11"/>
      <c r="AK42" s="11"/>
      <c r="AL42" s="11"/>
      <c r="AM42" s="11"/>
      <c r="AN42" s="11"/>
      <c r="AO42" s="11"/>
      <c r="AP42" s="11"/>
      <c r="AQ42" s="11"/>
      <c r="AR42" s="11"/>
      <c r="AS42" s="11"/>
      <c r="AT42" s="11"/>
      <c r="AU42" s="11"/>
      <c r="AV42" s="11"/>
      <c r="AW42" s="11"/>
      <c r="AX42" s="11"/>
    </row>
    <row r="43" spans="1:50" x14ac:dyDescent="0.35">
      <c r="A43" s="7"/>
      <c r="D43" s="11"/>
      <c r="E43" s="11"/>
      <c r="F43" s="11"/>
      <c r="G43" s="11"/>
      <c r="H43" s="11"/>
      <c r="I43" s="11"/>
      <c r="J43" s="11"/>
      <c r="K43" s="11"/>
      <c r="L43" s="11"/>
      <c r="M43" s="11"/>
      <c r="N43" s="11"/>
      <c r="O43" s="11"/>
      <c r="P43" s="11"/>
      <c r="Q43" s="11"/>
      <c r="R43" s="11"/>
      <c r="S43" s="11"/>
      <c r="T43" s="11"/>
      <c r="U43" s="11"/>
      <c r="V43" s="11"/>
      <c r="W43" s="11"/>
      <c r="X43" s="11"/>
      <c r="Y43" s="11"/>
      <c r="Z43" s="11"/>
      <c r="AA43" s="11"/>
      <c r="AB43" s="11"/>
      <c r="AC43" s="11"/>
      <c r="AD43" s="11"/>
      <c r="AE43" s="11"/>
      <c r="AF43" s="11"/>
      <c r="AG43" s="11"/>
      <c r="AH43" s="11"/>
      <c r="AI43" s="11"/>
      <c r="AJ43" s="11"/>
      <c r="AK43" s="11"/>
      <c r="AL43" s="11"/>
      <c r="AM43" s="11"/>
      <c r="AN43" s="11"/>
      <c r="AO43" s="11"/>
      <c r="AP43" s="11"/>
      <c r="AQ43" s="11"/>
      <c r="AR43" s="11"/>
      <c r="AS43" s="11"/>
      <c r="AT43" s="11"/>
      <c r="AU43" s="11"/>
      <c r="AV43" s="11"/>
      <c r="AW43" s="11"/>
      <c r="AX43" s="11"/>
    </row>
    <row r="44" spans="1:50" x14ac:dyDescent="0.35">
      <c r="A44" s="7"/>
      <c r="D44" s="11"/>
      <c r="E44" s="11"/>
      <c r="F44" s="11"/>
      <c r="G44" s="11"/>
      <c r="H44" s="11"/>
      <c r="I44" s="11"/>
      <c r="J44" s="11"/>
      <c r="K44" s="11"/>
      <c r="L44" s="11"/>
      <c r="M44" s="11"/>
      <c r="N44" s="11"/>
      <c r="O44" s="11"/>
      <c r="P44" s="11"/>
      <c r="Q44" s="11"/>
      <c r="R44" s="11"/>
      <c r="S44" s="11"/>
      <c r="T44" s="11"/>
      <c r="U44" s="11"/>
      <c r="V44" s="11"/>
      <c r="W44" s="11"/>
      <c r="X44" s="11"/>
      <c r="Y44" s="11"/>
      <c r="Z44" s="11"/>
      <c r="AA44" s="11"/>
      <c r="AB44" s="11"/>
      <c r="AC44" s="11"/>
      <c r="AD44" s="11"/>
      <c r="AE44" s="11"/>
      <c r="AF44" s="11"/>
      <c r="AG44" s="11"/>
      <c r="AH44" s="11"/>
      <c r="AI44" s="11"/>
      <c r="AJ44" s="11"/>
      <c r="AK44" s="11"/>
      <c r="AL44" s="11"/>
      <c r="AM44" s="11"/>
      <c r="AN44" s="11"/>
      <c r="AO44" s="11"/>
      <c r="AP44" s="11"/>
      <c r="AQ44" s="11"/>
      <c r="AR44" s="11"/>
      <c r="AS44" s="11"/>
      <c r="AT44" s="11"/>
      <c r="AU44" s="11"/>
      <c r="AV44" s="11"/>
      <c r="AW44" s="11"/>
      <c r="AX44" s="11"/>
    </row>
    <row r="45" spans="1:50" x14ac:dyDescent="0.35">
      <c r="A45" s="7"/>
      <c r="D45" s="11"/>
      <c r="E45" s="11"/>
      <c r="F45" s="11"/>
      <c r="G45" s="11"/>
      <c r="H45" s="11"/>
      <c r="I45" s="11"/>
      <c r="J45" s="11"/>
      <c r="K45" s="11"/>
      <c r="L45" s="11"/>
      <c r="M45" s="11"/>
      <c r="N45" s="11"/>
      <c r="O45" s="11"/>
      <c r="P45" s="11"/>
      <c r="Q45" s="11"/>
      <c r="R45" s="11"/>
      <c r="S45" s="11"/>
      <c r="T45" s="11"/>
      <c r="U45" s="11"/>
      <c r="V45" s="11"/>
      <c r="W45" s="11"/>
      <c r="X45" s="11"/>
      <c r="Y45" s="11"/>
      <c r="Z45" s="11"/>
      <c r="AA45" s="11"/>
      <c r="AB45" s="11"/>
      <c r="AC45" s="11"/>
      <c r="AD45" s="11"/>
      <c r="AE45" s="11"/>
      <c r="AF45" s="11"/>
      <c r="AG45" s="11"/>
      <c r="AH45" s="11"/>
      <c r="AI45" s="11"/>
      <c r="AJ45" s="11"/>
      <c r="AK45" s="11"/>
      <c r="AL45" s="11"/>
      <c r="AM45" s="11"/>
      <c r="AN45" s="11"/>
      <c r="AO45" s="11"/>
      <c r="AP45" s="11"/>
      <c r="AQ45" s="11"/>
      <c r="AR45" s="11"/>
      <c r="AS45" s="11"/>
      <c r="AT45" s="11"/>
      <c r="AU45" s="11"/>
      <c r="AV45" s="11"/>
      <c r="AW45" s="11"/>
      <c r="AX45" s="11"/>
    </row>
    <row r="46" spans="1:50" x14ac:dyDescent="0.35">
      <c r="A46" s="7"/>
      <c r="D46" s="11"/>
      <c r="E46" s="11"/>
      <c r="F46" s="11"/>
      <c r="G46" s="11"/>
      <c r="H46" s="11"/>
      <c r="I46" s="11"/>
      <c r="J46" s="11"/>
      <c r="K46" s="11"/>
      <c r="L46" s="11"/>
      <c r="M46" s="11"/>
      <c r="N46" s="11"/>
      <c r="O46" s="11"/>
      <c r="P46" s="11"/>
      <c r="Q46" s="11"/>
      <c r="R46" s="11"/>
      <c r="S46" s="11"/>
      <c r="T46" s="11"/>
      <c r="U46" s="11"/>
      <c r="V46" s="11"/>
      <c r="W46" s="11"/>
      <c r="X46" s="11"/>
      <c r="Y46" s="11"/>
      <c r="Z46" s="11"/>
      <c r="AA46" s="11"/>
      <c r="AB46" s="11"/>
      <c r="AC46" s="11"/>
      <c r="AD46" s="11"/>
      <c r="AE46" s="11"/>
      <c r="AF46" s="11"/>
      <c r="AG46" s="11"/>
      <c r="AH46" s="11"/>
      <c r="AI46" s="11"/>
      <c r="AJ46" s="11"/>
      <c r="AK46" s="11"/>
      <c r="AL46" s="11"/>
      <c r="AM46" s="11"/>
      <c r="AN46" s="11"/>
      <c r="AO46" s="11"/>
      <c r="AP46" s="11"/>
      <c r="AQ46" s="11"/>
      <c r="AR46" s="11"/>
      <c r="AS46" s="11"/>
      <c r="AT46" s="11"/>
      <c r="AU46" s="11"/>
      <c r="AV46" s="11"/>
      <c r="AW46" s="11"/>
      <c r="AX46" s="11"/>
    </row>
    <row r="47" spans="1:50" x14ac:dyDescent="0.35">
      <c r="A47" s="7"/>
      <c r="D47" s="11"/>
      <c r="E47" s="11"/>
      <c r="F47" s="11"/>
      <c r="G47" s="11"/>
      <c r="H47" s="11"/>
      <c r="I47" s="11"/>
      <c r="J47" s="11"/>
      <c r="K47" s="11"/>
      <c r="L47" s="11"/>
      <c r="M47" s="11"/>
      <c r="N47" s="11"/>
      <c r="O47" s="11"/>
      <c r="P47" s="11"/>
      <c r="Q47" s="11"/>
      <c r="R47" s="11"/>
      <c r="S47" s="11"/>
      <c r="T47" s="11"/>
      <c r="U47" s="11"/>
      <c r="V47" s="11"/>
      <c r="W47" s="11"/>
      <c r="X47" s="11"/>
      <c r="Y47" s="11"/>
      <c r="Z47" s="11"/>
      <c r="AA47" s="11"/>
      <c r="AB47" s="11"/>
      <c r="AC47" s="11"/>
      <c r="AD47" s="11"/>
      <c r="AE47" s="11"/>
      <c r="AF47" s="11"/>
      <c r="AG47" s="11"/>
      <c r="AH47" s="11"/>
      <c r="AI47" s="11"/>
      <c r="AJ47" s="11"/>
      <c r="AK47" s="11"/>
      <c r="AL47" s="11"/>
      <c r="AM47" s="11"/>
      <c r="AN47" s="11"/>
      <c r="AO47" s="11"/>
      <c r="AP47" s="11"/>
      <c r="AQ47" s="11"/>
      <c r="AR47" s="11"/>
      <c r="AS47" s="11"/>
      <c r="AT47" s="11"/>
      <c r="AU47" s="11"/>
      <c r="AV47" s="11"/>
      <c r="AW47" s="11"/>
      <c r="AX47" s="11"/>
    </row>
    <row r="48" spans="1:50" x14ac:dyDescent="0.35">
      <c r="A48" s="7"/>
      <c r="D48" s="11"/>
      <c r="E48" s="11"/>
      <c r="F48" s="11"/>
      <c r="G48" s="11"/>
      <c r="H48" s="11"/>
      <c r="I48" s="11"/>
      <c r="J48" s="11"/>
      <c r="K48" s="11"/>
      <c r="L48" s="11"/>
      <c r="M48" s="11"/>
      <c r="N48" s="11"/>
      <c r="O48" s="11"/>
      <c r="P48" s="11"/>
      <c r="Q48" s="11"/>
      <c r="R48" s="11"/>
      <c r="S48" s="11"/>
      <c r="T48" s="11"/>
      <c r="U48" s="11"/>
      <c r="V48" s="11"/>
      <c r="W48" s="11"/>
      <c r="X48" s="11"/>
      <c r="Y48" s="11"/>
      <c r="Z48" s="11"/>
      <c r="AA48" s="11"/>
      <c r="AB48" s="11"/>
      <c r="AC48" s="11"/>
      <c r="AD48" s="11"/>
      <c r="AE48" s="11"/>
      <c r="AF48" s="11"/>
      <c r="AG48" s="11"/>
      <c r="AH48" s="11"/>
      <c r="AI48" s="11"/>
      <c r="AJ48" s="11"/>
      <c r="AK48" s="11"/>
      <c r="AL48" s="11"/>
      <c r="AM48" s="11"/>
      <c r="AN48" s="11"/>
      <c r="AO48" s="11"/>
      <c r="AP48" s="11"/>
      <c r="AQ48" s="11"/>
      <c r="AR48" s="11"/>
      <c r="AS48" s="11"/>
      <c r="AT48" s="11"/>
      <c r="AU48" s="11"/>
      <c r="AV48" s="11"/>
      <c r="AW48" s="11"/>
      <c r="AX48" s="11"/>
    </row>
    <row r="49" spans="1:50" x14ac:dyDescent="0.35">
      <c r="A49" s="7"/>
      <c r="D49" s="11"/>
      <c r="E49" s="11"/>
      <c r="F49" s="11"/>
      <c r="G49" s="11"/>
      <c r="H49" s="11"/>
      <c r="I49" s="11"/>
      <c r="J49" s="11"/>
      <c r="K49" s="11"/>
      <c r="L49" s="11"/>
      <c r="M49" s="11"/>
      <c r="N49" s="11"/>
      <c r="O49" s="11"/>
      <c r="P49" s="11"/>
      <c r="Q49" s="11"/>
      <c r="R49" s="11"/>
      <c r="S49" s="11"/>
      <c r="T49" s="11"/>
      <c r="U49" s="11"/>
      <c r="V49" s="11"/>
      <c r="W49" s="11"/>
      <c r="X49" s="11"/>
      <c r="Y49" s="11"/>
      <c r="Z49" s="11"/>
      <c r="AA49" s="11"/>
      <c r="AB49" s="11"/>
      <c r="AC49" s="11"/>
      <c r="AD49" s="11"/>
      <c r="AE49" s="11"/>
      <c r="AF49" s="11"/>
      <c r="AG49" s="11"/>
      <c r="AH49" s="11"/>
      <c r="AI49" s="11"/>
      <c r="AJ49" s="11"/>
      <c r="AK49" s="11"/>
      <c r="AL49" s="11"/>
      <c r="AM49" s="11"/>
      <c r="AN49" s="11"/>
      <c r="AO49" s="11"/>
      <c r="AP49" s="11"/>
      <c r="AQ49" s="11"/>
      <c r="AR49" s="11"/>
      <c r="AS49" s="11"/>
      <c r="AT49" s="11"/>
      <c r="AU49" s="11"/>
      <c r="AV49" s="11"/>
      <c r="AW49" s="11"/>
      <c r="AX49" s="11"/>
    </row>
    <row r="50" spans="1:50" x14ac:dyDescent="0.35">
      <c r="A50" s="7"/>
      <c r="D50" s="11"/>
      <c r="E50" s="11"/>
      <c r="F50" s="11"/>
      <c r="G50" s="11"/>
      <c r="H50" s="11"/>
      <c r="I50" s="11"/>
      <c r="J50" s="11"/>
      <c r="K50" s="11"/>
      <c r="L50" s="11"/>
      <c r="M50" s="11"/>
      <c r="N50" s="11"/>
      <c r="O50" s="11"/>
      <c r="P50" s="11"/>
      <c r="Q50" s="11"/>
      <c r="R50" s="11"/>
      <c r="S50" s="11"/>
      <c r="T50" s="11"/>
      <c r="U50" s="11"/>
      <c r="V50" s="11"/>
      <c r="W50" s="11"/>
      <c r="X50" s="11"/>
      <c r="Y50" s="11"/>
      <c r="Z50" s="11"/>
      <c r="AA50" s="11"/>
      <c r="AB50" s="11"/>
      <c r="AC50" s="11"/>
      <c r="AD50" s="11"/>
      <c r="AE50" s="11"/>
      <c r="AF50" s="11"/>
      <c r="AG50" s="11"/>
      <c r="AH50" s="11"/>
      <c r="AI50" s="11"/>
      <c r="AJ50" s="11"/>
      <c r="AK50" s="11"/>
      <c r="AL50" s="11"/>
      <c r="AM50" s="11"/>
      <c r="AN50" s="11"/>
      <c r="AO50" s="11"/>
      <c r="AP50" s="11"/>
      <c r="AQ50" s="11"/>
      <c r="AR50" s="11"/>
      <c r="AS50" s="11"/>
      <c r="AT50" s="11"/>
      <c r="AU50" s="11"/>
      <c r="AV50" s="11"/>
      <c r="AW50" s="11"/>
      <c r="AX50" s="11"/>
    </row>
    <row r="51" spans="1:50" x14ac:dyDescent="0.35">
      <c r="A51" s="7"/>
      <c r="D51" s="11"/>
      <c r="E51" s="11"/>
      <c r="F51" s="11"/>
      <c r="G51" s="11"/>
      <c r="H51" s="11"/>
      <c r="I51" s="11"/>
      <c r="J51" s="11"/>
      <c r="K51" s="11"/>
      <c r="L51" s="11"/>
      <c r="M51" s="11"/>
      <c r="N51" s="11"/>
      <c r="O51" s="11"/>
      <c r="P51" s="11"/>
      <c r="Q51" s="11"/>
      <c r="R51" s="11"/>
      <c r="S51" s="11"/>
      <c r="T51" s="11"/>
      <c r="U51" s="11"/>
      <c r="V51" s="11"/>
      <c r="W51" s="11"/>
      <c r="X51" s="11"/>
      <c r="Y51" s="11"/>
      <c r="Z51" s="11"/>
      <c r="AA51" s="11"/>
      <c r="AB51" s="11"/>
      <c r="AC51" s="11"/>
      <c r="AD51" s="11"/>
      <c r="AE51" s="11"/>
      <c r="AF51" s="11"/>
      <c r="AG51" s="11"/>
      <c r="AH51" s="11"/>
      <c r="AI51" s="11"/>
      <c r="AJ51" s="11"/>
      <c r="AK51" s="11"/>
      <c r="AL51" s="11"/>
      <c r="AM51" s="11"/>
      <c r="AN51" s="11"/>
      <c r="AO51" s="11"/>
      <c r="AP51" s="11"/>
      <c r="AQ51" s="11"/>
      <c r="AR51" s="11"/>
      <c r="AS51" s="11"/>
      <c r="AT51" s="11"/>
      <c r="AU51" s="11"/>
      <c r="AV51" s="11"/>
      <c r="AW51" s="11"/>
      <c r="AX51" s="11"/>
    </row>
    <row r="52" spans="1:50" x14ac:dyDescent="0.35">
      <c r="A52" s="7"/>
      <c r="D52" s="11"/>
      <c r="E52" s="11"/>
      <c r="F52" s="11"/>
      <c r="G52" s="11"/>
      <c r="H52" s="11"/>
      <c r="I52" s="11"/>
      <c r="J52" s="11"/>
      <c r="K52" s="11"/>
      <c r="L52" s="11"/>
      <c r="M52" s="11"/>
      <c r="N52" s="11"/>
      <c r="O52" s="11"/>
      <c r="P52" s="11"/>
      <c r="Q52" s="11"/>
      <c r="R52" s="11"/>
      <c r="S52" s="11"/>
      <c r="T52" s="11"/>
      <c r="U52" s="11"/>
      <c r="V52" s="11"/>
      <c r="W52" s="11"/>
      <c r="X52" s="11"/>
      <c r="Y52" s="11"/>
      <c r="Z52" s="11"/>
      <c r="AA52" s="11"/>
      <c r="AB52" s="11"/>
      <c r="AC52" s="11"/>
      <c r="AD52" s="11"/>
      <c r="AE52" s="11"/>
      <c r="AF52" s="11"/>
      <c r="AG52" s="11"/>
      <c r="AH52" s="11"/>
      <c r="AI52" s="11"/>
      <c r="AJ52" s="11"/>
      <c r="AK52" s="11"/>
      <c r="AL52" s="11"/>
      <c r="AM52" s="11"/>
      <c r="AN52" s="11"/>
      <c r="AO52" s="11"/>
      <c r="AP52" s="11"/>
      <c r="AQ52" s="11"/>
      <c r="AR52" s="11"/>
      <c r="AS52" s="11"/>
      <c r="AT52" s="11"/>
      <c r="AU52" s="11"/>
      <c r="AV52" s="11"/>
      <c r="AW52" s="11"/>
      <c r="AX52" s="11"/>
    </row>
    <row r="53" spans="1:50" x14ac:dyDescent="0.35">
      <c r="A53" s="7"/>
      <c r="D53" s="11"/>
      <c r="E53" s="11"/>
      <c r="F53" s="11"/>
      <c r="G53" s="11"/>
      <c r="H53" s="11"/>
      <c r="I53" s="11"/>
      <c r="J53" s="11"/>
      <c r="K53" s="11"/>
      <c r="L53" s="11"/>
      <c r="M53" s="11"/>
      <c r="N53" s="11"/>
      <c r="O53" s="11"/>
      <c r="P53" s="11"/>
      <c r="Q53" s="11"/>
      <c r="R53" s="11"/>
      <c r="S53" s="11"/>
      <c r="T53" s="11"/>
      <c r="U53" s="11"/>
      <c r="V53" s="11"/>
      <c r="W53" s="11"/>
      <c r="X53" s="11"/>
      <c r="Y53" s="11"/>
      <c r="Z53" s="11"/>
      <c r="AA53" s="11"/>
      <c r="AB53" s="11"/>
      <c r="AC53" s="11"/>
      <c r="AD53" s="11"/>
      <c r="AE53" s="11"/>
      <c r="AF53" s="11"/>
      <c r="AG53" s="11"/>
      <c r="AH53" s="11"/>
      <c r="AI53" s="11"/>
      <c r="AJ53" s="11"/>
      <c r="AK53" s="11"/>
      <c r="AL53" s="11"/>
      <c r="AM53" s="11"/>
      <c r="AN53" s="11"/>
      <c r="AO53" s="11"/>
      <c r="AP53" s="11"/>
      <c r="AQ53" s="11"/>
      <c r="AR53" s="11"/>
      <c r="AS53" s="11"/>
      <c r="AT53" s="11"/>
      <c r="AU53" s="11"/>
      <c r="AV53" s="11"/>
      <c r="AW53" s="11"/>
      <c r="AX53" s="11"/>
    </row>
    <row r="54" spans="1:50" x14ac:dyDescent="0.35">
      <c r="A54" s="7"/>
      <c r="D54" s="11"/>
      <c r="E54" s="11"/>
      <c r="F54" s="11"/>
      <c r="G54" s="11"/>
      <c r="H54" s="11"/>
      <c r="I54" s="11"/>
      <c r="J54" s="11"/>
      <c r="K54" s="11"/>
      <c r="L54" s="11"/>
      <c r="M54" s="11"/>
      <c r="N54" s="11"/>
      <c r="O54" s="11"/>
      <c r="P54" s="11"/>
      <c r="Q54" s="11"/>
      <c r="R54" s="11"/>
      <c r="S54" s="11"/>
      <c r="T54" s="11"/>
      <c r="U54" s="11"/>
      <c r="V54" s="11"/>
      <c r="W54" s="11"/>
      <c r="X54" s="11"/>
      <c r="Y54" s="11"/>
      <c r="Z54" s="11"/>
      <c r="AA54" s="11"/>
      <c r="AB54" s="11"/>
      <c r="AC54" s="11"/>
      <c r="AD54" s="11"/>
      <c r="AE54" s="11"/>
      <c r="AF54" s="11"/>
      <c r="AG54" s="11"/>
      <c r="AH54" s="11"/>
      <c r="AI54" s="11"/>
      <c r="AJ54" s="11"/>
      <c r="AK54" s="11"/>
      <c r="AL54" s="11"/>
      <c r="AM54" s="11"/>
      <c r="AN54" s="11"/>
      <c r="AO54" s="11"/>
      <c r="AP54" s="11"/>
      <c r="AQ54" s="11"/>
      <c r="AR54" s="11"/>
      <c r="AS54" s="11"/>
      <c r="AT54" s="11"/>
      <c r="AU54" s="11"/>
      <c r="AV54" s="11"/>
      <c r="AW54" s="11"/>
      <c r="AX54" s="11"/>
    </row>
    <row r="55" spans="1:50" x14ac:dyDescent="0.35">
      <c r="A55" s="7"/>
      <c r="D55" s="11"/>
      <c r="E55" s="11"/>
      <c r="F55" s="11"/>
      <c r="G55" s="11"/>
      <c r="H55" s="11"/>
      <c r="I55" s="11"/>
      <c r="J55" s="11"/>
      <c r="K55" s="11"/>
      <c r="L55" s="11"/>
      <c r="M55" s="11"/>
      <c r="N55" s="11"/>
      <c r="O55" s="11"/>
      <c r="P55" s="11"/>
      <c r="Q55" s="11"/>
      <c r="R55" s="11"/>
      <c r="S55" s="11"/>
      <c r="T55" s="11"/>
      <c r="U55" s="11"/>
      <c r="V55" s="11"/>
      <c r="W55" s="11"/>
      <c r="X55" s="11"/>
      <c r="Y55" s="11"/>
      <c r="Z55" s="11"/>
      <c r="AA55" s="11"/>
      <c r="AB55" s="11"/>
      <c r="AC55" s="11"/>
      <c r="AD55" s="11"/>
      <c r="AE55" s="11"/>
      <c r="AF55" s="11"/>
      <c r="AG55" s="11"/>
      <c r="AH55" s="11"/>
      <c r="AI55" s="11"/>
      <c r="AJ55" s="11"/>
      <c r="AK55" s="11"/>
      <c r="AL55" s="11"/>
      <c r="AM55" s="11"/>
      <c r="AN55" s="11"/>
      <c r="AO55" s="11"/>
      <c r="AP55" s="11"/>
      <c r="AQ55" s="11"/>
      <c r="AR55" s="11"/>
      <c r="AS55" s="11"/>
      <c r="AT55" s="11"/>
      <c r="AU55" s="11"/>
      <c r="AV55" s="11"/>
      <c r="AW55" s="11"/>
      <c r="AX55" s="11"/>
    </row>
    <row r="56" spans="1:50" x14ac:dyDescent="0.35">
      <c r="A56" s="7"/>
      <c r="D56" s="11"/>
      <c r="E56" s="11"/>
      <c r="F56" s="11"/>
      <c r="G56" s="11"/>
      <c r="H56" s="11"/>
      <c r="I56" s="11"/>
      <c r="J56" s="11"/>
      <c r="K56" s="11"/>
      <c r="L56" s="11"/>
      <c r="M56" s="11"/>
      <c r="N56" s="11"/>
      <c r="O56" s="11"/>
      <c r="P56" s="11"/>
      <c r="Q56" s="11"/>
      <c r="R56" s="11"/>
      <c r="S56" s="11"/>
      <c r="T56" s="11"/>
      <c r="U56" s="11"/>
      <c r="V56" s="11"/>
      <c r="W56" s="11"/>
      <c r="X56" s="11"/>
      <c r="Y56" s="11"/>
      <c r="Z56" s="11"/>
      <c r="AA56" s="11"/>
      <c r="AB56" s="11"/>
      <c r="AC56" s="11"/>
      <c r="AD56" s="11"/>
      <c r="AE56" s="11"/>
      <c r="AF56" s="11"/>
      <c r="AG56" s="11"/>
      <c r="AH56" s="11"/>
      <c r="AI56" s="11"/>
      <c r="AJ56" s="11"/>
      <c r="AK56" s="11"/>
      <c r="AL56" s="11"/>
      <c r="AM56" s="11"/>
      <c r="AN56" s="11"/>
      <c r="AO56" s="11"/>
      <c r="AP56" s="11"/>
      <c r="AQ56" s="11"/>
      <c r="AR56" s="11"/>
      <c r="AS56" s="11"/>
      <c r="AT56" s="11"/>
      <c r="AU56" s="11"/>
      <c r="AV56" s="11"/>
      <c r="AW56" s="11"/>
      <c r="AX56" s="11"/>
    </row>
    <row r="57" spans="1:50" x14ac:dyDescent="0.35">
      <c r="A57" s="7"/>
      <c r="D57" s="11"/>
      <c r="E57" s="11"/>
      <c r="F57" s="11"/>
      <c r="G57" s="11"/>
      <c r="H57" s="11"/>
      <c r="I57" s="11"/>
      <c r="J57" s="11"/>
      <c r="K57" s="11"/>
      <c r="L57" s="11"/>
      <c r="M57" s="11"/>
      <c r="N57" s="11"/>
      <c r="O57" s="11"/>
      <c r="P57" s="11"/>
      <c r="Q57" s="11"/>
      <c r="R57" s="11"/>
      <c r="S57" s="11"/>
      <c r="T57" s="11"/>
      <c r="U57" s="11"/>
      <c r="V57" s="11"/>
      <c r="W57" s="11"/>
      <c r="X57" s="11"/>
      <c r="Y57" s="11"/>
      <c r="Z57" s="11"/>
      <c r="AA57" s="11"/>
      <c r="AB57" s="11"/>
      <c r="AC57" s="11"/>
      <c r="AD57" s="11"/>
      <c r="AE57" s="11"/>
      <c r="AF57" s="11"/>
      <c r="AG57" s="11"/>
      <c r="AH57" s="11"/>
      <c r="AI57" s="11"/>
      <c r="AJ57" s="11"/>
      <c r="AK57" s="11"/>
      <c r="AL57" s="11"/>
      <c r="AM57" s="11"/>
      <c r="AN57" s="11"/>
      <c r="AO57" s="11"/>
      <c r="AP57" s="11"/>
      <c r="AQ57" s="11"/>
      <c r="AR57" s="11"/>
      <c r="AS57" s="11"/>
      <c r="AT57" s="11"/>
      <c r="AU57" s="11"/>
      <c r="AV57" s="11"/>
      <c r="AW57" s="11"/>
      <c r="AX57" s="11"/>
    </row>
    <row r="58" spans="1:50" x14ac:dyDescent="0.35">
      <c r="A58" s="7"/>
      <c r="D58" s="11"/>
      <c r="E58" s="11"/>
      <c r="F58" s="11"/>
      <c r="G58" s="11"/>
      <c r="H58" s="11"/>
      <c r="I58" s="11"/>
      <c r="J58" s="11"/>
      <c r="K58" s="11"/>
      <c r="L58" s="11"/>
      <c r="M58" s="11"/>
      <c r="N58" s="11"/>
      <c r="O58" s="11"/>
      <c r="P58" s="11"/>
      <c r="Q58" s="11"/>
      <c r="R58" s="11"/>
      <c r="S58" s="11"/>
      <c r="T58" s="11"/>
      <c r="U58" s="11"/>
      <c r="V58" s="11"/>
      <c r="W58" s="11"/>
      <c r="X58" s="11"/>
      <c r="Y58" s="11"/>
      <c r="Z58" s="11"/>
      <c r="AA58" s="11"/>
      <c r="AB58" s="11"/>
      <c r="AC58" s="11"/>
      <c r="AD58" s="11"/>
      <c r="AE58" s="11"/>
      <c r="AF58" s="11"/>
      <c r="AG58" s="11"/>
      <c r="AH58" s="11"/>
      <c r="AI58" s="11"/>
      <c r="AJ58" s="11"/>
      <c r="AK58" s="11"/>
      <c r="AL58" s="11"/>
      <c r="AM58" s="11"/>
      <c r="AN58" s="11"/>
      <c r="AO58" s="11"/>
      <c r="AP58" s="11"/>
      <c r="AQ58" s="11"/>
      <c r="AR58" s="11"/>
      <c r="AS58" s="11"/>
      <c r="AT58" s="11"/>
      <c r="AU58" s="11"/>
      <c r="AV58" s="11"/>
      <c r="AW58" s="11"/>
      <c r="AX58" s="11"/>
    </row>
    <row r="59" spans="1:50" x14ac:dyDescent="0.35">
      <c r="A59" s="7"/>
      <c r="D59" s="11"/>
      <c r="E59" s="11"/>
      <c r="F59" s="11"/>
      <c r="G59" s="11"/>
      <c r="H59" s="11"/>
      <c r="I59" s="11"/>
      <c r="J59" s="11"/>
      <c r="K59" s="11"/>
      <c r="L59" s="11"/>
      <c r="M59" s="11"/>
      <c r="N59" s="11"/>
      <c r="O59" s="11"/>
      <c r="P59" s="11"/>
      <c r="Q59" s="11"/>
      <c r="R59" s="11"/>
      <c r="S59" s="11"/>
      <c r="T59" s="11"/>
      <c r="U59" s="11"/>
      <c r="V59" s="11"/>
      <c r="W59" s="11"/>
      <c r="X59" s="11"/>
      <c r="Y59" s="11"/>
      <c r="Z59" s="11"/>
      <c r="AA59" s="11"/>
      <c r="AB59" s="11"/>
      <c r="AC59" s="11"/>
      <c r="AD59" s="11"/>
      <c r="AE59" s="11"/>
      <c r="AF59" s="11"/>
      <c r="AG59" s="11"/>
      <c r="AH59" s="11"/>
      <c r="AI59" s="11"/>
      <c r="AJ59" s="11"/>
      <c r="AK59" s="11"/>
      <c r="AL59" s="11"/>
      <c r="AM59" s="11"/>
      <c r="AN59" s="11"/>
      <c r="AO59" s="11"/>
      <c r="AP59" s="11"/>
      <c r="AQ59" s="11"/>
      <c r="AR59" s="11"/>
      <c r="AS59" s="11"/>
      <c r="AT59" s="11"/>
      <c r="AU59" s="11"/>
      <c r="AV59" s="11"/>
      <c r="AW59" s="11"/>
      <c r="AX59" s="11"/>
    </row>
    <row r="60" spans="1:50" x14ac:dyDescent="0.35">
      <c r="A60" s="7"/>
      <c r="D60" s="11"/>
      <c r="E60" s="11"/>
      <c r="F60" s="11"/>
      <c r="G60" s="11"/>
      <c r="H60" s="11"/>
      <c r="I60" s="11"/>
      <c r="J60" s="11"/>
      <c r="K60" s="11"/>
      <c r="L60" s="11"/>
      <c r="M60" s="11"/>
      <c r="N60" s="11"/>
      <c r="O60" s="11"/>
      <c r="P60" s="11"/>
      <c r="Q60" s="11"/>
      <c r="R60" s="11"/>
      <c r="S60" s="11"/>
      <c r="T60" s="11"/>
      <c r="U60" s="11"/>
      <c r="V60" s="11"/>
      <c r="W60" s="11"/>
      <c r="X60" s="11"/>
      <c r="Y60" s="11"/>
      <c r="Z60" s="11"/>
      <c r="AA60" s="11"/>
      <c r="AB60" s="11"/>
      <c r="AC60" s="11"/>
      <c r="AD60" s="11"/>
      <c r="AE60" s="11"/>
      <c r="AF60" s="11"/>
      <c r="AG60" s="11"/>
      <c r="AH60" s="11"/>
      <c r="AI60" s="11"/>
      <c r="AJ60" s="11"/>
      <c r="AK60" s="11"/>
      <c r="AL60" s="11"/>
      <c r="AM60" s="11"/>
      <c r="AN60" s="11"/>
      <c r="AO60" s="11"/>
      <c r="AP60" s="11"/>
      <c r="AQ60" s="11"/>
      <c r="AR60" s="11"/>
      <c r="AS60" s="11"/>
      <c r="AT60" s="11"/>
      <c r="AU60" s="11"/>
      <c r="AV60" s="11"/>
      <c r="AW60" s="11"/>
      <c r="AX60" s="11"/>
    </row>
    <row r="61" spans="1:50" x14ac:dyDescent="0.35">
      <c r="A61" s="7"/>
      <c r="D61" s="11"/>
      <c r="E61" s="11"/>
      <c r="F61" s="11"/>
      <c r="G61" s="11"/>
      <c r="H61" s="11"/>
      <c r="I61" s="11"/>
      <c r="J61" s="11"/>
      <c r="K61" s="11"/>
      <c r="L61" s="11"/>
      <c r="M61" s="11"/>
      <c r="N61" s="11"/>
      <c r="O61" s="11"/>
      <c r="P61" s="11"/>
      <c r="Q61" s="11"/>
      <c r="R61" s="11"/>
      <c r="S61" s="11"/>
      <c r="T61" s="11"/>
      <c r="U61" s="11"/>
      <c r="V61" s="11"/>
      <c r="W61" s="11"/>
      <c r="X61" s="11"/>
      <c r="Y61" s="11"/>
      <c r="Z61" s="11"/>
      <c r="AA61" s="11"/>
      <c r="AB61" s="11"/>
      <c r="AC61" s="11"/>
      <c r="AD61" s="11"/>
      <c r="AE61" s="11"/>
      <c r="AF61" s="11"/>
      <c r="AG61" s="11"/>
      <c r="AH61" s="11"/>
      <c r="AI61" s="11"/>
      <c r="AJ61" s="11"/>
      <c r="AK61" s="11"/>
      <c r="AL61" s="11"/>
      <c r="AM61" s="11"/>
      <c r="AN61" s="11"/>
      <c r="AO61" s="11"/>
      <c r="AP61" s="11"/>
      <c r="AQ61" s="11"/>
      <c r="AR61" s="11"/>
      <c r="AS61" s="11"/>
      <c r="AT61" s="11"/>
      <c r="AU61" s="11"/>
      <c r="AV61" s="11"/>
      <c r="AW61" s="11"/>
      <c r="AX61" s="11"/>
    </row>
    <row r="62" spans="1:50" x14ac:dyDescent="0.35">
      <c r="A62" s="7"/>
      <c r="D62" s="11"/>
      <c r="E62" s="11"/>
      <c r="F62" s="11"/>
      <c r="G62" s="11"/>
      <c r="H62" s="11"/>
      <c r="I62" s="11"/>
      <c r="J62" s="11"/>
      <c r="K62" s="11"/>
      <c r="L62" s="11"/>
      <c r="M62" s="11"/>
      <c r="N62" s="11"/>
      <c r="O62" s="11"/>
      <c r="P62" s="11"/>
      <c r="Q62" s="11"/>
      <c r="R62" s="11"/>
      <c r="S62" s="11"/>
      <c r="T62" s="11"/>
      <c r="U62" s="11"/>
      <c r="V62" s="11"/>
      <c r="W62" s="11"/>
      <c r="X62" s="11"/>
      <c r="Y62" s="11"/>
      <c r="Z62" s="11"/>
      <c r="AA62" s="11"/>
      <c r="AB62" s="11"/>
      <c r="AC62" s="11"/>
      <c r="AD62" s="11"/>
      <c r="AE62" s="11"/>
      <c r="AF62" s="11"/>
      <c r="AG62" s="11"/>
      <c r="AH62" s="11"/>
      <c r="AI62" s="11"/>
      <c r="AJ62" s="11"/>
      <c r="AK62" s="11"/>
      <c r="AL62" s="11"/>
      <c r="AM62" s="11"/>
      <c r="AN62" s="11"/>
      <c r="AO62" s="11"/>
      <c r="AP62" s="11"/>
      <c r="AQ62" s="11"/>
      <c r="AR62" s="11"/>
      <c r="AS62" s="11"/>
      <c r="AT62" s="11"/>
      <c r="AU62" s="11"/>
      <c r="AV62" s="11"/>
      <c r="AW62" s="11"/>
      <c r="AX62" s="11"/>
    </row>
    <row r="63" spans="1:50" x14ac:dyDescent="0.35">
      <c r="A63" s="7"/>
      <c r="D63" s="11"/>
      <c r="E63" s="11"/>
      <c r="F63" s="11"/>
      <c r="G63" s="11"/>
      <c r="H63" s="11"/>
      <c r="I63" s="11"/>
      <c r="J63" s="11"/>
      <c r="K63" s="11"/>
      <c r="L63" s="11"/>
      <c r="M63" s="11"/>
      <c r="N63" s="11"/>
      <c r="O63" s="11"/>
      <c r="P63" s="11"/>
      <c r="Q63" s="11"/>
      <c r="R63" s="11"/>
      <c r="S63" s="11"/>
      <c r="T63" s="11"/>
      <c r="U63" s="11"/>
      <c r="V63" s="11"/>
      <c r="W63" s="11"/>
      <c r="X63" s="11"/>
      <c r="Y63" s="11"/>
      <c r="Z63" s="11"/>
      <c r="AA63" s="11"/>
      <c r="AB63" s="11"/>
      <c r="AC63" s="11"/>
      <c r="AD63" s="11"/>
      <c r="AE63" s="11"/>
      <c r="AF63" s="11"/>
      <c r="AG63" s="11"/>
      <c r="AH63" s="11"/>
      <c r="AI63" s="11"/>
      <c r="AJ63" s="11"/>
      <c r="AK63" s="11"/>
      <c r="AL63" s="11"/>
      <c r="AM63" s="11"/>
      <c r="AN63" s="11"/>
      <c r="AO63" s="11"/>
      <c r="AP63" s="11"/>
      <c r="AQ63" s="11"/>
      <c r="AR63" s="11"/>
      <c r="AS63" s="11"/>
      <c r="AT63" s="11"/>
      <c r="AU63" s="11"/>
      <c r="AV63" s="11"/>
      <c r="AW63" s="11"/>
      <c r="AX63" s="11"/>
    </row>
    <row r="64" spans="1:50" x14ac:dyDescent="0.35">
      <c r="A64" s="7"/>
      <c r="D64" s="11"/>
      <c r="E64" s="11"/>
      <c r="F64" s="11"/>
      <c r="G64" s="11"/>
      <c r="H64" s="11"/>
      <c r="I64" s="11"/>
      <c r="J64" s="11"/>
      <c r="K64" s="11"/>
      <c r="L64" s="11"/>
      <c r="M64" s="11"/>
      <c r="N64" s="11"/>
      <c r="O64" s="11"/>
      <c r="P64" s="11"/>
      <c r="Q64" s="11"/>
      <c r="R64" s="11"/>
      <c r="S64" s="11"/>
      <c r="T64" s="11"/>
      <c r="U64" s="11"/>
      <c r="V64" s="11"/>
      <c r="W64" s="11"/>
      <c r="X64" s="11"/>
      <c r="Y64" s="11"/>
      <c r="Z64" s="11"/>
      <c r="AA64" s="11"/>
      <c r="AB64" s="11"/>
      <c r="AC64" s="11"/>
      <c r="AD64" s="11"/>
      <c r="AE64" s="11"/>
      <c r="AF64" s="11"/>
      <c r="AG64" s="11"/>
      <c r="AH64" s="11"/>
      <c r="AI64" s="11"/>
      <c r="AJ64" s="11"/>
      <c r="AK64" s="11"/>
      <c r="AL64" s="11"/>
      <c r="AM64" s="11"/>
      <c r="AN64" s="11"/>
      <c r="AO64" s="11"/>
      <c r="AP64" s="11"/>
      <c r="AQ64" s="11"/>
      <c r="AR64" s="11"/>
      <c r="AS64" s="11"/>
      <c r="AT64" s="11"/>
      <c r="AU64" s="11"/>
      <c r="AV64" s="11"/>
      <c r="AW64" s="11"/>
      <c r="AX64" s="11"/>
    </row>
    <row r="65" spans="1:50" x14ac:dyDescent="0.35">
      <c r="A65" s="7"/>
      <c r="D65" s="11"/>
      <c r="E65" s="11"/>
      <c r="F65" s="11"/>
      <c r="G65" s="11"/>
      <c r="H65" s="11"/>
      <c r="I65" s="11"/>
      <c r="J65" s="11"/>
      <c r="K65" s="11"/>
      <c r="L65" s="11"/>
      <c r="M65" s="11"/>
      <c r="N65" s="11"/>
      <c r="O65" s="11"/>
      <c r="P65" s="11"/>
      <c r="Q65" s="11"/>
      <c r="R65" s="11"/>
      <c r="S65" s="11"/>
      <c r="T65" s="11"/>
      <c r="U65" s="11"/>
      <c r="V65" s="11"/>
      <c r="W65" s="11"/>
      <c r="X65" s="11"/>
      <c r="Y65" s="11"/>
      <c r="Z65" s="11"/>
      <c r="AA65" s="11"/>
      <c r="AB65" s="11"/>
      <c r="AC65" s="11"/>
      <c r="AD65" s="11"/>
      <c r="AE65" s="11"/>
      <c r="AF65" s="11"/>
      <c r="AG65" s="11"/>
      <c r="AH65" s="11"/>
      <c r="AI65" s="11"/>
      <c r="AJ65" s="11"/>
      <c r="AK65" s="11"/>
      <c r="AL65" s="11"/>
      <c r="AM65" s="11"/>
      <c r="AN65" s="11"/>
      <c r="AO65" s="11"/>
      <c r="AP65" s="11"/>
      <c r="AQ65" s="11"/>
      <c r="AR65" s="11"/>
      <c r="AS65" s="11"/>
      <c r="AT65" s="11"/>
      <c r="AU65" s="11"/>
      <c r="AV65" s="11"/>
      <c r="AW65" s="11"/>
      <c r="AX65" s="11"/>
    </row>
    <row r="66" spans="1:50" x14ac:dyDescent="0.35">
      <c r="A66" s="7"/>
      <c r="D66" s="11"/>
      <c r="E66" s="11"/>
      <c r="F66" s="11"/>
      <c r="G66" s="11"/>
      <c r="H66" s="11"/>
      <c r="I66" s="11"/>
      <c r="J66" s="11"/>
      <c r="K66" s="11"/>
      <c r="L66" s="11"/>
      <c r="M66" s="11"/>
      <c r="N66" s="11"/>
      <c r="O66" s="11"/>
      <c r="P66" s="11"/>
      <c r="Q66" s="11"/>
      <c r="R66" s="11"/>
      <c r="S66" s="11"/>
      <c r="T66" s="11"/>
      <c r="U66" s="11"/>
      <c r="V66" s="11"/>
      <c r="W66" s="11"/>
      <c r="X66" s="11"/>
      <c r="Y66" s="11"/>
      <c r="Z66" s="11"/>
      <c r="AA66" s="11"/>
      <c r="AB66" s="11"/>
      <c r="AC66" s="11"/>
      <c r="AD66" s="11"/>
      <c r="AE66" s="11"/>
      <c r="AF66" s="11"/>
      <c r="AG66" s="11"/>
      <c r="AH66" s="11"/>
      <c r="AI66" s="11"/>
      <c r="AJ66" s="11"/>
      <c r="AK66" s="11"/>
      <c r="AL66" s="11"/>
      <c r="AM66" s="11"/>
      <c r="AN66" s="11"/>
      <c r="AO66" s="11"/>
      <c r="AP66" s="11"/>
      <c r="AQ66" s="11"/>
      <c r="AR66" s="11"/>
      <c r="AS66" s="11"/>
      <c r="AT66" s="11"/>
      <c r="AU66" s="11"/>
      <c r="AV66" s="11"/>
      <c r="AW66" s="11"/>
      <c r="AX66" s="11"/>
    </row>
    <row r="67" spans="1:50" x14ac:dyDescent="0.35">
      <c r="A67" s="7"/>
      <c r="D67" s="11"/>
      <c r="E67" s="11"/>
      <c r="F67" s="11"/>
      <c r="G67" s="11"/>
      <c r="H67" s="11"/>
      <c r="I67" s="11"/>
      <c r="J67" s="11"/>
      <c r="K67" s="11"/>
      <c r="L67" s="11"/>
      <c r="M67" s="11"/>
      <c r="N67" s="11"/>
      <c r="O67" s="11"/>
      <c r="P67" s="11"/>
      <c r="Q67" s="11"/>
      <c r="R67" s="11"/>
      <c r="S67" s="11"/>
      <c r="T67" s="11"/>
      <c r="U67" s="11"/>
      <c r="V67" s="11"/>
      <c r="W67" s="11"/>
      <c r="X67" s="11"/>
      <c r="Y67" s="11"/>
      <c r="Z67" s="11"/>
      <c r="AA67" s="11"/>
      <c r="AB67" s="11"/>
      <c r="AC67" s="11"/>
      <c r="AD67" s="11"/>
      <c r="AE67" s="11"/>
      <c r="AF67" s="11"/>
      <c r="AG67" s="11"/>
      <c r="AH67" s="11"/>
      <c r="AI67" s="11"/>
      <c r="AJ67" s="11"/>
      <c r="AK67" s="11"/>
      <c r="AL67" s="11"/>
      <c r="AM67" s="11"/>
      <c r="AN67" s="11"/>
      <c r="AO67" s="11"/>
      <c r="AP67" s="11"/>
      <c r="AQ67" s="11"/>
      <c r="AR67" s="11"/>
      <c r="AS67" s="11"/>
      <c r="AT67" s="11"/>
      <c r="AU67" s="11"/>
      <c r="AV67" s="11"/>
      <c r="AW67" s="11"/>
      <c r="AX67" s="11"/>
    </row>
    <row r="68" spans="1:50" x14ac:dyDescent="0.35">
      <c r="A68" s="7"/>
      <c r="D68" s="11"/>
      <c r="E68" s="11"/>
      <c r="F68" s="11"/>
      <c r="G68" s="11"/>
      <c r="H68" s="11"/>
      <c r="I68" s="11"/>
      <c r="J68" s="11"/>
      <c r="K68" s="11"/>
      <c r="L68" s="11"/>
      <c r="M68" s="11"/>
      <c r="N68" s="11"/>
      <c r="O68" s="11"/>
      <c r="P68" s="11"/>
      <c r="Q68" s="11"/>
      <c r="R68" s="11"/>
      <c r="S68" s="11"/>
      <c r="T68" s="11"/>
      <c r="U68" s="11"/>
      <c r="V68" s="11"/>
      <c r="W68" s="11"/>
      <c r="X68" s="11"/>
      <c r="Y68" s="11"/>
      <c r="Z68" s="11"/>
      <c r="AA68" s="11"/>
      <c r="AB68" s="11"/>
      <c r="AC68" s="11"/>
      <c r="AD68" s="11"/>
      <c r="AE68" s="11"/>
      <c r="AF68" s="11"/>
      <c r="AG68" s="11"/>
      <c r="AH68" s="11"/>
      <c r="AI68" s="11"/>
      <c r="AJ68" s="11"/>
      <c r="AK68" s="11"/>
      <c r="AL68" s="11"/>
      <c r="AM68" s="11"/>
      <c r="AN68" s="11"/>
      <c r="AO68" s="11"/>
      <c r="AP68" s="11"/>
      <c r="AQ68" s="11"/>
      <c r="AR68" s="11"/>
      <c r="AS68" s="11"/>
      <c r="AT68" s="11"/>
      <c r="AU68" s="11"/>
      <c r="AV68" s="11"/>
      <c r="AW68" s="11"/>
      <c r="AX68" s="11"/>
    </row>
    <row r="69" spans="1:50" x14ac:dyDescent="0.35">
      <c r="A69" s="7"/>
      <c r="D69" s="11"/>
      <c r="E69" s="11"/>
      <c r="F69" s="11"/>
      <c r="G69" s="11"/>
      <c r="H69" s="11"/>
      <c r="I69" s="11"/>
      <c r="J69" s="11"/>
      <c r="K69" s="11"/>
      <c r="L69" s="11"/>
      <c r="M69" s="11"/>
      <c r="N69" s="11"/>
      <c r="O69" s="11"/>
      <c r="P69" s="11"/>
      <c r="Q69" s="11"/>
      <c r="R69" s="11"/>
      <c r="S69" s="11"/>
      <c r="T69" s="11"/>
      <c r="U69" s="11"/>
      <c r="V69" s="11"/>
      <c r="W69" s="11"/>
      <c r="X69" s="11"/>
      <c r="Y69" s="11"/>
      <c r="Z69" s="11"/>
      <c r="AA69" s="11"/>
      <c r="AB69" s="11"/>
      <c r="AC69" s="11"/>
      <c r="AD69" s="11"/>
      <c r="AE69" s="11"/>
      <c r="AF69" s="11"/>
      <c r="AG69" s="11"/>
      <c r="AH69" s="11"/>
      <c r="AI69" s="11"/>
      <c r="AJ69" s="11"/>
      <c r="AK69" s="11"/>
      <c r="AL69" s="11"/>
      <c r="AM69" s="11"/>
      <c r="AN69" s="11"/>
      <c r="AO69" s="11"/>
      <c r="AP69" s="11"/>
      <c r="AQ69" s="11"/>
      <c r="AR69" s="11"/>
      <c r="AS69" s="11"/>
      <c r="AT69" s="11"/>
      <c r="AU69" s="11"/>
      <c r="AV69" s="11"/>
      <c r="AW69" s="11"/>
      <c r="AX69" s="11"/>
    </row>
    <row r="70" spans="1:50" x14ac:dyDescent="0.35">
      <c r="A70" s="7"/>
      <c r="D70" s="11"/>
      <c r="E70" s="11"/>
      <c r="F70" s="11"/>
      <c r="G70" s="11"/>
      <c r="H70" s="11"/>
      <c r="I70" s="11"/>
      <c r="J70" s="11"/>
      <c r="K70" s="11"/>
      <c r="L70" s="11"/>
      <c r="M70" s="11"/>
      <c r="N70" s="11"/>
      <c r="O70" s="11"/>
      <c r="P70" s="11"/>
      <c r="Q70" s="11"/>
      <c r="R70" s="11"/>
      <c r="S70" s="11"/>
      <c r="T70" s="11"/>
      <c r="U70" s="11"/>
      <c r="V70" s="11"/>
      <c r="W70" s="11"/>
      <c r="X70" s="11"/>
      <c r="Y70" s="11"/>
      <c r="Z70" s="11"/>
      <c r="AA70" s="11"/>
      <c r="AB70" s="11"/>
      <c r="AC70" s="11"/>
      <c r="AD70" s="11"/>
      <c r="AE70" s="11"/>
      <c r="AF70" s="11"/>
      <c r="AG70" s="11"/>
      <c r="AH70" s="11"/>
      <c r="AI70" s="11"/>
      <c r="AJ70" s="11"/>
      <c r="AK70" s="11"/>
      <c r="AL70" s="11"/>
      <c r="AM70" s="11"/>
      <c r="AN70" s="11"/>
      <c r="AO70" s="11"/>
      <c r="AP70" s="11"/>
      <c r="AQ70" s="11"/>
      <c r="AR70" s="11"/>
      <c r="AS70" s="11"/>
      <c r="AT70" s="11"/>
      <c r="AU70" s="11"/>
      <c r="AV70" s="11"/>
      <c r="AW70" s="11"/>
      <c r="AX70" s="11"/>
    </row>
    <row r="71" spans="1:50" x14ac:dyDescent="0.35">
      <c r="A71" s="7"/>
      <c r="D71" s="11"/>
      <c r="E71" s="11"/>
      <c r="F71" s="11"/>
      <c r="G71" s="11"/>
      <c r="H71" s="11"/>
      <c r="I71" s="11"/>
      <c r="J71" s="11"/>
      <c r="K71" s="11"/>
      <c r="L71" s="11"/>
      <c r="M71" s="11"/>
      <c r="N71" s="11"/>
      <c r="O71" s="11"/>
      <c r="P71" s="11"/>
      <c r="Q71" s="11"/>
      <c r="R71" s="11"/>
      <c r="S71" s="11"/>
      <c r="T71" s="11"/>
      <c r="U71" s="11"/>
      <c r="V71" s="11"/>
      <c r="W71" s="11"/>
      <c r="X71" s="11"/>
      <c r="Y71" s="11"/>
      <c r="Z71" s="11"/>
      <c r="AA71" s="11"/>
      <c r="AB71" s="11"/>
      <c r="AC71" s="11"/>
      <c r="AD71" s="11"/>
      <c r="AE71" s="11"/>
      <c r="AF71" s="11"/>
      <c r="AG71" s="11"/>
      <c r="AH71" s="11"/>
      <c r="AI71" s="11"/>
      <c r="AJ71" s="11"/>
      <c r="AK71" s="11"/>
      <c r="AL71" s="11"/>
      <c r="AM71" s="11"/>
      <c r="AN71" s="11"/>
      <c r="AO71" s="11"/>
      <c r="AP71" s="11"/>
      <c r="AQ71" s="11"/>
      <c r="AR71" s="11"/>
      <c r="AS71" s="11"/>
      <c r="AT71" s="11"/>
      <c r="AU71" s="11"/>
      <c r="AV71" s="11"/>
      <c r="AW71" s="11"/>
      <c r="AX71" s="11"/>
    </row>
    <row r="72" spans="1:50" x14ac:dyDescent="0.35">
      <c r="A72" s="7"/>
      <c r="D72" s="11"/>
      <c r="E72" s="11"/>
      <c r="F72" s="11"/>
      <c r="G72" s="11"/>
      <c r="H72" s="11"/>
      <c r="I72" s="11"/>
      <c r="J72" s="11"/>
      <c r="K72" s="11"/>
      <c r="L72" s="11"/>
      <c r="M72" s="11"/>
      <c r="N72" s="11"/>
      <c r="O72" s="11"/>
      <c r="P72" s="11"/>
      <c r="Q72" s="11"/>
      <c r="R72" s="11"/>
      <c r="S72" s="11"/>
      <c r="T72" s="11"/>
      <c r="U72" s="11"/>
      <c r="V72" s="11"/>
      <c r="W72" s="11"/>
      <c r="X72" s="11"/>
      <c r="Y72" s="11"/>
      <c r="Z72" s="11"/>
      <c r="AA72" s="11"/>
      <c r="AB72" s="11"/>
      <c r="AC72" s="11"/>
      <c r="AD72" s="11"/>
      <c r="AE72" s="11"/>
      <c r="AF72" s="11"/>
      <c r="AG72" s="11"/>
      <c r="AH72" s="11"/>
      <c r="AI72" s="11"/>
      <c r="AJ72" s="11"/>
      <c r="AK72" s="11"/>
      <c r="AL72" s="11"/>
      <c r="AM72" s="11"/>
      <c r="AN72" s="11"/>
      <c r="AO72" s="11"/>
      <c r="AP72" s="11"/>
      <c r="AQ72" s="11"/>
      <c r="AR72" s="11"/>
      <c r="AS72" s="11"/>
      <c r="AT72" s="11"/>
      <c r="AU72" s="11"/>
      <c r="AV72" s="11"/>
      <c r="AW72" s="11"/>
      <c r="AX72" s="11"/>
    </row>
    <row r="73" spans="1:50" x14ac:dyDescent="0.35">
      <c r="A73" s="7"/>
      <c r="D73" s="11"/>
      <c r="E73" s="11"/>
      <c r="F73" s="11"/>
      <c r="G73" s="11"/>
      <c r="H73" s="11"/>
      <c r="I73" s="11"/>
      <c r="J73" s="11"/>
      <c r="K73" s="11"/>
      <c r="L73" s="11"/>
      <c r="M73" s="11"/>
      <c r="N73" s="11"/>
      <c r="O73" s="11"/>
      <c r="P73" s="11"/>
      <c r="Q73" s="11"/>
      <c r="R73" s="11"/>
      <c r="S73" s="11"/>
      <c r="T73" s="11"/>
      <c r="U73" s="11"/>
      <c r="V73" s="11"/>
      <c r="W73" s="11"/>
      <c r="X73" s="11"/>
      <c r="Y73" s="11"/>
      <c r="Z73" s="11"/>
      <c r="AA73" s="11"/>
      <c r="AB73" s="11"/>
      <c r="AC73" s="11"/>
      <c r="AD73" s="11"/>
      <c r="AE73" s="11"/>
      <c r="AF73" s="11"/>
      <c r="AG73" s="11"/>
      <c r="AH73" s="11"/>
      <c r="AI73" s="11"/>
      <c r="AJ73" s="11"/>
      <c r="AK73" s="11"/>
      <c r="AL73" s="11"/>
      <c r="AM73" s="11"/>
      <c r="AN73" s="11"/>
      <c r="AO73" s="11"/>
      <c r="AP73" s="11"/>
      <c r="AQ73" s="11"/>
      <c r="AR73" s="11"/>
      <c r="AS73" s="11"/>
      <c r="AT73" s="11"/>
      <c r="AU73" s="11"/>
      <c r="AV73" s="11"/>
      <c r="AW73" s="11"/>
      <c r="AX73" s="11"/>
    </row>
    <row r="74" spans="1:50" x14ac:dyDescent="0.35">
      <c r="A74" s="7"/>
      <c r="D74" s="11"/>
      <c r="E74" s="11"/>
      <c r="F74" s="11"/>
      <c r="G74" s="11"/>
      <c r="H74" s="11"/>
      <c r="I74" s="11"/>
      <c r="J74" s="11"/>
      <c r="K74" s="11"/>
      <c r="L74" s="11"/>
      <c r="M74" s="11"/>
      <c r="N74" s="11"/>
      <c r="O74" s="11"/>
      <c r="P74" s="11"/>
      <c r="Q74" s="11"/>
      <c r="R74" s="11"/>
      <c r="S74" s="11"/>
      <c r="T74" s="11"/>
      <c r="U74" s="11"/>
      <c r="V74" s="11"/>
      <c r="W74" s="11"/>
      <c r="X74" s="11"/>
      <c r="Y74" s="11"/>
      <c r="Z74" s="11"/>
      <c r="AA74" s="11"/>
      <c r="AB74" s="11"/>
      <c r="AC74" s="11"/>
      <c r="AD74" s="11"/>
      <c r="AE74" s="11"/>
      <c r="AF74" s="11"/>
      <c r="AG74" s="11"/>
      <c r="AH74" s="11"/>
      <c r="AI74" s="11"/>
      <c r="AJ74" s="11"/>
      <c r="AK74" s="11"/>
      <c r="AL74" s="11"/>
      <c r="AM74" s="11"/>
      <c r="AN74" s="11"/>
      <c r="AO74" s="11"/>
      <c r="AP74" s="11"/>
      <c r="AQ74" s="11"/>
      <c r="AR74" s="11"/>
      <c r="AS74" s="11"/>
      <c r="AT74" s="11"/>
      <c r="AU74" s="11"/>
      <c r="AV74" s="11"/>
      <c r="AW74" s="11"/>
      <c r="AX74" s="11"/>
    </row>
    <row r="75" spans="1:50" x14ac:dyDescent="0.35">
      <c r="A75" s="7"/>
      <c r="D75" s="11"/>
      <c r="E75" s="11"/>
      <c r="F75" s="11"/>
      <c r="G75" s="11"/>
      <c r="H75" s="11"/>
      <c r="I75" s="11"/>
      <c r="J75" s="11"/>
      <c r="K75" s="11"/>
      <c r="L75" s="11"/>
      <c r="M75" s="11"/>
      <c r="N75" s="11"/>
      <c r="O75" s="11"/>
      <c r="P75" s="11"/>
      <c r="Q75" s="11"/>
      <c r="R75" s="11"/>
      <c r="S75" s="11"/>
      <c r="T75" s="11"/>
      <c r="U75" s="11"/>
      <c r="V75" s="11"/>
      <c r="W75" s="11"/>
      <c r="X75" s="11"/>
      <c r="Y75" s="11"/>
      <c r="Z75" s="11"/>
      <c r="AA75" s="11"/>
      <c r="AB75" s="11"/>
      <c r="AC75" s="11"/>
      <c r="AD75" s="11"/>
      <c r="AE75" s="11"/>
      <c r="AF75" s="11"/>
      <c r="AG75" s="11"/>
      <c r="AH75" s="11"/>
      <c r="AI75" s="11"/>
      <c r="AJ75" s="11"/>
      <c r="AK75" s="11"/>
      <c r="AL75" s="11"/>
      <c r="AM75" s="11"/>
      <c r="AN75" s="11"/>
      <c r="AO75" s="11"/>
      <c r="AP75" s="11"/>
      <c r="AQ75" s="11"/>
      <c r="AR75" s="11"/>
      <c r="AS75" s="11"/>
      <c r="AT75" s="11"/>
      <c r="AU75" s="11"/>
      <c r="AV75" s="11"/>
      <c r="AW75" s="11"/>
      <c r="AX75" s="11"/>
    </row>
    <row r="76" spans="1:50" x14ac:dyDescent="0.35">
      <c r="A76" s="7"/>
      <c r="D76" s="11"/>
      <c r="E76" s="11"/>
      <c r="F76" s="11"/>
      <c r="G76" s="11"/>
      <c r="H76" s="11"/>
      <c r="I76" s="11"/>
      <c r="J76" s="11"/>
      <c r="K76" s="11"/>
      <c r="L76" s="11"/>
      <c r="M76" s="11"/>
      <c r="N76" s="11"/>
      <c r="O76" s="11"/>
      <c r="P76" s="11"/>
      <c r="Q76" s="11"/>
      <c r="R76" s="11"/>
      <c r="S76" s="11"/>
      <c r="T76" s="11"/>
      <c r="U76" s="11"/>
      <c r="V76" s="11"/>
      <c r="W76" s="11"/>
      <c r="X76" s="11"/>
      <c r="Y76" s="11"/>
      <c r="Z76" s="11"/>
      <c r="AA76" s="11"/>
      <c r="AB76" s="11"/>
      <c r="AC76" s="11"/>
      <c r="AD76" s="11"/>
      <c r="AE76" s="11"/>
      <c r="AF76" s="11"/>
      <c r="AG76" s="11"/>
      <c r="AH76" s="11"/>
      <c r="AI76" s="11"/>
      <c r="AJ76" s="11"/>
      <c r="AK76" s="11"/>
      <c r="AL76" s="11"/>
      <c r="AM76" s="11"/>
      <c r="AN76" s="11"/>
      <c r="AO76" s="11"/>
      <c r="AP76" s="11"/>
      <c r="AQ76" s="11"/>
      <c r="AR76" s="11"/>
      <c r="AS76" s="11"/>
      <c r="AT76" s="11"/>
      <c r="AU76" s="11"/>
      <c r="AV76" s="11"/>
      <c r="AW76" s="11"/>
      <c r="AX76" s="11"/>
    </row>
    <row r="77" spans="1:50" x14ac:dyDescent="0.35">
      <c r="A77" s="7"/>
      <c r="D77" s="11"/>
      <c r="E77" s="11"/>
      <c r="F77" s="11"/>
      <c r="G77" s="11"/>
      <c r="H77" s="11"/>
      <c r="I77" s="11"/>
      <c r="J77" s="11"/>
      <c r="K77" s="11"/>
      <c r="L77" s="11"/>
      <c r="M77" s="11"/>
      <c r="N77" s="11"/>
      <c r="O77" s="11"/>
      <c r="P77" s="11"/>
      <c r="Q77" s="11"/>
      <c r="R77" s="11"/>
      <c r="S77" s="11"/>
      <c r="T77" s="11"/>
      <c r="U77" s="11"/>
      <c r="V77" s="11"/>
      <c r="W77" s="11"/>
      <c r="X77" s="11"/>
      <c r="Y77" s="11"/>
      <c r="Z77" s="11"/>
      <c r="AA77" s="11"/>
      <c r="AB77" s="11"/>
      <c r="AC77" s="11"/>
      <c r="AD77" s="11"/>
      <c r="AE77" s="11"/>
      <c r="AF77" s="11"/>
      <c r="AG77" s="11"/>
      <c r="AH77" s="11"/>
      <c r="AI77" s="11"/>
      <c r="AJ77" s="11"/>
      <c r="AK77" s="11"/>
      <c r="AL77" s="11"/>
      <c r="AM77" s="11"/>
      <c r="AN77" s="11"/>
      <c r="AO77" s="11"/>
      <c r="AP77" s="11"/>
      <c r="AQ77" s="11"/>
      <c r="AR77" s="11"/>
      <c r="AS77" s="11"/>
      <c r="AT77" s="11"/>
      <c r="AU77" s="11"/>
      <c r="AV77" s="11"/>
      <c r="AW77" s="11"/>
      <c r="AX77" s="11"/>
    </row>
    <row r="78" spans="1:50" x14ac:dyDescent="0.35">
      <c r="A78" s="7"/>
      <c r="D78" s="11"/>
      <c r="E78" s="11"/>
      <c r="F78" s="11"/>
      <c r="G78" s="11"/>
      <c r="H78" s="11"/>
      <c r="I78" s="11"/>
      <c r="J78" s="11"/>
      <c r="K78" s="11"/>
      <c r="L78" s="11"/>
      <c r="M78" s="11"/>
      <c r="N78" s="11"/>
      <c r="O78" s="11"/>
      <c r="P78" s="11"/>
      <c r="Q78" s="11"/>
      <c r="R78" s="11"/>
      <c r="S78" s="11"/>
      <c r="T78" s="11"/>
      <c r="U78" s="11"/>
      <c r="V78" s="11"/>
      <c r="W78" s="11"/>
      <c r="X78" s="11"/>
      <c r="Y78" s="11"/>
      <c r="Z78" s="11"/>
      <c r="AA78" s="11"/>
      <c r="AB78" s="11"/>
      <c r="AC78" s="11"/>
      <c r="AD78" s="11"/>
      <c r="AE78" s="11"/>
      <c r="AF78" s="11"/>
      <c r="AG78" s="11"/>
      <c r="AH78" s="11"/>
      <c r="AI78" s="11"/>
      <c r="AJ78" s="11"/>
      <c r="AK78" s="11"/>
      <c r="AL78" s="11"/>
      <c r="AM78" s="11"/>
      <c r="AN78" s="11"/>
      <c r="AO78" s="11"/>
      <c r="AP78" s="11"/>
      <c r="AQ78" s="11"/>
      <c r="AR78" s="11"/>
      <c r="AS78" s="11"/>
      <c r="AT78" s="11"/>
      <c r="AU78" s="11"/>
      <c r="AV78" s="11"/>
      <c r="AW78" s="11"/>
      <c r="AX78" s="11"/>
    </row>
    <row r="79" spans="1:50" x14ac:dyDescent="0.35">
      <c r="A79" s="7"/>
      <c r="D79" s="11"/>
      <c r="E79" s="11"/>
      <c r="F79" s="11"/>
      <c r="G79" s="11"/>
      <c r="H79" s="11"/>
      <c r="I79" s="11"/>
      <c r="J79" s="11"/>
      <c r="K79" s="11"/>
      <c r="L79" s="11"/>
      <c r="M79" s="11"/>
      <c r="N79" s="11"/>
      <c r="O79" s="11"/>
      <c r="P79" s="11"/>
      <c r="Q79" s="11"/>
      <c r="R79" s="11"/>
      <c r="S79" s="11"/>
      <c r="T79" s="11"/>
      <c r="U79" s="11"/>
      <c r="V79" s="11"/>
      <c r="W79" s="11"/>
      <c r="X79" s="11"/>
      <c r="Y79" s="11"/>
      <c r="Z79" s="11"/>
      <c r="AA79" s="11"/>
      <c r="AB79" s="11"/>
      <c r="AC79" s="11"/>
      <c r="AD79" s="11"/>
      <c r="AE79" s="11"/>
      <c r="AF79" s="11"/>
      <c r="AG79" s="11"/>
      <c r="AH79" s="11"/>
      <c r="AI79" s="11"/>
      <c r="AJ79" s="11"/>
      <c r="AK79" s="11"/>
      <c r="AL79" s="11"/>
      <c r="AM79" s="11"/>
      <c r="AN79" s="11"/>
      <c r="AO79" s="11"/>
      <c r="AP79" s="11"/>
      <c r="AQ79" s="11"/>
      <c r="AR79" s="11"/>
      <c r="AS79" s="11"/>
      <c r="AT79" s="11"/>
      <c r="AU79" s="11"/>
      <c r="AV79" s="11"/>
      <c r="AW79" s="11"/>
      <c r="AX79" s="11"/>
    </row>
    <row r="80" spans="1:50" x14ac:dyDescent="0.35">
      <c r="A80" s="7"/>
      <c r="D80" s="11"/>
      <c r="E80" s="11"/>
      <c r="F80" s="11"/>
      <c r="G80" s="11"/>
      <c r="H80" s="11"/>
      <c r="I80" s="11"/>
      <c r="J80" s="11"/>
      <c r="K80" s="11"/>
      <c r="L80" s="11"/>
      <c r="M80" s="11"/>
      <c r="N80" s="11"/>
      <c r="O80" s="11"/>
      <c r="P80" s="11"/>
      <c r="Q80" s="11"/>
      <c r="R80" s="11"/>
      <c r="S80" s="11"/>
      <c r="T80" s="11"/>
      <c r="U80" s="11"/>
      <c r="V80" s="11"/>
      <c r="W80" s="11"/>
      <c r="X80" s="11"/>
      <c r="Y80" s="11"/>
      <c r="Z80" s="11"/>
      <c r="AA80" s="11"/>
      <c r="AB80" s="11"/>
      <c r="AC80" s="11"/>
      <c r="AD80" s="11"/>
      <c r="AE80" s="11"/>
      <c r="AF80" s="11"/>
      <c r="AG80" s="11"/>
      <c r="AH80" s="11"/>
      <c r="AI80" s="11"/>
      <c r="AJ80" s="11"/>
      <c r="AK80" s="11"/>
      <c r="AL80" s="11"/>
      <c r="AM80" s="11"/>
      <c r="AN80" s="11"/>
      <c r="AO80" s="11"/>
      <c r="AP80" s="11"/>
      <c r="AQ80" s="11"/>
      <c r="AR80" s="11"/>
      <c r="AS80" s="11"/>
      <c r="AT80" s="11"/>
      <c r="AU80" s="11"/>
      <c r="AV80" s="11"/>
      <c r="AW80" s="11"/>
      <c r="AX80" s="11"/>
    </row>
    <row r="81" spans="1:50" x14ac:dyDescent="0.35">
      <c r="A81" s="7"/>
      <c r="D81" s="11"/>
      <c r="E81" s="11"/>
      <c r="F81" s="11"/>
      <c r="G81" s="11"/>
      <c r="H81" s="11"/>
      <c r="I81" s="11"/>
      <c r="J81" s="11"/>
      <c r="K81" s="11"/>
      <c r="L81" s="11"/>
      <c r="M81" s="11"/>
      <c r="N81" s="11"/>
      <c r="O81" s="11"/>
      <c r="P81" s="11"/>
      <c r="Q81" s="11"/>
      <c r="R81" s="11"/>
      <c r="S81" s="11"/>
      <c r="T81" s="11"/>
      <c r="U81" s="11"/>
      <c r="V81" s="11"/>
      <c r="W81" s="11"/>
      <c r="X81" s="11"/>
      <c r="Y81" s="11"/>
      <c r="Z81" s="11"/>
      <c r="AA81" s="11"/>
      <c r="AB81" s="11"/>
      <c r="AC81" s="11"/>
      <c r="AD81" s="11"/>
      <c r="AE81" s="11"/>
      <c r="AF81" s="11"/>
      <c r="AG81" s="11"/>
      <c r="AH81" s="11"/>
      <c r="AI81" s="11"/>
      <c r="AJ81" s="11"/>
      <c r="AK81" s="11"/>
      <c r="AL81" s="11"/>
      <c r="AM81" s="11"/>
      <c r="AN81" s="11"/>
      <c r="AO81" s="11"/>
      <c r="AP81" s="11"/>
      <c r="AQ81" s="11"/>
      <c r="AR81" s="11"/>
      <c r="AS81" s="11"/>
      <c r="AT81" s="11"/>
      <c r="AU81" s="11"/>
      <c r="AV81" s="11"/>
      <c r="AW81" s="11"/>
      <c r="AX81" s="11"/>
    </row>
    <row r="82" spans="1:50" x14ac:dyDescent="0.35">
      <c r="A82" s="7"/>
      <c r="D82" s="11"/>
      <c r="E82" s="11"/>
      <c r="F82" s="11"/>
      <c r="G82" s="11"/>
      <c r="H82" s="11"/>
      <c r="I82" s="11"/>
      <c r="J82" s="11"/>
      <c r="K82" s="11"/>
      <c r="L82" s="11"/>
      <c r="M82" s="11"/>
      <c r="N82" s="11"/>
      <c r="O82" s="11"/>
      <c r="P82" s="11"/>
      <c r="Q82" s="11"/>
      <c r="R82" s="11"/>
      <c r="S82" s="11"/>
      <c r="T82" s="11"/>
      <c r="U82" s="11"/>
      <c r="V82" s="11"/>
      <c r="W82" s="11"/>
      <c r="X82" s="11"/>
      <c r="Y82" s="11"/>
      <c r="Z82" s="11"/>
      <c r="AA82" s="11"/>
      <c r="AB82" s="11"/>
      <c r="AC82" s="11"/>
      <c r="AD82" s="11"/>
      <c r="AE82" s="11"/>
      <c r="AF82" s="11"/>
      <c r="AG82" s="11"/>
      <c r="AH82" s="11"/>
      <c r="AI82" s="11"/>
      <c r="AJ82" s="11"/>
      <c r="AK82" s="11"/>
      <c r="AL82" s="11"/>
      <c r="AM82" s="11"/>
      <c r="AN82" s="11"/>
      <c r="AO82" s="11"/>
      <c r="AP82" s="11"/>
      <c r="AQ82" s="11"/>
      <c r="AR82" s="11"/>
      <c r="AS82" s="11"/>
      <c r="AT82" s="11"/>
      <c r="AU82" s="11"/>
      <c r="AV82" s="11"/>
      <c r="AW82" s="11"/>
      <c r="AX82" s="11"/>
    </row>
    <row r="83" spans="1:50" x14ac:dyDescent="0.35">
      <c r="A83" s="7"/>
      <c r="D83" s="11"/>
      <c r="E83" s="11"/>
      <c r="F83" s="11"/>
      <c r="G83" s="11"/>
      <c r="H83" s="11"/>
      <c r="I83" s="11"/>
      <c r="J83" s="11"/>
      <c r="K83" s="11"/>
      <c r="L83" s="11"/>
      <c r="M83" s="11"/>
      <c r="N83" s="11"/>
      <c r="O83" s="11"/>
      <c r="P83" s="11"/>
      <c r="Q83" s="11"/>
      <c r="R83" s="11"/>
      <c r="S83" s="11"/>
      <c r="T83" s="11"/>
      <c r="U83" s="11"/>
      <c r="V83" s="11"/>
      <c r="W83" s="11"/>
      <c r="X83" s="11"/>
      <c r="Y83" s="11"/>
      <c r="Z83" s="11"/>
      <c r="AA83" s="11"/>
      <c r="AB83" s="11"/>
      <c r="AC83" s="11"/>
      <c r="AD83" s="11"/>
      <c r="AE83" s="11"/>
      <c r="AF83" s="11"/>
      <c r="AG83" s="11"/>
      <c r="AH83" s="11"/>
      <c r="AI83" s="11"/>
      <c r="AJ83" s="11"/>
      <c r="AK83" s="11"/>
      <c r="AL83" s="11"/>
      <c r="AM83" s="11"/>
      <c r="AN83" s="11"/>
      <c r="AO83" s="11"/>
      <c r="AP83" s="11"/>
      <c r="AQ83" s="11"/>
      <c r="AR83" s="11"/>
      <c r="AS83" s="11"/>
      <c r="AT83" s="11"/>
      <c r="AU83" s="11"/>
      <c r="AV83" s="11"/>
      <c r="AW83" s="11"/>
      <c r="AX83" s="11"/>
    </row>
    <row r="84" spans="1:50" x14ac:dyDescent="0.35">
      <c r="A84" s="7"/>
      <c r="D84" s="11"/>
      <c r="E84" s="11"/>
      <c r="F84" s="11"/>
      <c r="G84" s="11"/>
      <c r="H84" s="11"/>
      <c r="I84" s="11"/>
      <c r="J84" s="11"/>
      <c r="K84" s="11"/>
      <c r="L84" s="11"/>
      <c r="M84" s="11"/>
      <c r="N84" s="11"/>
      <c r="O84" s="11"/>
      <c r="P84" s="11"/>
      <c r="Q84" s="11"/>
      <c r="R84" s="11"/>
      <c r="S84" s="11"/>
      <c r="T84" s="11"/>
      <c r="U84" s="11"/>
      <c r="V84" s="11"/>
      <c r="W84" s="11"/>
      <c r="X84" s="11"/>
      <c r="Y84" s="11"/>
      <c r="Z84" s="11"/>
      <c r="AA84" s="11"/>
      <c r="AB84" s="11"/>
      <c r="AC84" s="11"/>
      <c r="AD84" s="11"/>
      <c r="AE84" s="11"/>
      <c r="AF84" s="11"/>
      <c r="AG84" s="11"/>
      <c r="AH84" s="11"/>
      <c r="AI84" s="11"/>
      <c r="AJ84" s="11"/>
      <c r="AK84" s="11"/>
      <c r="AL84" s="11"/>
      <c r="AM84" s="11"/>
      <c r="AN84" s="11"/>
      <c r="AO84" s="11"/>
      <c r="AP84" s="11"/>
      <c r="AQ84" s="11"/>
      <c r="AR84" s="11"/>
      <c r="AS84" s="11"/>
      <c r="AT84" s="11"/>
      <c r="AU84" s="11"/>
      <c r="AV84" s="11"/>
      <c r="AW84" s="11"/>
      <c r="AX84" s="11"/>
    </row>
    <row r="85" spans="1:50" x14ac:dyDescent="0.35">
      <c r="A85" s="7"/>
      <c r="D85" s="11"/>
      <c r="E85" s="11"/>
      <c r="F85" s="11"/>
      <c r="G85" s="11"/>
      <c r="H85" s="11"/>
      <c r="I85" s="11"/>
      <c r="J85" s="11"/>
      <c r="K85" s="11"/>
      <c r="L85" s="11"/>
      <c r="M85" s="11"/>
      <c r="N85" s="11"/>
      <c r="O85" s="11"/>
      <c r="P85" s="11"/>
      <c r="Q85" s="11"/>
      <c r="R85" s="11"/>
      <c r="S85" s="11"/>
      <c r="T85" s="11"/>
      <c r="U85" s="11"/>
      <c r="V85" s="11"/>
      <c r="W85" s="11"/>
      <c r="X85" s="11"/>
      <c r="Y85" s="11"/>
      <c r="Z85" s="11"/>
      <c r="AA85" s="11"/>
      <c r="AB85" s="11"/>
      <c r="AC85" s="11"/>
      <c r="AD85" s="11"/>
      <c r="AE85" s="11"/>
      <c r="AF85" s="11"/>
      <c r="AG85" s="11"/>
      <c r="AH85" s="11"/>
      <c r="AI85" s="11"/>
      <c r="AJ85" s="11"/>
      <c r="AK85" s="11"/>
      <c r="AL85" s="11"/>
      <c r="AM85" s="11"/>
      <c r="AN85" s="11"/>
      <c r="AO85" s="11"/>
      <c r="AP85" s="11"/>
      <c r="AQ85" s="11"/>
      <c r="AR85" s="11"/>
      <c r="AS85" s="11"/>
      <c r="AT85" s="11"/>
      <c r="AU85" s="11"/>
      <c r="AV85" s="11"/>
      <c r="AW85" s="11"/>
      <c r="AX85" s="11"/>
    </row>
    <row r="86" spans="1:50" x14ac:dyDescent="0.35">
      <c r="A86" s="7"/>
      <c r="D86" s="11"/>
      <c r="E86" s="11"/>
      <c r="F86" s="11"/>
      <c r="G86" s="11"/>
      <c r="H86" s="11"/>
      <c r="I86" s="11"/>
      <c r="J86" s="11"/>
      <c r="K86" s="11"/>
      <c r="L86" s="11"/>
      <c r="M86" s="11"/>
      <c r="N86" s="11"/>
      <c r="O86" s="11"/>
      <c r="P86" s="11"/>
      <c r="Q86" s="11"/>
      <c r="R86" s="11"/>
      <c r="S86" s="11"/>
      <c r="T86" s="11"/>
      <c r="U86" s="11"/>
      <c r="V86" s="11"/>
      <c r="W86" s="11"/>
      <c r="X86" s="11"/>
      <c r="Y86" s="11"/>
      <c r="Z86" s="11"/>
      <c r="AA86" s="11"/>
      <c r="AB86" s="11"/>
      <c r="AC86" s="11"/>
      <c r="AD86" s="11"/>
      <c r="AE86" s="11"/>
      <c r="AF86" s="11"/>
      <c r="AG86" s="11"/>
      <c r="AH86" s="11"/>
      <c r="AI86" s="11"/>
      <c r="AJ86" s="11"/>
      <c r="AK86" s="11"/>
      <c r="AL86" s="11"/>
      <c r="AM86" s="11"/>
      <c r="AN86" s="11"/>
      <c r="AO86" s="11"/>
      <c r="AP86" s="11"/>
      <c r="AQ86" s="11"/>
      <c r="AR86" s="11"/>
      <c r="AS86" s="11"/>
      <c r="AT86" s="11"/>
      <c r="AU86" s="11"/>
      <c r="AV86" s="11"/>
      <c r="AW86" s="11"/>
      <c r="AX86" s="11"/>
    </row>
    <row r="87" spans="1:50" x14ac:dyDescent="0.35">
      <c r="A87" s="7"/>
      <c r="D87" s="11"/>
      <c r="E87" s="11"/>
      <c r="F87" s="11"/>
      <c r="G87" s="11"/>
      <c r="H87" s="11"/>
      <c r="I87" s="11"/>
      <c r="J87" s="11"/>
      <c r="K87" s="11"/>
      <c r="L87" s="11"/>
      <c r="M87" s="11"/>
      <c r="N87" s="11"/>
      <c r="O87" s="11"/>
      <c r="P87" s="11"/>
      <c r="Q87" s="11"/>
      <c r="R87" s="11"/>
      <c r="S87" s="11"/>
      <c r="T87" s="11"/>
      <c r="U87" s="11"/>
      <c r="V87" s="11"/>
      <c r="W87" s="11"/>
      <c r="X87" s="11"/>
      <c r="Y87" s="11"/>
      <c r="Z87" s="11"/>
      <c r="AA87" s="11"/>
      <c r="AB87" s="11"/>
      <c r="AC87" s="11"/>
      <c r="AD87" s="11"/>
      <c r="AE87" s="11"/>
      <c r="AF87" s="11"/>
      <c r="AG87" s="11"/>
      <c r="AH87" s="11"/>
      <c r="AI87" s="11"/>
      <c r="AJ87" s="11"/>
      <c r="AK87" s="11"/>
      <c r="AL87" s="11"/>
      <c r="AM87" s="11"/>
      <c r="AN87" s="11"/>
      <c r="AO87" s="11"/>
      <c r="AP87" s="11"/>
      <c r="AQ87" s="11"/>
      <c r="AR87" s="11"/>
      <c r="AS87" s="11"/>
      <c r="AT87" s="11"/>
      <c r="AU87" s="11"/>
      <c r="AV87" s="11"/>
      <c r="AW87" s="11"/>
      <c r="AX87" s="11"/>
    </row>
    <row r="88" spans="1:50" x14ac:dyDescent="0.35">
      <c r="A88" s="7"/>
      <c r="D88" s="11"/>
      <c r="E88" s="11"/>
      <c r="F88" s="11"/>
      <c r="G88" s="11"/>
      <c r="H88" s="11"/>
      <c r="I88" s="11"/>
      <c r="J88" s="11"/>
      <c r="K88" s="11"/>
      <c r="L88" s="11"/>
      <c r="M88" s="11"/>
      <c r="N88" s="11"/>
      <c r="O88" s="11"/>
      <c r="P88" s="11"/>
      <c r="Q88" s="11"/>
      <c r="R88" s="11"/>
      <c r="S88" s="11"/>
      <c r="T88" s="11"/>
      <c r="U88" s="11"/>
      <c r="V88" s="11"/>
      <c r="W88" s="11"/>
      <c r="X88" s="11"/>
      <c r="Y88" s="11"/>
      <c r="Z88" s="11"/>
      <c r="AA88" s="11"/>
      <c r="AB88" s="11"/>
      <c r="AC88" s="11"/>
      <c r="AD88" s="11"/>
      <c r="AE88" s="11"/>
      <c r="AF88" s="11"/>
      <c r="AG88" s="11"/>
      <c r="AH88" s="11"/>
      <c r="AI88" s="11"/>
      <c r="AJ88" s="11"/>
      <c r="AK88" s="11"/>
      <c r="AL88" s="11"/>
      <c r="AM88" s="11"/>
      <c r="AN88" s="11"/>
      <c r="AO88" s="11"/>
      <c r="AP88" s="11"/>
      <c r="AQ88" s="11"/>
      <c r="AR88" s="11"/>
      <c r="AS88" s="11"/>
      <c r="AT88" s="11"/>
      <c r="AU88" s="11"/>
      <c r="AV88" s="11"/>
      <c r="AW88" s="11"/>
      <c r="AX88" s="11"/>
    </row>
    <row r="89" spans="1:50" x14ac:dyDescent="0.35">
      <c r="A89" s="7"/>
      <c r="D89" s="11"/>
      <c r="E89" s="11"/>
      <c r="F89" s="11"/>
      <c r="G89" s="11"/>
      <c r="H89" s="11"/>
      <c r="I89" s="11"/>
      <c r="J89" s="11"/>
      <c r="K89" s="11"/>
      <c r="L89" s="11"/>
      <c r="M89" s="11"/>
      <c r="N89" s="11"/>
      <c r="O89" s="11"/>
      <c r="P89" s="11"/>
      <c r="Q89" s="11"/>
      <c r="R89" s="11"/>
      <c r="S89" s="11"/>
      <c r="T89" s="11"/>
      <c r="U89" s="11"/>
      <c r="V89" s="11"/>
      <c r="W89" s="11"/>
      <c r="X89" s="11"/>
      <c r="Y89" s="11"/>
      <c r="Z89" s="11"/>
      <c r="AA89" s="11"/>
      <c r="AB89" s="11"/>
      <c r="AC89" s="11"/>
      <c r="AD89" s="11"/>
      <c r="AE89" s="11"/>
      <c r="AF89" s="11"/>
      <c r="AG89" s="11"/>
      <c r="AH89" s="11"/>
      <c r="AI89" s="11"/>
      <c r="AJ89" s="11"/>
      <c r="AK89" s="11"/>
      <c r="AL89" s="11"/>
      <c r="AM89" s="11"/>
      <c r="AN89" s="11"/>
      <c r="AO89" s="11"/>
      <c r="AP89" s="11"/>
      <c r="AQ89" s="11"/>
      <c r="AR89" s="11"/>
      <c r="AS89" s="11"/>
      <c r="AT89" s="11"/>
      <c r="AU89" s="11"/>
      <c r="AV89" s="11"/>
      <c r="AW89" s="11"/>
      <c r="AX89" s="11"/>
    </row>
    <row r="90" spans="1:50" x14ac:dyDescent="0.35">
      <c r="A90" s="7"/>
      <c r="D90" s="11"/>
      <c r="E90" s="11"/>
      <c r="F90" s="11"/>
      <c r="G90" s="11"/>
      <c r="H90" s="11"/>
      <c r="I90" s="11"/>
      <c r="J90" s="11"/>
      <c r="K90" s="11"/>
      <c r="L90" s="11"/>
      <c r="M90" s="11"/>
      <c r="N90" s="11"/>
      <c r="O90" s="11"/>
      <c r="P90" s="11"/>
      <c r="Q90" s="11"/>
      <c r="R90" s="11"/>
      <c r="S90" s="11"/>
      <c r="T90" s="11"/>
      <c r="U90" s="11"/>
      <c r="V90" s="11"/>
      <c r="W90" s="11"/>
      <c r="X90" s="11"/>
      <c r="Y90" s="11"/>
      <c r="Z90" s="11"/>
      <c r="AA90" s="11"/>
      <c r="AB90" s="11"/>
      <c r="AC90" s="11"/>
      <c r="AD90" s="11"/>
      <c r="AE90" s="11"/>
      <c r="AF90" s="11"/>
      <c r="AG90" s="11"/>
      <c r="AH90" s="11"/>
      <c r="AI90" s="11"/>
      <c r="AJ90" s="11"/>
      <c r="AK90" s="11"/>
      <c r="AL90" s="11"/>
      <c r="AM90" s="11"/>
      <c r="AN90" s="11"/>
      <c r="AO90" s="11"/>
      <c r="AP90" s="11"/>
      <c r="AQ90" s="11"/>
      <c r="AR90" s="11"/>
      <c r="AS90" s="11"/>
      <c r="AT90" s="11"/>
      <c r="AU90" s="11"/>
      <c r="AV90" s="11"/>
      <c r="AW90" s="11"/>
      <c r="AX90" s="11"/>
    </row>
    <row r="91" spans="1:50" x14ac:dyDescent="0.35">
      <c r="A91" s="7"/>
      <c r="D91" s="11"/>
      <c r="E91" s="11"/>
      <c r="F91" s="11"/>
      <c r="G91" s="11"/>
      <c r="H91" s="11"/>
      <c r="I91" s="11"/>
      <c r="J91" s="11"/>
      <c r="K91" s="11"/>
      <c r="L91" s="11"/>
      <c r="M91" s="11"/>
      <c r="N91" s="11"/>
      <c r="O91" s="11"/>
      <c r="P91" s="11"/>
      <c r="Q91" s="11"/>
      <c r="R91" s="11"/>
      <c r="S91" s="11"/>
      <c r="T91" s="11"/>
      <c r="U91" s="11"/>
      <c r="V91" s="11"/>
      <c r="W91" s="11"/>
      <c r="X91" s="11"/>
      <c r="Y91" s="11"/>
      <c r="Z91" s="11"/>
      <c r="AA91" s="11"/>
      <c r="AB91" s="11"/>
      <c r="AC91" s="11"/>
      <c r="AD91" s="11"/>
      <c r="AE91" s="11"/>
      <c r="AF91" s="11"/>
      <c r="AG91" s="11"/>
      <c r="AH91" s="11"/>
      <c r="AI91" s="11"/>
      <c r="AJ91" s="11"/>
      <c r="AK91" s="11"/>
      <c r="AL91" s="11"/>
      <c r="AM91" s="11"/>
      <c r="AN91" s="11"/>
      <c r="AO91" s="11"/>
      <c r="AP91" s="11"/>
      <c r="AQ91" s="11"/>
      <c r="AR91" s="11"/>
      <c r="AS91" s="11"/>
      <c r="AT91" s="11"/>
      <c r="AU91" s="11"/>
      <c r="AV91" s="11"/>
      <c r="AW91" s="11"/>
      <c r="AX91" s="11"/>
    </row>
    <row r="92" spans="1:50" x14ac:dyDescent="0.35">
      <c r="A92" s="7"/>
      <c r="D92" s="11"/>
      <c r="E92" s="11"/>
      <c r="F92" s="11"/>
      <c r="G92" s="11"/>
      <c r="H92" s="11"/>
      <c r="I92" s="11"/>
      <c r="J92" s="11"/>
      <c r="K92" s="11"/>
      <c r="L92" s="11"/>
      <c r="M92" s="11"/>
      <c r="N92" s="11"/>
      <c r="O92" s="11"/>
      <c r="P92" s="11"/>
      <c r="Q92" s="11"/>
      <c r="R92" s="11"/>
      <c r="S92" s="11"/>
      <c r="T92" s="11"/>
      <c r="U92" s="11"/>
      <c r="V92" s="11"/>
      <c r="W92" s="11"/>
      <c r="X92" s="11"/>
      <c r="Y92" s="11"/>
      <c r="Z92" s="11"/>
      <c r="AA92" s="11"/>
      <c r="AB92" s="11"/>
      <c r="AC92" s="11"/>
      <c r="AD92" s="11"/>
      <c r="AE92" s="11"/>
      <c r="AF92" s="11"/>
      <c r="AG92" s="11"/>
      <c r="AH92" s="11"/>
      <c r="AI92" s="11"/>
      <c r="AJ92" s="11"/>
      <c r="AK92" s="11"/>
      <c r="AL92" s="11"/>
      <c r="AM92" s="11"/>
      <c r="AN92" s="11"/>
      <c r="AO92" s="11"/>
      <c r="AP92" s="11"/>
      <c r="AQ92" s="11"/>
      <c r="AR92" s="11"/>
      <c r="AS92" s="11"/>
      <c r="AT92" s="11"/>
      <c r="AU92" s="11"/>
      <c r="AV92" s="11"/>
      <c r="AW92" s="11"/>
      <c r="AX92" s="11"/>
    </row>
    <row r="93" spans="1:50" x14ac:dyDescent="0.35">
      <c r="A93" s="7"/>
      <c r="D93" s="11"/>
      <c r="E93" s="11"/>
      <c r="F93" s="11"/>
      <c r="G93" s="11"/>
      <c r="H93" s="11"/>
      <c r="I93" s="11"/>
      <c r="J93" s="11"/>
      <c r="K93" s="11"/>
      <c r="L93" s="11"/>
      <c r="M93" s="11"/>
      <c r="N93" s="11"/>
      <c r="O93" s="11"/>
      <c r="P93" s="11"/>
      <c r="Q93" s="11"/>
      <c r="R93" s="11"/>
      <c r="S93" s="11"/>
      <c r="T93" s="11"/>
      <c r="U93" s="11"/>
      <c r="V93" s="11"/>
      <c r="W93" s="11"/>
      <c r="X93" s="11"/>
      <c r="Y93" s="11"/>
      <c r="Z93" s="11"/>
      <c r="AA93" s="11"/>
      <c r="AB93" s="11"/>
      <c r="AC93" s="11"/>
      <c r="AD93" s="11"/>
      <c r="AE93" s="11"/>
      <c r="AF93" s="11"/>
      <c r="AG93" s="11"/>
      <c r="AH93" s="11"/>
      <c r="AI93" s="11"/>
      <c r="AJ93" s="11"/>
      <c r="AK93" s="11"/>
      <c r="AL93" s="11"/>
      <c r="AM93" s="11"/>
      <c r="AN93" s="11"/>
      <c r="AO93" s="11"/>
      <c r="AP93" s="11"/>
      <c r="AQ93" s="11"/>
      <c r="AR93" s="11"/>
      <c r="AS93" s="11"/>
      <c r="AT93" s="11"/>
      <c r="AU93" s="11"/>
      <c r="AV93" s="11"/>
      <c r="AW93" s="11"/>
      <c r="AX93" s="11"/>
    </row>
    <row r="94" spans="1:50" x14ac:dyDescent="0.35">
      <c r="A94" s="7"/>
      <c r="D94" s="11"/>
      <c r="E94" s="11"/>
      <c r="F94" s="11"/>
      <c r="G94" s="11"/>
      <c r="H94" s="11"/>
      <c r="I94" s="11"/>
      <c r="J94" s="11"/>
      <c r="K94" s="11"/>
      <c r="L94" s="11"/>
      <c r="M94" s="11"/>
      <c r="N94" s="11"/>
      <c r="O94" s="11"/>
      <c r="P94" s="11"/>
      <c r="Q94" s="11"/>
      <c r="R94" s="11"/>
      <c r="S94" s="11"/>
      <c r="T94" s="11"/>
      <c r="U94" s="11"/>
      <c r="V94" s="11"/>
      <c r="W94" s="11"/>
      <c r="X94" s="11"/>
      <c r="Y94" s="11"/>
      <c r="Z94" s="11"/>
      <c r="AA94" s="11"/>
      <c r="AB94" s="11"/>
      <c r="AC94" s="11"/>
      <c r="AD94" s="11"/>
      <c r="AE94" s="11"/>
      <c r="AF94" s="11"/>
      <c r="AG94" s="11"/>
      <c r="AH94" s="11"/>
      <c r="AI94" s="11"/>
      <c r="AJ94" s="11"/>
      <c r="AK94" s="11"/>
      <c r="AL94" s="11"/>
      <c r="AM94" s="11"/>
      <c r="AN94" s="11"/>
      <c r="AO94" s="11"/>
      <c r="AP94" s="11"/>
      <c r="AQ94" s="11"/>
      <c r="AR94" s="11"/>
      <c r="AS94" s="11"/>
      <c r="AT94" s="11"/>
      <c r="AU94" s="11"/>
      <c r="AV94" s="11"/>
      <c r="AW94" s="11"/>
      <c r="AX94" s="11"/>
    </row>
    <row r="95" spans="1:50" x14ac:dyDescent="0.35">
      <c r="A95" s="7"/>
      <c r="D95" s="11"/>
      <c r="E95" s="11"/>
      <c r="F95" s="11"/>
      <c r="G95" s="11"/>
      <c r="H95" s="11"/>
      <c r="I95" s="11"/>
      <c r="J95" s="11"/>
      <c r="K95" s="11"/>
      <c r="L95" s="11"/>
      <c r="M95" s="11"/>
      <c r="N95" s="11"/>
      <c r="O95" s="11"/>
      <c r="P95" s="11"/>
      <c r="Q95" s="11"/>
      <c r="R95" s="11"/>
      <c r="S95" s="11"/>
      <c r="T95" s="11"/>
      <c r="U95" s="11"/>
      <c r="V95" s="11"/>
      <c r="W95" s="11"/>
      <c r="X95" s="11"/>
      <c r="Y95" s="11"/>
      <c r="Z95" s="11"/>
      <c r="AA95" s="11"/>
      <c r="AB95" s="11"/>
      <c r="AC95" s="11"/>
      <c r="AD95" s="11"/>
      <c r="AE95" s="11"/>
      <c r="AF95" s="11"/>
      <c r="AG95" s="11"/>
      <c r="AH95" s="11"/>
      <c r="AI95" s="11"/>
      <c r="AJ95" s="11"/>
      <c r="AK95" s="11"/>
      <c r="AL95" s="11"/>
      <c r="AM95" s="11"/>
      <c r="AN95" s="11"/>
      <c r="AO95" s="11"/>
      <c r="AP95" s="11"/>
      <c r="AQ95" s="11"/>
      <c r="AR95" s="11"/>
      <c r="AS95" s="11"/>
      <c r="AT95" s="11"/>
      <c r="AU95" s="11"/>
      <c r="AV95" s="11"/>
      <c r="AW95" s="11"/>
      <c r="AX95" s="11"/>
    </row>
    <row r="96" spans="1:50" x14ac:dyDescent="0.35">
      <c r="A96" s="7"/>
      <c r="D96" s="11"/>
      <c r="E96" s="11"/>
      <c r="F96" s="11"/>
      <c r="G96" s="11"/>
      <c r="H96" s="11"/>
      <c r="I96" s="11"/>
      <c r="J96" s="11"/>
      <c r="K96" s="11"/>
      <c r="L96" s="11"/>
      <c r="M96" s="11"/>
      <c r="N96" s="11"/>
      <c r="O96" s="11"/>
      <c r="P96" s="11"/>
      <c r="Q96" s="11"/>
      <c r="R96" s="11"/>
      <c r="S96" s="11"/>
      <c r="T96" s="11"/>
      <c r="U96" s="11"/>
      <c r="V96" s="11"/>
      <c r="W96" s="11"/>
      <c r="X96" s="11"/>
      <c r="Y96" s="11"/>
      <c r="Z96" s="11"/>
      <c r="AA96" s="11"/>
      <c r="AB96" s="11"/>
      <c r="AC96" s="11"/>
      <c r="AD96" s="11"/>
      <c r="AE96" s="11"/>
      <c r="AF96" s="11"/>
      <c r="AG96" s="11"/>
      <c r="AH96" s="11"/>
      <c r="AI96" s="11"/>
      <c r="AJ96" s="11"/>
      <c r="AK96" s="11"/>
      <c r="AL96" s="11"/>
      <c r="AM96" s="11"/>
      <c r="AN96" s="11"/>
      <c r="AO96" s="11"/>
      <c r="AP96" s="11"/>
      <c r="AQ96" s="11"/>
      <c r="AR96" s="11"/>
      <c r="AS96" s="11"/>
      <c r="AT96" s="11"/>
      <c r="AU96" s="11"/>
      <c r="AV96" s="11"/>
      <c r="AW96" s="11"/>
      <c r="AX96" s="11"/>
    </row>
    <row r="97" spans="1:50" x14ac:dyDescent="0.35">
      <c r="A97" s="7"/>
      <c r="D97" s="11"/>
      <c r="E97" s="11"/>
      <c r="F97" s="11"/>
      <c r="G97" s="11"/>
      <c r="H97" s="11"/>
      <c r="I97" s="11"/>
      <c r="J97" s="11"/>
      <c r="K97" s="11"/>
      <c r="L97" s="11"/>
      <c r="M97" s="11"/>
      <c r="N97" s="11"/>
      <c r="O97" s="11"/>
      <c r="P97" s="11"/>
      <c r="Q97" s="11"/>
      <c r="R97" s="11"/>
      <c r="S97" s="11"/>
      <c r="T97" s="11"/>
      <c r="U97" s="11"/>
      <c r="V97" s="11"/>
      <c r="W97" s="11"/>
      <c r="X97" s="11"/>
      <c r="Y97" s="11"/>
      <c r="Z97" s="11"/>
      <c r="AA97" s="11"/>
      <c r="AB97" s="11"/>
      <c r="AC97" s="11"/>
      <c r="AD97" s="11"/>
      <c r="AE97" s="11"/>
      <c r="AF97" s="11"/>
      <c r="AG97" s="11"/>
      <c r="AH97" s="11"/>
      <c r="AI97" s="11"/>
      <c r="AJ97" s="11"/>
      <c r="AK97" s="11"/>
      <c r="AL97" s="11"/>
      <c r="AM97" s="11"/>
      <c r="AN97" s="11"/>
      <c r="AO97" s="11"/>
      <c r="AP97" s="11"/>
      <c r="AQ97" s="11"/>
      <c r="AR97" s="11"/>
      <c r="AS97" s="11"/>
      <c r="AT97" s="11"/>
      <c r="AU97" s="11"/>
      <c r="AV97" s="11"/>
      <c r="AW97" s="11"/>
      <c r="AX97" s="11"/>
    </row>
    <row r="98" spans="1:50" x14ac:dyDescent="0.35">
      <c r="A98" s="7"/>
      <c r="D98" s="11"/>
      <c r="E98" s="11"/>
      <c r="F98" s="11"/>
      <c r="G98" s="11"/>
      <c r="H98" s="11"/>
      <c r="I98" s="11"/>
      <c r="J98" s="11"/>
      <c r="K98" s="11"/>
      <c r="L98" s="11"/>
      <c r="M98" s="11"/>
      <c r="N98" s="11"/>
      <c r="O98" s="11"/>
      <c r="P98" s="11"/>
      <c r="Q98" s="11"/>
      <c r="R98" s="11"/>
      <c r="S98" s="11"/>
      <c r="T98" s="11"/>
      <c r="U98" s="11"/>
      <c r="V98" s="11"/>
      <c r="W98" s="11"/>
      <c r="X98" s="11"/>
      <c r="Y98" s="11"/>
      <c r="Z98" s="11"/>
      <c r="AA98" s="11"/>
      <c r="AB98" s="11"/>
      <c r="AC98" s="11"/>
      <c r="AD98" s="11"/>
      <c r="AE98" s="11"/>
      <c r="AF98" s="11"/>
      <c r="AG98" s="11"/>
      <c r="AH98" s="11"/>
      <c r="AI98" s="11"/>
      <c r="AJ98" s="11"/>
      <c r="AK98" s="11"/>
      <c r="AL98" s="11"/>
      <c r="AM98" s="11"/>
      <c r="AN98" s="11"/>
      <c r="AO98" s="11"/>
      <c r="AP98" s="11"/>
      <c r="AQ98" s="11"/>
      <c r="AR98" s="11"/>
      <c r="AS98" s="11"/>
      <c r="AT98" s="11"/>
      <c r="AU98" s="11"/>
      <c r="AV98" s="11"/>
      <c r="AW98" s="11"/>
      <c r="AX98" s="11"/>
    </row>
    <row r="99" spans="1:50" x14ac:dyDescent="0.35">
      <c r="A99" s="7"/>
      <c r="D99" s="11"/>
      <c r="E99" s="11"/>
      <c r="F99" s="11"/>
      <c r="G99" s="11"/>
      <c r="H99" s="11"/>
      <c r="I99" s="11"/>
      <c r="J99" s="11"/>
      <c r="K99" s="11"/>
      <c r="L99" s="11"/>
      <c r="M99" s="11"/>
      <c r="N99" s="11"/>
      <c r="O99" s="11"/>
      <c r="P99" s="11"/>
      <c r="Q99" s="11"/>
      <c r="R99" s="11"/>
      <c r="S99" s="11"/>
      <c r="T99" s="11"/>
      <c r="U99" s="11"/>
      <c r="V99" s="11"/>
      <c r="W99" s="11"/>
      <c r="X99" s="11"/>
      <c r="Y99" s="11"/>
      <c r="Z99" s="11"/>
      <c r="AA99" s="11"/>
      <c r="AB99" s="11"/>
      <c r="AC99" s="11"/>
      <c r="AD99" s="11"/>
      <c r="AE99" s="11"/>
      <c r="AF99" s="11"/>
      <c r="AG99" s="11"/>
      <c r="AH99" s="11"/>
      <c r="AI99" s="11"/>
      <c r="AJ99" s="11"/>
      <c r="AK99" s="11"/>
      <c r="AL99" s="11"/>
      <c r="AM99" s="11"/>
      <c r="AN99" s="11"/>
      <c r="AO99" s="11"/>
      <c r="AP99" s="11"/>
      <c r="AQ99" s="11"/>
      <c r="AR99" s="11"/>
      <c r="AS99" s="11"/>
      <c r="AT99" s="11"/>
      <c r="AU99" s="11"/>
      <c r="AV99" s="11"/>
      <c r="AW99" s="11"/>
      <c r="AX99" s="11"/>
    </row>
    <row r="100" spans="1:50" x14ac:dyDescent="0.35">
      <c r="A100" s="7"/>
      <c r="D100" s="11"/>
      <c r="E100" s="11"/>
      <c r="F100" s="11"/>
      <c r="G100" s="11"/>
      <c r="H100" s="11"/>
      <c r="I100" s="11"/>
      <c r="J100" s="11"/>
      <c r="K100" s="11"/>
      <c r="L100" s="11"/>
      <c r="M100" s="11"/>
      <c r="N100" s="11"/>
      <c r="O100" s="11"/>
      <c r="P100" s="11"/>
      <c r="Q100" s="11"/>
      <c r="R100" s="11"/>
      <c r="S100" s="11"/>
      <c r="T100" s="11"/>
      <c r="U100" s="11"/>
      <c r="V100" s="11"/>
      <c r="W100" s="11"/>
      <c r="X100" s="11"/>
      <c r="Y100" s="11"/>
      <c r="Z100" s="11"/>
      <c r="AA100" s="11"/>
      <c r="AB100" s="11"/>
      <c r="AC100" s="11"/>
      <c r="AD100" s="11"/>
      <c r="AE100" s="11"/>
      <c r="AF100" s="11"/>
      <c r="AG100" s="11"/>
      <c r="AH100" s="11"/>
      <c r="AI100" s="11"/>
      <c r="AJ100" s="11"/>
      <c r="AK100" s="11"/>
      <c r="AL100" s="11"/>
      <c r="AM100" s="11"/>
      <c r="AN100" s="11"/>
      <c r="AO100" s="11"/>
      <c r="AP100" s="11"/>
      <c r="AQ100" s="11"/>
      <c r="AR100" s="11"/>
      <c r="AS100" s="11"/>
      <c r="AT100" s="11"/>
      <c r="AU100" s="11"/>
      <c r="AV100" s="11"/>
      <c r="AW100" s="11"/>
      <c r="AX100" s="11"/>
    </row>
    <row r="101" spans="1:50" x14ac:dyDescent="0.35">
      <c r="A101" s="7"/>
    </row>
    <row r="102" spans="1:50" x14ac:dyDescent="0.35">
      <c r="A102" s="7"/>
    </row>
    <row r="103" spans="1:50" x14ac:dyDescent="0.35">
      <c r="A103" s="7"/>
    </row>
    <row r="104" spans="1:50" x14ac:dyDescent="0.35">
      <c r="A104" s="7"/>
    </row>
    <row r="105" spans="1:50" x14ac:dyDescent="0.35">
      <c r="A105" s="7"/>
    </row>
    <row r="106" spans="1:50" x14ac:dyDescent="0.35">
      <c r="A106" s="7"/>
    </row>
    <row r="107" spans="1:50" x14ac:dyDescent="0.35">
      <c r="A107" s="7"/>
    </row>
    <row r="108" spans="1:50" x14ac:dyDescent="0.35">
      <c r="A108" s="7"/>
    </row>
    <row r="109" spans="1:50" x14ac:dyDescent="0.35">
      <c r="A109" s="7"/>
    </row>
    <row r="110" spans="1:50" x14ac:dyDescent="0.35">
      <c r="A110" s="7"/>
    </row>
    <row r="111" spans="1:50" x14ac:dyDescent="0.35">
      <c r="A111" s="7"/>
    </row>
    <row r="112" spans="1:50" x14ac:dyDescent="0.35">
      <c r="A112" s="7"/>
    </row>
    <row r="113" spans="1:1" x14ac:dyDescent="0.35">
      <c r="A113" s="7"/>
    </row>
    <row r="114" spans="1:1" x14ac:dyDescent="0.35">
      <c r="A114" s="7"/>
    </row>
    <row r="115" spans="1:1" x14ac:dyDescent="0.35">
      <c r="A115" s="7"/>
    </row>
    <row r="116" spans="1:1" x14ac:dyDescent="0.35">
      <c r="A116" s="7"/>
    </row>
    <row r="117" spans="1:1" x14ac:dyDescent="0.35">
      <c r="A117" s="7"/>
    </row>
    <row r="118" spans="1:1" x14ac:dyDescent="0.35">
      <c r="A118" s="7"/>
    </row>
    <row r="119" spans="1:1" x14ac:dyDescent="0.35">
      <c r="A119" s="7"/>
    </row>
    <row r="120" spans="1:1" x14ac:dyDescent="0.35">
      <c r="A120" s="7"/>
    </row>
    <row r="121" spans="1:1" x14ac:dyDescent="0.35">
      <c r="A121" s="7"/>
    </row>
    <row r="122" spans="1:1" x14ac:dyDescent="0.35">
      <c r="A122" s="7"/>
    </row>
    <row r="123" spans="1:1" x14ac:dyDescent="0.35">
      <c r="A123" s="7"/>
    </row>
    <row r="124" spans="1:1" x14ac:dyDescent="0.35">
      <c r="A124" s="7"/>
    </row>
    <row r="125" spans="1:1" x14ac:dyDescent="0.35">
      <c r="A125" s="7"/>
    </row>
    <row r="126" spans="1:1" x14ac:dyDescent="0.35">
      <c r="A126" s="7"/>
    </row>
    <row r="127" spans="1:1" x14ac:dyDescent="0.35">
      <c r="A127" s="7"/>
    </row>
    <row r="128" spans="1:1" x14ac:dyDescent="0.35">
      <c r="A128" s="7"/>
    </row>
    <row r="129" spans="1:1" x14ac:dyDescent="0.35">
      <c r="A129" s="7"/>
    </row>
    <row r="130" spans="1:1" x14ac:dyDescent="0.35">
      <c r="A130" s="7"/>
    </row>
    <row r="131" spans="1:1" x14ac:dyDescent="0.35">
      <c r="A131" s="7"/>
    </row>
    <row r="132" spans="1:1" x14ac:dyDescent="0.35">
      <c r="A132" s="7"/>
    </row>
    <row r="133" spans="1:1" x14ac:dyDescent="0.35">
      <c r="A133" s="7"/>
    </row>
    <row r="134" spans="1:1" x14ac:dyDescent="0.35">
      <c r="A134" s="7"/>
    </row>
    <row r="135" spans="1:1" x14ac:dyDescent="0.35">
      <c r="A135" s="7"/>
    </row>
    <row r="136" spans="1:1" x14ac:dyDescent="0.35">
      <c r="A136" s="7"/>
    </row>
    <row r="137" spans="1:1" x14ac:dyDescent="0.35">
      <c r="A137" s="7"/>
    </row>
    <row r="138" spans="1:1" x14ac:dyDescent="0.35">
      <c r="A138" s="7"/>
    </row>
    <row r="139" spans="1:1" x14ac:dyDescent="0.35">
      <c r="A139" s="7"/>
    </row>
    <row r="140" spans="1:1" x14ac:dyDescent="0.35">
      <c r="A140" s="7"/>
    </row>
    <row r="141" spans="1:1" x14ac:dyDescent="0.35">
      <c r="A141" s="7"/>
    </row>
    <row r="142" spans="1:1" x14ac:dyDescent="0.35">
      <c r="A142" s="7"/>
    </row>
    <row r="143" spans="1:1" x14ac:dyDescent="0.35">
      <c r="A143" s="7"/>
    </row>
    <row r="144" spans="1:1" x14ac:dyDescent="0.35">
      <c r="A144" s="7"/>
    </row>
    <row r="145" spans="1:1" x14ac:dyDescent="0.35">
      <c r="A145" s="7"/>
    </row>
    <row r="146" spans="1:1" x14ac:dyDescent="0.35">
      <c r="A146" s="7"/>
    </row>
    <row r="147" spans="1:1" x14ac:dyDescent="0.35">
      <c r="A147" s="7"/>
    </row>
    <row r="148" spans="1:1" x14ac:dyDescent="0.35">
      <c r="A148" s="7"/>
    </row>
    <row r="149" spans="1:1" x14ac:dyDescent="0.35">
      <c r="A149" s="7"/>
    </row>
    <row r="150" spans="1:1" x14ac:dyDescent="0.35">
      <c r="A150" s="7"/>
    </row>
    <row r="151" spans="1:1" x14ac:dyDescent="0.35">
      <c r="A151" s="7"/>
    </row>
    <row r="152" spans="1:1" x14ac:dyDescent="0.35">
      <c r="A152" s="7"/>
    </row>
    <row r="153" spans="1:1" x14ac:dyDescent="0.35">
      <c r="A153" s="7"/>
    </row>
    <row r="154" spans="1:1" x14ac:dyDescent="0.35">
      <c r="A154" s="7"/>
    </row>
    <row r="155" spans="1:1" x14ac:dyDescent="0.35">
      <c r="A155" s="7"/>
    </row>
    <row r="156" spans="1:1" x14ac:dyDescent="0.35">
      <c r="A156" s="7"/>
    </row>
    <row r="157" spans="1:1" x14ac:dyDescent="0.35">
      <c r="A157" s="7"/>
    </row>
    <row r="158" spans="1:1" x14ac:dyDescent="0.35">
      <c r="A158" s="7"/>
    </row>
    <row r="159" spans="1:1" x14ac:dyDescent="0.35">
      <c r="A159" s="7"/>
    </row>
    <row r="160" spans="1:1" x14ac:dyDescent="0.35">
      <c r="A160" s="7"/>
    </row>
    <row r="161" spans="1:1" x14ac:dyDescent="0.35">
      <c r="A161" s="7"/>
    </row>
    <row r="162" spans="1:1" x14ac:dyDescent="0.35">
      <c r="A162" s="7"/>
    </row>
    <row r="163" spans="1:1" x14ac:dyDescent="0.35">
      <c r="A163" s="7"/>
    </row>
    <row r="164" spans="1:1" x14ac:dyDescent="0.35">
      <c r="A164" s="7"/>
    </row>
    <row r="165" spans="1:1" x14ac:dyDescent="0.35">
      <c r="A165" s="7"/>
    </row>
    <row r="166" spans="1:1" x14ac:dyDescent="0.35">
      <c r="A166" s="7"/>
    </row>
    <row r="167" spans="1:1" x14ac:dyDescent="0.35">
      <c r="A167" s="7"/>
    </row>
    <row r="168" spans="1:1" x14ac:dyDescent="0.35">
      <c r="A168" s="7"/>
    </row>
    <row r="169" spans="1:1" x14ac:dyDescent="0.35">
      <c r="A169" s="7"/>
    </row>
    <row r="170" spans="1:1" x14ac:dyDescent="0.35">
      <c r="A170" s="7"/>
    </row>
    <row r="171" spans="1:1" x14ac:dyDescent="0.35">
      <c r="A171" s="7"/>
    </row>
    <row r="172" spans="1:1" x14ac:dyDescent="0.35">
      <c r="A172" s="7"/>
    </row>
    <row r="173" spans="1:1" x14ac:dyDescent="0.35">
      <c r="A173" s="7"/>
    </row>
    <row r="174" spans="1:1" x14ac:dyDescent="0.35">
      <c r="A174" s="7"/>
    </row>
    <row r="175" spans="1:1" x14ac:dyDescent="0.35">
      <c r="A175" s="7"/>
    </row>
    <row r="176" spans="1:1" x14ac:dyDescent="0.35">
      <c r="A176" s="7"/>
    </row>
    <row r="177" spans="1:1" x14ac:dyDescent="0.35">
      <c r="A177" s="7"/>
    </row>
    <row r="178" spans="1:1" x14ac:dyDescent="0.35">
      <c r="A178" s="7"/>
    </row>
    <row r="179" spans="1:1" x14ac:dyDescent="0.35">
      <c r="A179" s="7"/>
    </row>
    <row r="180" spans="1:1" x14ac:dyDescent="0.35">
      <c r="A180" s="7"/>
    </row>
    <row r="181" spans="1:1" x14ac:dyDescent="0.35">
      <c r="A181" s="7"/>
    </row>
    <row r="182" spans="1:1" x14ac:dyDescent="0.35">
      <c r="A182" s="7"/>
    </row>
    <row r="183" spans="1:1" x14ac:dyDescent="0.35">
      <c r="A183" s="7"/>
    </row>
    <row r="184" spans="1:1" x14ac:dyDescent="0.35">
      <c r="A184" s="7"/>
    </row>
    <row r="185" spans="1:1" x14ac:dyDescent="0.35">
      <c r="A185" s="7"/>
    </row>
    <row r="186" spans="1:1" x14ac:dyDescent="0.35">
      <c r="A186" s="7"/>
    </row>
    <row r="187" spans="1:1" x14ac:dyDescent="0.35">
      <c r="A187" s="7"/>
    </row>
    <row r="188" spans="1:1" x14ac:dyDescent="0.35">
      <c r="A188" s="7"/>
    </row>
    <row r="189" spans="1:1" x14ac:dyDescent="0.35">
      <c r="A189" s="7"/>
    </row>
    <row r="190" spans="1:1" x14ac:dyDescent="0.35">
      <c r="A190" s="7"/>
    </row>
    <row r="191" spans="1:1" x14ac:dyDescent="0.35">
      <c r="A191" s="7"/>
    </row>
    <row r="192" spans="1:1" x14ac:dyDescent="0.35">
      <c r="A192" s="7"/>
    </row>
    <row r="193" spans="1:1" x14ac:dyDescent="0.35">
      <c r="A193" s="7"/>
    </row>
    <row r="194" spans="1:1" x14ac:dyDescent="0.35">
      <c r="A194" s="7"/>
    </row>
    <row r="195" spans="1:1" x14ac:dyDescent="0.35">
      <c r="A195" s="7"/>
    </row>
    <row r="196" spans="1:1" x14ac:dyDescent="0.35">
      <c r="A196" s="7"/>
    </row>
    <row r="197" spans="1:1" x14ac:dyDescent="0.35">
      <c r="A197" s="7"/>
    </row>
    <row r="198" spans="1:1" x14ac:dyDescent="0.35">
      <c r="A198" s="7"/>
    </row>
    <row r="199" spans="1:1" x14ac:dyDescent="0.35">
      <c r="A199" s="7"/>
    </row>
    <row r="200" spans="1:1" x14ac:dyDescent="0.35">
      <c r="A200" s="7"/>
    </row>
    <row r="201" spans="1:1" x14ac:dyDescent="0.35">
      <c r="A201" s="7"/>
    </row>
    <row r="202" spans="1:1" x14ac:dyDescent="0.35">
      <c r="A202" s="7"/>
    </row>
    <row r="203" spans="1:1" x14ac:dyDescent="0.35">
      <c r="A203" s="7"/>
    </row>
    <row r="204" spans="1:1" x14ac:dyDescent="0.35">
      <c r="A204" s="7"/>
    </row>
    <row r="205" spans="1:1" x14ac:dyDescent="0.35">
      <c r="A205" s="7"/>
    </row>
    <row r="206" spans="1:1" x14ac:dyDescent="0.35">
      <c r="A206" s="7"/>
    </row>
    <row r="207" spans="1:1" x14ac:dyDescent="0.35">
      <c r="A207" s="7"/>
    </row>
    <row r="208" spans="1:1" x14ac:dyDescent="0.35">
      <c r="A208" s="7"/>
    </row>
    <row r="209" spans="1:1" x14ac:dyDescent="0.35">
      <c r="A209" s="7"/>
    </row>
    <row r="210" spans="1:1" x14ac:dyDescent="0.35">
      <c r="A210" s="7"/>
    </row>
    <row r="211" spans="1:1" x14ac:dyDescent="0.35">
      <c r="A211" s="7"/>
    </row>
    <row r="212" spans="1:1" x14ac:dyDescent="0.35">
      <c r="A212" s="7"/>
    </row>
    <row r="213" spans="1:1" x14ac:dyDescent="0.35">
      <c r="A213" s="7"/>
    </row>
    <row r="214" spans="1:1" x14ac:dyDescent="0.35">
      <c r="A214" s="7"/>
    </row>
    <row r="215" spans="1:1" x14ac:dyDescent="0.35">
      <c r="A215" s="7"/>
    </row>
    <row r="216" spans="1:1" x14ac:dyDescent="0.35">
      <c r="A216" s="7"/>
    </row>
    <row r="217" spans="1:1" x14ac:dyDescent="0.35">
      <c r="A217" s="7"/>
    </row>
    <row r="218" spans="1:1" x14ac:dyDescent="0.35">
      <c r="A218" s="7"/>
    </row>
    <row r="219" spans="1:1" x14ac:dyDescent="0.35">
      <c r="A219" s="7"/>
    </row>
    <row r="220" spans="1:1" x14ac:dyDescent="0.35">
      <c r="A220" s="7"/>
    </row>
    <row r="221" spans="1:1" x14ac:dyDescent="0.35">
      <c r="A221" s="7"/>
    </row>
    <row r="222" spans="1:1" x14ac:dyDescent="0.35">
      <c r="A222" s="7"/>
    </row>
    <row r="223" spans="1:1" x14ac:dyDescent="0.35">
      <c r="A223" s="7"/>
    </row>
    <row r="224" spans="1:1" x14ac:dyDescent="0.35">
      <c r="A224" s="7"/>
    </row>
    <row r="225" spans="1:1" x14ac:dyDescent="0.35">
      <c r="A225" s="7"/>
    </row>
    <row r="226" spans="1:1" x14ac:dyDescent="0.35">
      <c r="A226" s="7"/>
    </row>
    <row r="227" spans="1:1" x14ac:dyDescent="0.35">
      <c r="A227" s="7"/>
    </row>
    <row r="228" spans="1:1" x14ac:dyDescent="0.35">
      <c r="A228" s="7"/>
    </row>
    <row r="229" spans="1:1" x14ac:dyDescent="0.35">
      <c r="A229" s="7"/>
    </row>
    <row r="230" spans="1:1" x14ac:dyDescent="0.35">
      <c r="A230" s="7"/>
    </row>
    <row r="231" spans="1:1" x14ac:dyDescent="0.35">
      <c r="A231" s="7"/>
    </row>
    <row r="232" spans="1:1" x14ac:dyDescent="0.35">
      <c r="A232" s="7"/>
    </row>
    <row r="233" spans="1:1" x14ac:dyDescent="0.35">
      <c r="A233" s="7"/>
    </row>
    <row r="234" spans="1:1" x14ac:dyDescent="0.35">
      <c r="A234" s="7"/>
    </row>
    <row r="235" spans="1:1" x14ac:dyDescent="0.35">
      <c r="A235" s="7"/>
    </row>
    <row r="236" spans="1:1" x14ac:dyDescent="0.35">
      <c r="A236" s="7"/>
    </row>
    <row r="237" spans="1:1" x14ac:dyDescent="0.35">
      <c r="A237" s="7"/>
    </row>
    <row r="238" spans="1:1" x14ac:dyDescent="0.35">
      <c r="A238" s="7"/>
    </row>
    <row r="239" spans="1:1" x14ac:dyDescent="0.35">
      <c r="A239" s="7"/>
    </row>
    <row r="240" spans="1:1" x14ac:dyDescent="0.35">
      <c r="A240" s="7"/>
    </row>
    <row r="241" spans="1:1" x14ac:dyDescent="0.35">
      <c r="A241" s="7"/>
    </row>
    <row r="242" spans="1:1" x14ac:dyDescent="0.35">
      <c r="A242" s="7"/>
    </row>
    <row r="243" spans="1:1" x14ac:dyDescent="0.35">
      <c r="A243" s="7"/>
    </row>
    <row r="244" spans="1:1" x14ac:dyDescent="0.35">
      <c r="A244" s="7"/>
    </row>
    <row r="245" spans="1:1" x14ac:dyDescent="0.35">
      <c r="A245" s="7"/>
    </row>
    <row r="246" spans="1:1" x14ac:dyDescent="0.35">
      <c r="A246" s="7"/>
    </row>
    <row r="247" spans="1:1" x14ac:dyDescent="0.35">
      <c r="A247" s="7"/>
    </row>
    <row r="248" spans="1:1" x14ac:dyDescent="0.35">
      <c r="A248" s="7"/>
    </row>
    <row r="249" spans="1:1" x14ac:dyDescent="0.35">
      <c r="A249" s="7"/>
    </row>
    <row r="250" spans="1:1" x14ac:dyDescent="0.35">
      <c r="A250" s="7"/>
    </row>
    <row r="251" spans="1:1" x14ac:dyDescent="0.35">
      <c r="A251" s="7"/>
    </row>
    <row r="252" spans="1:1" x14ac:dyDescent="0.35">
      <c r="A252" s="7"/>
    </row>
    <row r="253" spans="1:1" x14ac:dyDescent="0.35">
      <c r="A253" s="7"/>
    </row>
    <row r="254" spans="1:1" x14ac:dyDescent="0.35">
      <c r="A254" s="7"/>
    </row>
    <row r="255" spans="1:1" x14ac:dyDescent="0.35">
      <c r="A255" s="7"/>
    </row>
    <row r="256" spans="1:1" x14ac:dyDescent="0.35">
      <c r="A256" s="7"/>
    </row>
    <row r="257" spans="1:1" x14ac:dyDescent="0.35">
      <c r="A257" s="7"/>
    </row>
    <row r="258" spans="1:1" x14ac:dyDescent="0.35">
      <c r="A258" s="7"/>
    </row>
    <row r="259" spans="1:1" x14ac:dyDescent="0.35">
      <c r="A259" s="7"/>
    </row>
    <row r="260" spans="1:1" x14ac:dyDescent="0.35">
      <c r="A260" s="7"/>
    </row>
    <row r="261" spans="1:1" x14ac:dyDescent="0.35">
      <c r="A261" s="7"/>
    </row>
    <row r="262" spans="1:1" x14ac:dyDescent="0.35">
      <c r="A262" s="7"/>
    </row>
    <row r="263" spans="1:1" x14ac:dyDescent="0.35">
      <c r="A263" s="7"/>
    </row>
    <row r="264" spans="1:1" x14ac:dyDescent="0.35">
      <c r="A264" s="7"/>
    </row>
    <row r="265" spans="1:1" x14ac:dyDescent="0.35">
      <c r="A265" s="7"/>
    </row>
    <row r="266" spans="1:1" x14ac:dyDescent="0.35">
      <c r="A266" s="7"/>
    </row>
    <row r="267" spans="1:1" x14ac:dyDescent="0.35">
      <c r="A267" s="7"/>
    </row>
    <row r="268" spans="1:1" x14ac:dyDescent="0.35">
      <c r="A268" s="7"/>
    </row>
    <row r="269" spans="1:1" x14ac:dyDescent="0.35">
      <c r="A269" s="7"/>
    </row>
    <row r="270" spans="1:1" x14ac:dyDescent="0.35">
      <c r="A270" s="7"/>
    </row>
    <row r="271" spans="1:1" x14ac:dyDescent="0.35">
      <c r="A271" s="7"/>
    </row>
    <row r="272" spans="1:1" x14ac:dyDescent="0.35">
      <c r="A272" s="7"/>
    </row>
    <row r="273" spans="1:1" x14ac:dyDescent="0.35">
      <c r="A273" s="7"/>
    </row>
    <row r="274" spans="1:1" x14ac:dyDescent="0.35">
      <c r="A274" s="7"/>
    </row>
    <row r="275" spans="1:1" x14ac:dyDescent="0.35">
      <c r="A275" s="7"/>
    </row>
    <row r="276" spans="1:1" x14ac:dyDescent="0.35">
      <c r="A276" s="7"/>
    </row>
    <row r="277" spans="1:1" x14ac:dyDescent="0.35">
      <c r="A277" s="7"/>
    </row>
    <row r="278" spans="1:1" x14ac:dyDescent="0.35">
      <c r="A278" s="7"/>
    </row>
    <row r="279" spans="1:1" x14ac:dyDescent="0.35">
      <c r="A279" s="7"/>
    </row>
    <row r="280" spans="1:1" x14ac:dyDescent="0.35">
      <c r="A280" s="7"/>
    </row>
    <row r="281" spans="1:1" x14ac:dyDescent="0.35">
      <c r="A281" s="7"/>
    </row>
    <row r="282" spans="1:1" x14ac:dyDescent="0.35">
      <c r="A282" s="7"/>
    </row>
    <row r="283" spans="1:1" x14ac:dyDescent="0.35">
      <c r="A283" s="7"/>
    </row>
    <row r="284" spans="1:1" x14ac:dyDescent="0.35">
      <c r="A284" s="7"/>
    </row>
    <row r="285" spans="1:1" x14ac:dyDescent="0.35">
      <c r="A285" s="7"/>
    </row>
    <row r="286" spans="1:1" x14ac:dyDescent="0.35">
      <c r="A286" s="7"/>
    </row>
    <row r="287" spans="1:1" x14ac:dyDescent="0.35">
      <c r="A287" s="7"/>
    </row>
    <row r="288" spans="1:1" x14ac:dyDescent="0.35">
      <c r="A288" s="7"/>
    </row>
    <row r="289" spans="1:1" x14ac:dyDescent="0.35">
      <c r="A289" s="7"/>
    </row>
    <row r="290" spans="1:1" x14ac:dyDescent="0.35">
      <c r="A290" s="7"/>
    </row>
    <row r="291" spans="1:1" x14ac:dyDescent="0.35">
      <c r="A291" s="7"/>
    </row>
    <row r="292" spans="1:1" x14ac:dyDescent="0.35">
      <c r="A292" s="7"/>
    </row>
    <row r="293" spans="1:1" x14ac:dyDescent="0.35">
      <c r="A293" s="7"/>
    </row>
    <row r="294" spans="1:1" x14ac:dyDescent="0.35">
      <c r="A294" s="7"/>
    </row>
    <row r="295" spans="1:1" x14ac:dyDescent="0.35">
      <c r="A295" s="7"/>
    </row>
    <row r="296" spans="1:1" x14ac:dyDescent="0.35">
      <c r="A296" s="7"/>
    </row>
    <row r="297" spans="1:1" x14ac:dyDescent="0.35">
      <c r="A297" s="7"/>
    </row>
    <row r="298" spans="1:1" x14ac:dyDescent="0.35">
      <c r="A298" s="7"/>
    </row>
    <row r="299" spans="1:1" x14ac:dyDescent="0.35">
      <c r="A299" s="7"/>
    </row>
    <row r="300" spans="1:1" x14ac:dyDescent="0.35">
      <c r="A300" s="7"/>
    </row>
    <row r="301" spans="1:1" x14ac:dyDescent="0.35">
      <c r="A301" s="7"/>
    </row>
    <row r="302" spans="1:1" x14ac:dyDescent="0.35">
      <c r="A302" s="7"/>
    </row>
    <row r="303" spans="1:1" x14ac:dyDescent="0.35">
      <c r="A303" s="7"/>
    </row>
    <row r="304" spans="1:1" x14ac:dyDescent="0.35">
      <c r="A304" s="7"/>
    </row>
    <row r="305" spans="1:1" x14ac:dyDescent="0.35">
      <c r="A305" s="7"/>
    </row>
    <row r="306" spans="1:1" x14ac:dyDescent="0.35">
      <c r="A306" s="7"/>
    </row>
    <row r="307" spans="1:1" x14ac:dyDescent="0.35">
      <c r="A307" s="7"/>
    </row>
    <row r="308" spans="1:1" x14ac:dyDescent="0.35">
      <c r="A308" s="7"/>
    </row>
    <row r="309" spans="1:1" x14ac:dyDescent="0.35">
      <c r="A309" s="7"/>
    </row>
    <row r="310" spans="1:1" x14ac:dyDescent="0.35">
      <c r="A310" s="7"/>
    </row>
    <row r="311" spans="1:1" x14ac:dyDescent="0.35">
      <c r="A311" s="7"/>
    </row>
    <row r="312" spans="1:1" x14ac:dyDescent="0.35">
      <c r="A312" s="7"/>
    </row>
    <row r="313" spans="1:1" x14ac:dyDescent="0.35">
      <c r="A313" s="7"/>
    </row>
    <row r="314" spans="1:1" x14ac:dyDescent="0.35">
      <c r="A314" s="7"/>
    </row>
    <row r="315" spans="1:1" x14ac:dyDescent="0.35">
      <c r="A315" s="7"/>
    </row>
    <row r="316" spans="1:1" x14ac:dyDescent="0.35">
      <c r="A316" s="7"/>
    </row>
    <row r="317" spans="1:1" x14ac:dyDescent="0.35">
      <c r="A317" s="7"/>
    </row>
    <row r="318" spans="1:1" x14ac:dyDescent="0.35">
      <c r="A318" s="7"/>
    </row>
    <row r="319" spans="1:1" x14ac:dyDescent="0.35">
      <c r="A319" s="7"/>
    </row>
    <row r="320" spans="1:1" x14ac:dyDescent="0.35">
      <c r="A320" s="7"/>
    </row>
    <row r="321" spans="1:1" x14ac:dyDescent="0.35">
      <c r="A321" s="7"/>
    </row>
    <row r="322" spans="1:1" x14ac:dyDescent="0.35">
      <c r="A322" s="7"/>
    </row>
    <row r="323" spans="1:1" x14ac:dyDescent="0.35">
      <c r="A323" s="7"/>
    </row>
    <row r="324" spans="1:1" x14ac:dyDescent="0.35">
      <c r="A324" s="7"/>
    </row>
    <row r="325" spans="1:1" x14ac:dyDescent="0.35">
      <c r="A325" s="7"/>
    </row>
    <row r="326" spans="1:1" x14ac:dyDescent="0.35">
      <c r="A326" s="7"/>
    </row>
    <row r="327" spans="1:1" x14ac:dyDescent="0.35">
      <c r="A327" s="7"/>
    </row>
    <row r="328" spans="1:1" x14ac:dyDescent="0.35">
      <c r="A328" s="7"/>
    </row>
    <row r="329" spans="1:1" x14ac:dyDescent="0.35">
      <c r="A329" s="7"/>
    </row>
    <row r="330" spans="1:1" x14ac:dyDescent="0.35">
      <c r="A330" s="7"/>
    </row>
    <row r="331" spans="1:1" x14ac:dyDescent="0.35">
      <c r="A331" s="7"/>
    </row>
    <row r="332" spans="1:1" x14ac:dyDescent="0.35">
      <c r="A332" s="7"/>
    </row>
    <row r="333" spans="1:1" x14ac:dyDescent="0.35">
      <c r="A333" s="7"/>
    </row>
    <row r="334" spans="1:1" x14ac:dyDescent="0.35">
      <c r="A334" s="7"/>
    </row>
    <row r="335" spans="1:1" x14ac:dyDescent="0.35">
      <c r="A335" s="7"/>
    </row>
    <row r="336" spans="1:1" x14ac:dyDescent="0.35">
      <c r="A336" s="7"/>
    </row>
    <row r="337" spans="1:1" x14ac:dyDescent="0.35">
      <c r="A337" s="7"/>
    </row>
    <row r="338" spans="1:1" x14ac:dyDescent="0.35">
      <c r="A338" s="7"/>
    </row>
    <row r="339" spans="1:1" x14ac:dyDescent="0.35">
      <c r="A339" s="7"/>
    </row>
    <row r="340" spans="1:1" x14ac:dyDescent="0.35">
      <c r="A340" s="7"/>
    </row>
    <row r="341" spans="1:1" x14ac:dyDescent="0.35">
      <c r="A341" s="7"/>
    </row>
    <row r="342" spans="1:1" x14ac:dyDescent="0.35">
      <c r="A342" s="7"/>
    </row>
    <row r="343" spans="1:1" x14ac:dyDescent="0.35">
      <c r="A343" s="7"/>
    </row>
    <row r="344" spans="1:1" x14ac:dyDescent="0.35">
      <c r="A344" s="7"/>
    </row>
    <row r="345" spans="1:1" x14ac:dyDescent="0.35">
      <c r="A345" s="7"/>
    </row>
    <row r="346" spans="1:1" x14ac:dyDescent="0.35">
      <c r="A346" s="7"/>
    </row>
    <row r="347" spans="1:1" x14ac:dyDescent="0.35">
      <c r="A347" s="7"/>
    </row>
    <row r="348" spans="1:1" x14ac:dyDescent="0.35">
      <c r="A348" s="7"/>
    </row>
    <row r="349" spans="1:1" x14ac:dyDescent="0.35">
      <c r="A349" s="7"/>
    </row>
    <row r="350" spans="1:1" x14ac:dyDescent="0.35">
      <c r="A350" s="7"/>
    </row>
    <row r="351" spans="1:1" x14ac:dyDescent="0.35">
      <c r="A351" s="7"/>
    </row>
    <row r="352" spans="1:1" x14ac:dyDescent="0.35">
      <c r="A352" s="7"/>
    </row>
    <row r="353" spans="1:1" x14ac:dyDescent="0.35">
      <c r="A353" s="7"/>
    </row>
    <row r="354" spans="1:1" x14ac:dyDescent="0.35">
      <c r="A354" s="7"/>
    </row>
    <row r="355" spans="1:1" x14ac:dyDescent="0.35">
      <c r="A355" s="7"/>
    </row>
    <row r="356" spans="1:1" x14ac:dyDescent="0.35">
      <c r="A356" s="7"/>
    </row>
    <row r="357" spans="1:1" x14ac:dyDescent="0.35">
      <c r="A357" s="7"/>
    </row>
    <row r="358" spans="1:1" x14ac:dyDescent="0.35">
      <c r="A358" s="7"/>
    </row>
    <row r="359" spans="1:1" x14ac:dyDescent="0.35">
      <c r="A359" s="7"/>
    </row>
    <row r="360" spans="1:1" x14ac:dyDescent="0.35">
      <c r="A360" s="7"/>
    </row>
    <row r="361" spans="1:1" x14ac:dyDescent="0.35">
      <c r="A361" s="7"/>
    </row>
    <row r="362" spans="1:1" x14ac:dyDescent="0.35">
      <c r="A362" s="7"/>
    </row>
    <row r="363" spans="1:1" x14ac:dyDescent="0.35">
      <c r="A363" s="7"/>
    </row>
    <row r="364" spans="1:1" x14ac:dyDescent="0.35">
      <c r="A364" s="7"/>
    </row>
    <row r="365" spans="1:1" x14ac:dyDescent="0.35">
      <c r="A365" s="7"/>
    </row>
    <row r="366" spans="1:1" x14ac:dyDescent="0.35">
      <c r="A366" s="7"/>
    </row>
    <row r="367" spans="1:1" x14ac:dyDescent="0.35">
      <c r="A367" s="7"/>
    </row>
    <row r="368" spans="1:1" x14ac:dyDescent="0.35">
      <c r="A368" s="7"/>
    </row>
    <row r="369" spans="1:1" x14ac:dyDescent="0.35">
      <c r="A369" s="7"/>
    </row>
    <row r="370" spans="1:1" x14ac:dyDescent="0.35">
      <c r="A370" s="7"/>
    </row>
    <row r="371" spans="1:1" x14ac:dyDescent="0.35">
      <c r="A371" s="7"/>
    </row>
    <row r="372" spans="1:1" x14ac:dyDescent="0.35">
      <c r="A372" s="7"/>
    </row>
    <row r="373" spans="1:1" x14ac:dyDescent="0.35">
      <c r="A373" s="7"/>
    </row>
    <row r="374" spans="1:1" x14ac:dyDescent="0.35">
      <c r="A374" s="7"/>
    </row>
    <row r="375" spans="1:1" x14ac:dyDescent="0.35">
      <c r="A375" s="7"/>
    </row>
    <row r="376" spans="1:1" x14ac:dyDescent="0.35">
      <c r="A376" s="7"/>
    </row>
    <row r="377" spans="1:1" x14ac:dyDescent="0.35">
      <c r="A377" s="7"/>
    </row>
    <row r="378" spans="1:1" x14ac:dyDescent="0.35">
      <c r="A378" s="7"/>
    </row>
    <row r="379" spans="1:1" x14ac:dyDescent="0.35">
      <c r="A379" s="7"/>
    </row>
    <row r="380" spans="1:1" x14ac:dyDescent="0.35">
      <c r="A380" s="7"/>
    </row>
    <row r="381" spans="1:1" x14ac:dyDescent="0.35">
      <c r="A381" s="7"/>
    </row>
    <row r="382" spans="1:1" x14ac:dyDescent="0.35">
      <c r="A382" s="7"/>
    </row>
    <row r="383" spans="1:1" x14ac:dyDescent="0.35">
      <c r="A383" s="7"/>
    </row>
    <row r="384" spans="1:1" x14ac:dyDescent="0.35">
      <c r="A384" s="7"/>
    </row>
    <row r="385" spans="1:1" x14ac:dyDescent="0.35">
      <c r="A385" s="7"/>
    </row>
    <row r="386" spans="1:1" x14ac:dyDescent="0.35">
      <c r="A386" s="7"/>
    </row>
    <row r="387" spans="1:1" x14ac:dyDescent="0.35">
      <c r="A387" s="7"/>
    </row>
    <row r="388" spans="1:1" x14ac:dyDescent="0.35">
      <c r="A388" s="7"/>
    </row>
    <row r="389" spans="1:1" x14ac:dyDescent="0.35">
      <c r="A389" s="7"/>
    </row>
    <row r="390" spans="1:1" x14ac:dyDescent="0.35">
      <c r="A390" s="7"/>
    </row>
    <row r="391" spans="1:1" x14ac:dyDescent="0.35">
      <c r="A391" s="7"/>
    </row>
    <row r="392" spans="1:1" x14ac:dyDescent="0.35">
      <c r="A392" s="7"/>
    </row>
    <row r="393" spans="1:1" x14ac:dyDescent="0.35">
      <c r="A393" s="7"/>
    </row>
    <row r="394" spans="1:1" x14ac:dyDescent="0.35">
      <c r="A394" s="7"/>
    </row>
    <row r="395" spans="1:1" x14ac:dyDescent="0.35">
      <c r="A395" s="7"/>
    </row>
    <row r="396" spans="1:1" x14ac:dyDescent="0.35">
      <c r="A396" s="7"/>
    </row>
    <row r="397" spans="1:1" x14ac:dyDescent="0.35">
      <c r="A397" s="7"/>
    </row>
    <row r="398" spans="1:1" x14ac:dyDescent="0.35">
      <c r="A398" s="7"/>
    </row>
    <row r="399" spans="1:1" x14ac:dyDescent="0.35">
      <c r="A399" s="7"/>
    </row>
    <row r="400" spans="1:1" x14ac:dyDescent="0.35">
      <c r="A400" s="7"/>
    </row>
    <row r="401" spans="1:1" x14ac:dyDescent="0.35">
      <c r="A401" s="7"/>
    </row>
    <row r="402" spans="1:1" x14ac:dyDescent="0.35">
      <c r="A402" s="7"/>
    </row>
    <row r="403" spans="1:1" x14ac:dyDescent="0.35">
      <c r="A403" s="7"/>
    </row>
    <row r="404" spans="1:1" x14ac:dyDescent="0.35">
      <c r="A404" s="7"/>
    </row>
    <row r="405" spans="1:1" x14ac:dyDescent="0.35">
      <c r="A405" s="7"/>
    </row>
    <row r="406" spans="1:1" x14ac:dyDescent="0.35">
      <c r="A406" s="7"/>
    </row>
    <row r="407" spans="1:1" x14ac:dyDescent="0.35">
      <c r="A407" s="7"/>
    </row>
    <row r="408" spans="1:1" x14ac:dyDescent="0.35">
      <c r="A408" s="7"/>
    </row>
    <row r="409" spans="1:1" x14ac:dyDescent="0.35">
      <c r="A409" s="7"/>
    </row>
    <row r="410" spans="1:1" x14ac:dyDescent="0.35">
      <c r="A410" s="7"/>
    </row>
    <row r="411" spans="1:1" x14ac:dyDescent="0.35">
      <c r="A411" s="7"/>
    </row>
    <row r="412" spans="1:1" x14ac:dyDescent="0.35">
      <c r="A412" s="7"/>
    </row>
    <row r="413" spans="1:1" x14ac:dyDescent="0.35">
      <c r="A413" s="7"/>
    </row>
    <row r="414" spans="1:1" x14ac:dyDescent="0.35">
      <c r="A414" s="7"/>
    </row>
    <row r="415" spans="1:1" x14ac:dyDescent="0.35">
      <c r="A415" s="7"/>
    </row>
    <row r="416" spans="1:1" x14ac:dyDescent="0.35">
      <c r="A416" s="7"/>
    </row>
    <row r="417" spans="1:1" x14ac:dyDescent="0.35">
      <c r="A417" s="7"/>
    </row>
    <row r="418" spans="1:1" x14ac:dyDescent="0.35">
      <c r="A418" s="7"/>
    </row>
    <row r="419" spans="1:1" x14ac:dyDescent="0.35">
      <c r="A419" s="7"/>
    </row>
    <row r="420" spans="1:1" x14ac:dyDescent="0.35">
      <c r="A420" s="7"/>
    </row>
    <row r="421" spans="1:1" x14ac:dyDescent="0.35">
      <c r="A421" s="7"/>
    </row>
    <row r="422" spans="1:1" x14ac:dyDescent="0.35">
      <c r="A422" s="7"/>
    </row>
    <row r="423" spans="1:1" x14ac:dyDescent="0.35">
      <c r="A423" s="7"/>
    </row>
    <row r="424" spans="1:1" x14ac:dyDescent="0.35">
      <c r="A424" s="7"/>
    </row>
    <row r="425" spans="1:1" x14ac:dyDescent="0.35">
      <c r="A425" s="7"/>
    </row>
    <row r="426" spans="1:1" x14ac:dyDescent="0.35">
      <c r="A426" s="7"/>
    </row>
    <row r="427" spans="1:1" x14ac:dyDescent="0.35">
      <c r="A427" s="7"/>
    </row>
    <row r="428" spans="1:1" x14ac:dyDescent="0.35">
      <c r="A428" s="7"/>
    </row>
    <row r="429" spans="1:1" x14ac:dyDescent="0.35">
      <c r="A429" s="7"/>
    </row>
    <row r="430" spans="1:1" x14ac:dyDescent="0.35">
      <c r="A430" s="7"/>
    </row>
    <row r="431" spans="1:1" x14ac:dyDescent="0.35">
      <c r="A431" s="7"/>
    </row>
    <row r="432" spans="1:1" x14ac:dyDescent="0.35">
      <c r="A432" s="7"/>
    </row>
    <row r="433" spans="1:1" x14ac:dyDescent="0.35">
      <c r="A433" s="7"/>
    </row>
    <row r="434" spans="1:1" x14ac:dyDescent="0.35">
      <c r="A434" s="7"/>
    </row>
    <row r="435" spans="1:1" x14ac:dyDescent="0.35">
      <c r="A435" s="7"/>
    </row>
    <row r="436" spans="1:1" x14ac:dyDescent="0.35">
      <c r="A436" s="7"/>
    </row>
    <row r="437" spans="1:1" x14ac:dyDescent="0.35">
      <c r="A437" s="7"/>
    </row>
    <row r="438" spans="1:1" x14ac:dyDescent="0.35">
      <c r="A438" s="7"/>
    </row>
    <row r="439" spans="1:1" x14ac:dyDescent="0.35">
      <c r="A439" s="7"/>
    </row>
    <row r="440" spans="1:1" x14ac:dyDescent="0.35">
      <c r="A440" s="7"/>
    </row>
    <row r="441" spans="1:1" x14ac:dyDescent="0.35">
      <c r="A441" s="7"/>
    </row>
    <row r="442" spans="1:1" x14ac:dyDescent="0.35">
      <c r="A442" s="7"/>
    </row>
    <row r="443" spans="1:1" x14ac:dyDescent="0.35">
      <c r="A443" s="7"/>
    </row>
    <row r="444" spans="1:1" x14ac:dyDescent="0.35">
      <c r="A444" s="7"/>
    </row>
    <row r="445" spans="1:1" x14ac:dyDescent="0.35">
      <c r="A445" s="7"/>
    </row>
    <row r="446" spans="1:1" x14ac:dyDescent="0.35">
      <c r="A446" s="7"/>
    </row>
    <row r="447" spans="1:1" x14ac:dyDescent="0.35">
      <c r="A447" s="7"/>
    </row>
    <row r="448" spans="1:1" x14ac:dyDescent="0.35">
      <c r="A448" s="7"/>
    </row>
    <row r="449" spans="1:1" x14ac:dyDescent="0.35">
      <c r="A449" s="7"/>
    </row>
    <row r="450" spans="1:1" x14ac:dyDescent="0.35">
      <c r="A450" s="7"/>
    </row>
    <row r="451" spans="1:1" x14ac:dyDescent="0.35">
      <c r="A451" s="7"/>
    </row>
    <row r="452" spans="1:1" x14ac:dyDescent="0.35">
      <c r="A452" s="7"/>
    </row>
    <row r="453" spans="1:1" x14ac:dyDescent="0.35">
      <c r="A453" s="7"/>
    </row>
    <row r="454" spans="1:1" x14ac:dyDescent="0.35">
      <c r="A454" s="7"/>
    </row>
    <row r="455" spans="1:1" x14ac:dyDescent="0.35">
      <c r="A455" s="7"/>
    </row>
    <row r="456" spans="1:1" x14ac:dyDescent="0.35">
      <c r="A456" s="7"/>
    </row>
    <row r="457" spans="1:1" x14ac:dyDescent="0.35">
      <c r="A457" s="7"/>
    </row>
    <row r="458" spans="1:1" x14ac:dyDescent="0.35">
      <c r="A458" s="7"/>
    </row>
    <row r="459" spans="1:1" x14ac:dyDescent="0.35">
      <c r="A459" s="7"/>
    </row>
    <row r="460" spans="1:1" x14ac:dyDescent="0.35">
      <c r="A460" s="7"/>
    </row>
    <row r="461" spans="1:1" x14ac:dyDescent="0.35">
      <c r="A461" s="7"/>
    </row>
    <row r="462" spans="1:1" x14ac:dyDescent="0.35">
      <c r="A462" s="7"/>
    </row>
    <row r="463" spans="1:1" x14ac:dyDescent="0.35">
      <c r="A463" s="7"/>
    </row>
    <row r="464" spans="1:1" x14ac:dyDescent="0.35">
      <c r="A464" s="7"/>
    </row>
    <row r="465" spans="1:1" x14ac:dyDescent="0.35">
      <c r="A465" s="7"/>
    </row>
    <row r="466" spans="1:1" x14ac:dyDescent="0.35">
      <c r="A466" s="7"/>
    </row>
    <row r="467" spans="1:1" x14ac:dyDescent="0.35">
      <c r="A467" s="7"/>
    </row>
    <row r="468" spans="1:1" x14ac:dyDescent="0.35">
      <c r="A468" s="7"/>
    </row>
    <row r="469" spans="1:1" x14ac:dyDescent="0.35">
      <c r="A469" s="7"/>
    </row>
    <row r="470" spans="1:1" x14ac:dyDescent="0.35">
      <c r="A470" s="7"/>
    </row>
    <row r="471" spans="1:1" x14ac:dyDescent="0.35">
      <c r="A471" s="7"/>
    </row>
    <row r="472" spans="1:1" x14ac:dyDescent="0.35">
      <c r="A472" s="7"/>
    </row>
    <row r="473" spans="1:1" x14ac:dyDescent="0.35">
      <c r="A473" s="7"/>
    </row>
    <row r="474" spans="1:1" x14ac:dyDescent="0.35">
      <c r="A474" s="7"/>
    </row>
    <row r="475" spans="1:1" x14ac:dyDescent="0.35">
      <c r="A475" s="7"/>
    </row>
    <row r="476" spans="1:1" x14ac:dyDescent="0.35">
      <c r="A476" s="7"/>
    </row>
    <row r="477" spans="1:1" x14ac:dyDescent="0.35">
      <c r="A477" s="7"/>
    </row>
    <row r="478" spans="1:1" x14ac:dyDescent="0.35">
      <c r="A478" s="7"/>
    </row>
    <row r="479" spans="1:1" x14ac:dyDescent="0.35">
      <c r="A479" s="7"/>
    </row>
    <row r="480" spans="1:1" x14ac:dyDescent="0.35">
      <c r="A480" s="7"/>
    </row>
    <row r="481" spans="1:1" x14ac:dyDescent="0.35">
      <c r="A481" s="7"/>
    </row>
    <row r="482" spans="1:1" x14ac:dyDescent="0.35">
      <c r="A482" s="7"/>
    </row>
    <row r="483" spans="1:1" x14ac:dyDescent="0.35">
      <c r="A483" s="7"/>
    </row>
    <row r="484" spans="1:1" x14ac:dyDescent="0.35">
      <c r="A484" s="7"/>
    </row>
    <row r="485" spans="1:1" x14ac:dyDescent="0.35">
      <c r="A485" s="7"/>
    </row>
    <row r="486" spans="1:1" x14ac:dyDescent="0.35">
      <c r="A486" s="7"/>
    </row>
    <row r="487" spans="1:1" x14ac:dyDescent="0.35">
      <c r="A487" s="7"/>
    </row>
    <row r="488" spans="1:1" x14ac:dyDescent="0.35">
      <c r="A488" s="7"/>
    </row>
    <row r="489" spans="1:1" x14ac:dyDescent="0.35">
      <c r="A489" s="7"/>
    </row>
    <row r="490" spans="1:1" x14ac:dyDescent="0.35">
      <c r="A490" s="7"/>
    </row>
    <row r="491" spans="1:1" x14ac:dyDescent="0.35">
      <c r="A491" s="7"/>
    </row>
    <row r="492" spans="1:1" x14ac:dyDescent="0.35">
      <c r="A492" s="7"/>
    </row>
    <row r="493" spans="1:1" x14ac:dyDescent="0.35">
      <c r="A493" s="7"/>
    </row>
    <row r="494" spans="1:1" x14ac:dyDescent="0.35">
      <c r="A494" s="7"/>
    </row>
    <row r="495" spans="1:1" x14ac:dyDescent="0.35">
      <c r="A495" s="7"/>
    </row>
    <row r="496" spans="1:1" x14ac:dyDescent="0.35">
      <c r="A496" s="7"/>
    </row>
    <row r="497" spans="1:1" x14ac:dyDescent="0.35">
      <c r="A497" s="7"/>
    </row>
    <row r="498" spans="1:1" x14ac:dyDescent="0.35">
      <c r="A498" s="7"/>
    </row>
    <row r="499" spans="1:1" x14ac:dyDescent="0.35">
      <c r="A499" s="7"/>
    </row>
    <row r="500" spans="1:1" x14ac:dyDescent="0.35">
      <c r="A500" s="7"/>
    </row>
    <row r="501" spans="1:1" x14ac:dyDescent="0.35">
      <c r="A501" s="7"/>
    </row>
    <row r="502" spans="1:1" x14ac:dyDescent="0.35">
      <c r="A502" s="7"/>
    </row>
    <row r="503" spans="1:1" x14ac:dyDescent="0.35">
      <c r="A503" s="7"/>
    </row>
    <row r="504" spans="1:1" x14ac:dyDescent="0.35">
      <c r="A504" s="7"/>
    </row>
    <row r="505" spans="1:1" x14ac:dyDescent="0.35">
      <c r="A505" s="7"/>
    </row>
    <row r="506" spans="1:1" x14ac:dyDescent="0.35">
      <c r="A506" s="7"/>
    </row>
    <row r="507" spans="1:1" x14ac:dyDescent="0.35">
      <c r="A507" s="7"/>
    </row>
    <row r="508" spans="1:1" x14ac:dyDescent="0.35">
      <c r="A508" s="7"/>
    </row>
    <row r="509" spans="1:1" x14ac:dyDescent="0.35">
      <c r="A509" s="7"/>
    </row>
    <row r="510" spans="1:1" x14ac:dyDescent="0.35">
      <c r="A510" s="7"/>
    </row>
    <row r="511" spans="1:1" x14ac:dyDescent="0.35">
      <c r="A511" s="7"/>
    </row>
    <row r="512" spans="1:1" x14ac:dyDescent="0.35">
      <c r="A512" s="7"/>
    </row>
    <row r="513" spans="1:1" x14ac:dyDescent="0.35">
      <c r="A513" s="7"/>
    </row>
    <row r="514" spans="1:1" x14ac:dyDescent="0.35">
      <c r="A514" s="7"/>
    </row>
    <row r="515" spans="1:1" x14ac:dyDescent="0.35">
      <c r="A515" s="7"/>
    </row>
    <row r="516" spans="1:1" x14ac:dyDescent="0.35">
      <c r="A516" s="7"/>
    </row>
    <row r="517" spans="1:1" x14ac:dyDescent="0.35">
      <c r="A517" s="7"/>
    </row>
    <row r="518" spans="1:1" x14ac:dyDescent="0.35">
      <c r="A518" s="7"/>
    </row>
    <row r="519" spans="1:1" x14ac:dyDescent="0.35">
      <c r="A519" s="7"/>
    </row>
    <row r="520" spans="1:1" x14ac:dyDescent="0.35">
      <c r="A520" s="7"/>
    </row>
    <row r="521" spans="1:1" x14ac:dyDescent="0.35">
      <c r="A521" s="7"/>
    </row>
    <row r="522" spans="1:1" x14ac:dyDescent="0.35">
      <c r="A522" s="7"/>
    </row>
    <row r="523" spans="1:1" x14ac:dyDescent="0.35">
      <c r="A523" s="7"/>
    </row>
    <row r="524" spans="1:1" x14ac:dyDescent="0.35">
      <c r="A524" s="7"/>
    </row>
    <row r="525" spans="1:1" x14ac:dyDescent="0.35">
      <c r="A525" s="7"/>
    </row>
    <row r="526" spans="1:1" x14ac:dyDescent="0.35">
      <c r="A526" s="7"/>
    </row>
    <row r="527" spans="1:1" x14ac:dyDescent="0.35">
      <c r="A527" s="7"/>
    </row>
    <row r="528" spans="1:1" x14ac:dyDescent="0.35">
      <c r="A528" s="7"/>
    </row>
    <row r="529" spans="1:1" x14ac:dyDescent="0.35">
      <c r="A529" s="7"/>
    </row>
    <row r="530" spans="1:1" x14ac:dyDescent="0.35">
      <c r="A530" s="7"/>
    </row>
    <row r="531" spans="1:1" x14ac:dyDescent="0.35">
      <c r="A531" s="7"/>
    </row>
    <row r="532" spans="1:1" x14ac:dyDescent="0.35">
      <c r="A532" s="7"/>
    </row>
    <row r="533" spans="1:1" x14ac:dyDescent="0.35">
      <c r="A533" s="7"/>
    </row>
    <row r="534" spans="1:1" x14ac:dyDescent="0.35">
      <c r="A534" s="7"/>
    </row>
    <row r="535" spans="1:1" x14ac:dyDescent="0.35">
      <c r="A535" s="7"/>
    </row>
    <row r="536" spans="1:1" x14ac:dyDescent="0.35">
      <c r="A536" s="7"/>
    </row>
    <row r="537" spans="1:1" x14ac:dyDescent="0.35">
      <c r="A537" s="7"/>
    </row>
    <row r="538" spans="1:1" x14ac:dyDescent="0.35">
      <c r="A538" s="7"/>
    </row>
    <row r="539" spans="1:1" x14ac:dyDescent="0.35">
      <c r="A539" s="7"/>
    </row>
    <row r="540" spans="1:1" x14ac:dyDescent="0.35">
      <c r="A540" s="7"/>
    </row>
    <row r="541" spans="1:1" x14ac:dyDescent="0.35">
      <c r="A541" s="7"/>
    </row>
    <row r="542" spans="1:1" x14ac:dyDescent="0.35">
      <c r="A542" s="7"/>
    </row>
    <row r="543" spans="1:1" x14ac:dyDescent="0.35">
      <c r="A543" s="7"/>
    </row>
    <row r="544" spans="1:1" x14ac:dyDescent="0.35">
      <c r="A544" s="7"/>
    </row>
    <row r="545" spans="1:1" x14ac:dyDescent="0.35">
      <c r="A545" s="7"/>
    </row>
    <row r="546" spans="1:1" x14ac:dyDescent="0.35">
      <c r="A546" s="7"/>
    </row>
    <row r="547" spans="1:1" x14ac:dyDescent="0.35">
      <c r="A547" s="7"/>
    </row>
    <row r="548" spans="1:1" x14ac:dyDescent="0.35">
      <c r="A548" s="7"/>
    </row>
    <row r="549" spans="1:1" x14ac:dyDescent="0.35">
      <c r="A549" s="7"/>
    </row>
    <row r="550" spans="1:1" x14ac:dyDescent="0.35">
      <c r="A550" s="7"/>
    </row>
    <row r="551" spans="1:1" x14ac:dyDescent="0.35">
      <c r="A551" s="7"/>
    </row>
    <row r="552" spans="1:1" x14ac:dyDescent="0.35">
      <c r="A552" s="7"/>
    </row>
    <row r="553" spans="1:1" x14ac:dyDescent="0.35">
      <c r="A553" s="7"/>
    </row>
    <row r="554" spans="1:1" x14ac:dyDescent="0.35">
      <c r="A554" s="7"/>
    </row>
    <row r="555" spans="1:1" x14ac:dyDescent="0.35">
      <c r="A555" s="7"/>
    </row>
    <row r="556" spans="1:1" x14ac:dyDescent="0.35">
      <c r="A556" s="7"/>
    </row>
    <row r="557" spans="1:1" x14ac:dyDescent="0.35">
      <c r="A557" s="7"/>
    </row>
    <row r="558" spans="1:1" x14ac:dyDescent="0.35">
      <c r="A558" s="7"/>
    </row>
    <row r="559" spans="1:1" x14ac:dyDescent="0.35">
      <c r="A559" s="7"/>
    </row>
    <row r="560" spans="1:1" x14ac:dyDescent="0.35">
      <c r="A560" s="7"/>
    </row>
    <row r="561" spans="1:1" x14ac:dyDescent="0.35">
      <c r="A561" s="7"/>
    </row>
    <row r="562" spans="1:1" x14ac:dyDescent="0.35">
      <c r="A562" s="7"/>
    </row>
    <row r="563" spans="1:1" x14ac:dyDescent="0.35">
      <c r="A563" s="7"/>
    </row>
    <row r="564" spans="1:1" x14ac:dyDescent="0.35">
      <c r="A564" s="7"/>
    </row>
    <row r="565" spans="1:1" x14ac:dyDescent="0.35">
      <c r="A565" s="7"/>
    </row>
    <row r="566" spans="1:1" x14ac:dyDescent="0.35">
      <c r="A566" s="7"/>
    </row>
    <row r="567" spans="1:1" x14ac:dyDescent="0.35">
      <c r="A567" s="7"/>
    </row>
    <row r="568" spans="1:1" x14ac:dyDescent="0.35">
      <c r="A568" s="7"/>
    </row>
    <row r="569" spans="1:1" x14ac:dyDescent="0.35">
      <c r="A569" s="7"/>
    </row>
    <row r="570" spans="1:1" x14ac:dyDescent="0.35">
      <c r="A570" s="7"/>
    </row>
    <row r="571" spans="1:1" x14ac:dyDescent="0.35">
      <c r="A571" s="7"/>
    </row>
    <row r="572" spans="1:1" x14ac:dyDescent="0.35">
      <c r="A572" s="7"/>
    </row>
    <row r="573" spans="1:1" x14ac:dyDescent="0.35">
      <c r="A573" s="7"/>
    </row>
    <row r="574" spans="1:1" x14ac:dyDescent="0.35">
      <c r="A574" s="7"/>
    </row>
    <row r="575" spans="1:1" x14ac:dyDescent="0.35">
      <c r="A575" s="7"/>
    </row>
    <row r="576" spans="1:1" x14ac:dyDescent="0.35">
      <c r="A576" s="7"/>
    </row>
    <row r="577" spans="1:1" x14ac:dyDescent="0.35">
      <c r="A577" s="7"/>
    </row>
    <row r="578" spans="1:1" x14ac:dyDescent="0.35">
      <c r="A578" s="7"/>
    </row>
    <row r="579" spans="1:1" x14ac:dyDescent="0.35">
      <c r="A579" s="7"/>
    </row>
    <row r="580" spans="1:1" x14ac:dyDescent="0.35">
      <c r="A580" s="7"/>
    </row>
    <row r="581" spans="1:1" x14ac:dyDescent="0.35">
      <c r="A581" s="7"/>
    </row>
    <row r="582" spans="1:1" x14ac:dyDescent="0.35">
      <c r="A582" s="7"/>
    </row>
    <row r="583" spans="1:1" x14ac:dyDescent="0.35">
      <c r="A583" s="7"/>
    </row>
    <row r="584" spans="1:1" x14ac:dyDescent="0.35">
      <c r="A584" s="7"/>
    </row>
    <row r="585" spans="1:1" x14ac:dyDescent="0.35">
      <c r="A585" s="7"/>
    </row>
    <row r="586" spans="1:1" x14ac:dyDescent="0.35">
      <c r="A586" s="7"/>
    </row>
    <row r="587" spans="1:1" x14ac:dyDescent="0.35">
      <c r="A587" s="7"/>
    </row>
    <row r="588" spans="1:1" x14ac:dyDescent="0.35">
      <c r="A588" s="7"/>
    </row>
    <row r="589" spans="1:1" x14ac:dyDescent="0.35">
      <c r="A589" s="7"/>
    </row>
    <row r="590" spans="1:1" x14ac:dyDescent="0.35">
      <c r="A590" s="7"/>
    </row>
    <row r="591" spans="1:1" x14ac:dyDescent="0.35">
      <c r="A591" s="7"/>
    </row>
    <row r="592" spans="1:1" x14ac:dyDescent="0.35">
      <c r="A592" s="7"/>
    </row>
    <row r="593" spans="1:1" x14ac:dyDescent="0.35">
      <c r="A593" s="7"/>
    </row>
    <row r="594" spans="1:1" x14ac:dyDescent="0.35">
      <c r="A594" s="7"/>
    </row>
    <row r="595" spans="1:1" x14ac:dyDescent="0.35">
      <c r="A595" s="7"/>
    </row>
    <row r="596" spans="1:1" x14ac:dyDescent="0.35">
      <c r="A596" s="7"/>
    </row>
    <row r="597" spans="1:1" x14ac:dyDescent="0.35">
      <c r="A597" s="7"/>
    </row>
    <row r="598" spans="1:1" x14ac:dyDescent="0.35">
      <c r="A598" s="7"/>
    </row>
    <row r="599" spans="1:1" x14ac:dyDescent="0.35">
      <c r="A599" s="7"/>
    </row>
    <row r="600" spans="1:1" x14ac:dyDescent="0.35">
      <c r="A600" s="7"/>
    </row>
    <row r="601" spans="1:1" x14ac:dyDescent="0.35">
      <c r="A601" s="7"/>
    </row>
    <row r="602" spans="1:1" x14ac:dyDescent="0.35">
      <c r="A602" s="7"/>
    </row>
    <row r="603" spans="1:1" x14ac:dyDescent="0.35">
      <c r="A603" s="7"/>
    </row>
    <row r="604" spans="1:1" x14ac:dyDescent="0.35">
      <c r="A604" s="7"/>
    </row>
    <row r="605" spans="1:1" x14ac:dyDescent="0.35">
      <c r="A605" s="7"/>
    </row>
    <row r="606" spans="1:1" x14ac:dyDescent="0.35">
      <c r="A606" s="7"/>
    </row>
    <row r="607" spans="1:1" x14ac:dyDescent="0.35">
      <c r="A607" s="7"/>
    </row>
    <row r="608" spans="1:1" x14ac:dyDescent="0.35">
      <c r="A608" s="7"/>
    </row>
    <row r="609" spans="1:1" x14ac:dyDescent="0.35">
      <c r="A609" s="7"/>
    </row>
    <row r="610" spans="1:1" x14ac:dyDescent="0.35">
      <c r="A610" s="7"/>
    </row>
    <row r="611" spans="1:1" x14ac:dyDescent="0.35">
      <c r="A611" s="7"/>
    </row>
    <row r="612" spans="1:1" x14ac:dyDescent="0.35">
      <c r="A612" s="7"/>
    </row>
    <row r="613" spans="1:1" x14ac:dyDescent="0.35">
      <c r="A613" s="7"/>
    </row>
    <row r="614" spans="1:1" x14ac:dyDescent="0.35">
      <c r="A614" s="7"/>
    </row>
    <row r="615" spans="1:1" x14ac:dyDescent="0.35">
      <c r="A615" s="7"/>
    </row>
    <row r="616" spans="1:1" x14ac:dyDescent="0.35">
      <c r="A616" s="7"/>
    </row>
    <row r="617" spans="1:1" x14ac:dyDescent="0.35">
      <c r="A617" s="7"/>
    </row>
    <row r="618" spans="1:1" x14ac:dyDescent="0.35">
      <c r="A618" s="7"/>
    </row>
    <row r="619" spans="1:1" x14ac:dyDescent="0.35">
      <c r="A619" s="7"/>
    </row>
    <row r="620" spans="1:1" x14ac:dyDescent="0.35">
      <c r="A620" s="7"/>
    </row>
    <row r="621" spans="1:1" x14ac:dyDescent="0.35">
      <c r="A621" s="7"/>
    </row>
    <row r="622" spans="1:1" x14ac:dyDescent="0.35">
      <c r="A622" s="7"/>
    </row>
    <row r="623" spans="1:1" x14ac:dyDescent="0.35">
      <c r="A623" s="7"/>
    </row>
    <row r="624" spans="1:1" x14ac:dyDescent="0.35">
      <c r="A624" s="7"/>
    </row>
    <row r="625" spans="1:1" x14ac:dyDescent="0.35">
      <c r="A625" s="7"/>
    </row>
    <row r="626" spans="1:1" x14ac:dyDescent="0.35">
      <c r="A626" s="7"/>
    </row>
    <row r="627" spans="1:1" x14ac:dyDescent="0.35">
      <c r="A627" s="7"/>
    </row>
    <row r="628" spans="1:1" x14ac:dyDescent="0.35">
      <c r="A628" s="7"/>
    </row>
    <row r="629" spans="1:1" x14ac:dyDescent="0.35">
      <c r="A629" s="7"/>
    </row>
    <row r="630" spans="1:1" x14ac:dyDescent="0.35">
      <c r="A630" s="7"/>
    </row>
    <row r="631" spans="1:1" x14ac:dyDescent="0.35">
      <c r="A631" s="7"/>
    </row>
    <row r="632" spans="1:1" x14ac:dyDescent="0.35">
      <c r="A632" s="7"/>
    </row>
    <row r="633" spans="1:1" x14ac:dyDescent="0.35">
      <c r="A633" s="7"/>
    </row>
    <row r="634" spans="1:1" x14ac:dyDescent="0.35">
      <c r="A634" s="7"/>
    </row>
    <row r="635" spans="1:1" x14ac:dyDescent="0.35">
      <c r="A635" s="7"/>
    </row>
    <row r="636" spans="1:1" x14ac:dyDescent="0.35">
      <c r="A636" s="7"/>
    </row>
    <row r="637" spans="1:1" x14ac:dyDescent="0.35">
      <c r="A637" s="7"/>
    </row>
    <row r="638" spans="1:1" x14ac:dyDescent="0.35">
      <c r="A638" s="7"/>
    </row>
    <row r="639" spans="1:1" x14ac:dyDescent="0.35">
      <c r="A639" s="7"/>
    </row>
    <row r="640" spans="1:1" x14ac:dyDescent="0.35">
      <c r="A640" s="7"/>
    </row>
    <row r="641" spans="1:1" x14ac:dyDescent="0.35">
      <c r="A641" s="7"/>
    </row>
    <row r="642" spans="1:1" x14ac:dyDescent="0.35">
      <c r="A642" s="7"/>
    </row>
    <row r="643" spans="1:1" x14ac:dyDescent="0.35">
      <c r="A643" s="7"/>
    </row>
    <row r="644" spans="1:1" x14ac:dyDescent="0.35">
      <c r="A644" s="7"/>
    </row>
    <row r="645" spans="1:1" x14ac:dyDescent="0.35">
      <c r="A645" s="7"/>
    </row>
    <row r="646" spans="1:1" x14ac:dyDescent="0.35">
      <c r="A646" s="7"/>
    </row>
    <row r="647" spans="1:1" x14ac:dyDescent="0.35">
      <c r="A647" s="7"/>
    </row>
    <row r="648" spans="1:1" x14ac:dyDescent="0.35">
      <c r="A648" s="7"/>
    </row>
    <row r="649" spans="1:1" x14ac:dyDescent="0.35">
      <c r="A649" s="7"/>
    </row>
    <row r="650" spans="1:1" x14ac:dyDescent="0.35">
      <c r="A650" s="7"/>
    </row>
    <row r="651" spans="1:1" x14ac:dyDescent="0.35">
      <c r="A651" s="7"/>
    </row>
    <row r="652" spans="1:1" x14ac:dyDescent="0.35">
      <c r="A652" s="7"/>
    </row>
    <row r="653" spans="1:1" x14ac:dyDescent="0.35">
      <c r="A653" s="7"/>
    </row>
    <row r="654" spans="1:1" x14ac:dyDescent="0.35">
      <c r="A654" s="7"/>
    </row>
    <row r="655" spans="1:1" x14ac:dyDescent="0.35">
      <c r="A655" s="7"/>
    </row>
    <row r="656" spans="1:1" x14ac:dyDescent="0.35">
      <c r="A656" s="7"/>
    </row>
    <row r="657" spans="1:1" x14ac:dyDescent="0.35">
      <c r="A657" s="7"/>
    </row>
    <row r="658" spans="1:1" x14ac:dyDescent="0.35">
      <c r="A658" s="7"/>
    </row>
    <row r="659" spans="1:1" x14ac:dyDescent="0.35">
      <c r="A659" s="7"/>
    </row>
    <row r="660" spans="1:1" x14ac:dyDescent="0.35">
      <c r="A660" s="7"/>
    </row>
    <row r="661" spans="1:1" x14ac:dyDescent="0.35">
      <c r="A661" s="7"/>
    </row>
    <row r="662" spans="1:1" x14ac:dyDescent="0.35">
      <c r="A662" s="7"/>
    </row>
    <row r="663" spans="1:1" x14ac:dyDescent="0.35">
      <c r="A663" s="7"/>
    </row>
    <row r="664" spans="1:1" x14ac:dyDescent="0.35">
      <c r="A664" s="7"/>
    </row>
    <row r="665" spans="1:1" x14ac:dyDescent="0.35">
      <c r="A665" s="7"/>
    </row>
    <row r="666" spans="1:1" x14ac:dyDescent="0.35">
      <c r="A666" s="7"/>
    </row>
    <row r="667" spans="1:1" x14ac:dyDescent="0.35">
      <c r="A667" s="7"/>
    </row>
    <row r="668" spans="1:1" x14ac:dyDescent="0.35">
      <c r="A668" s="7"/>
    </row>
    <row r="669" spans="1:1" x14ac:dyDescent="0.35">
      <c r="A669" s="7"/>
    </row>
    <row r="670" spans="1:1" x14ac:dyDescent="0.35">
      <c r="A670" s="7"/>
    </row>
    <row r="671" spans="1:1" x14ac:dyDescent="0.35">
      <c r="A671" s="7"/>
    </row>
    <row r="672" spans="1:1" x14ac:dyDescent="0.35">
      <c r="A672" s="7"/>
    </row>
    <row r="673" spans="1:1" x14ac:dyDescent="0.35">
      <c r="A673" s="7"/>
    </row>
    <row r="674" spans="1:1" x14ac:dyDescent="0.35">
      <c r="A674" s="7"/>
    </row>
    <row r="675" spans="1:1" x14ac:dyDescent="0.35">
      <c r="A675" s="7"/>
    </row>
    <row r="676" spans="1:1" x14ac:dyDescent="0.35">
      <c r="A676" s="7"/>
    </row>
    <row r="677" spans="1:1" x14ac:dyDescent="0.35">
      <c r="A677" s="7"/>
    </row>
    <row r="678" spans="1:1" x14ac:dyDescent="0.35">
      <c r="A678" s="7"/>
    </row>
    <row r="679" spans="1:1" x14ac:dyDescent="0.35">
      <c r="A679" s="7"/>
    </row>
    <row r="680" spans="1:1" x14ac:dyDescent="0.35">
      <c r="A680" s="7"/>
    </row>
    <row r="681" spans="1:1" x14ac:dyDescent="0.35">
      <c r="A681" s="7"/>
    </row>
    <row r="682" spans="1:1" x14ac:dyDescent="0.35">
      <c r="A682" s="7"/>
    </row>
    <row r="683" spans="1:1" x14ac:dyDescent="0.35">
      <c r="A683" s="7"/>
    </row>
    <row r="684" spans="1:1" x14ac:dyDescent="0.35">
      <c r="A684" s="7"/>
    </row>
    <row r="685" spans="1:1" x14ac:dyDescent="0.35">
      <c r="A685" s="7"/>
    </row>
    <row r="686" spans="1:1" x14ac:dyDescent="0.35">
      <c r="A686" s="7"/>
    </row>
    <row r="687" spans="1:1" x14ac:dyDescent="0.35">
      <c r="A687" s="7"/>
    </row>
    <row r="688" spans="1:1" x14ac:dyDescent="0.35">
      <c r="A688" s="7"/>
    </row>
    <row r="689" spans="1:1" x14ac:dyDescent="0.35">
      <c r="A689" s="7"/>
    </row>
    <row r="690" spans="1:1" x14ac:dyDescent="0.35">
      <c r="A690" s="7"/>
    </row>
    <row r="691" spans="1:1" x14ac:dyDescent="0.35">
      <c r="A691" s="7"/>
    </row>
    <row r="692" spans="1:1" x14ac:dyDescent="0.35">
      <c r="A692" s="7"/>
    </row>
    <row r="693" spans="1:1" x14ac:dyDescent="0.35">
      <c r="A693" s="7"/>
    </row>
    <row r="694" spans="1:1" x14ac:dyDescent="0.35">
      <c r="A694" s="7"/>
    </row>
    <row r="695" spans="1:1" x14ac:dyDescent="0.35">
      <c r="A695" s="7"/>
    </row>
    <row r="696" spans="1:1" x14ac:dyDescent="0.35">
      <c r="A696" s="7"/>
    </row>
    <row r="697" spans="1:1" x14ac:dyDescent="0.35">
      <c r="A697" s="7"/>
    </row>
    <row r="698" spans="1:1" x14ac:dyDescent="0.35">
      <c r="A698" s="7"/>
    </row>
    <row r="699" spans="1:1" x14ac:dyDescent="0.35">
      <c r="A699" s="7"/>
    </row>
    <row r="700" spans="1:1" x14ac:dyDescent="0.35">
      <c r="A700" s="7"/>
    </row>
    <row r="701" spans="1:1" x14ac:dyDescent="0.35">
      <c r="A701" s="7"/>
    </row>
    <row r="702" spans="1:1" x14ac:dyDescent="0.35">
      <c r="A702" s="7"/>
    </row>
    <row r="703" spans="1:1" x14ac:dyDescent="0.35">
      <c r="A703" s="7"/>
    </row>
    <row r="704" spans="1:1" x14ac:dyDescent="0.35">
      <c r="A704" s="7"/>
    </row>
    <row r="705" spans="1:1" x14ac:dyDescent="0.35">
      <c r="A705" s="7"/>
    </row>
    <row r="706" spans="1:1" x14ac:dyDescent="0.35">
      <c r="A706" s="7"/>
    </row>
    <row r="707" spans="1:1" x14ac:dyDescent="0.35">
      <c r="A707" s="7"/>
    </row>
    <row r="708" spans="1:1" x14ac:dyDescent="0.35">
      <c r="A708" s="7"/>
    </row>
    <row r="709" spans="1:1" x14ac:dyDescent="0.35">
      <c r="A709" s="7"/>
    </row>
    <row r="710" spans="1:1" x14ac:dyDescent="0.35">
      <c r="A710" s="7"/>
    </row>
    <row r="711" spans="1:1" x14ac:dyDescent="0.35">
      <c r="A711" s="7"/>
    </row>
    <row r="712" spans="1:1" x14ac:dyDescent="0.35">
      <c r="A712" s="7"/>
    </row>
    <row r="713" spans="1:1" x14ac:dyDescent="0.35">
      <c r="A713" s="7"/>
    </row>
    <row r="714" spans="1:1" x14ac:dyDescent="0.35">
      <c r="A714" s="7"/>
    </row>
    <row r="715" spans="1:1" x14ac:dyDescent="0.35">
      <c r="A715" s="7"/>
    </row>
    <row r="716" spans="1:1" x14ac:dyDescent="0.35">
      <c r="A716" s="7"/>
    </row>
    <row r="717" spans="1:1" x14ac:dyDescent="0.35">
      <c r="A717" s="7"/>
    </row>
    <row r="718" spans="1:1" x14ac:dyDescent="0.35">
      <c r="A718" s="7"/>
    </row>
    <row r="719" spans="1:1" x14ac:dyDescent="0.35">
      <c r="A719" s="7"/>
    </row>
    <row r="720" spans="1:1" x14ac:dyDescent="0.35">
      <c r="A720" s="7"/>
    </row>
    <row r="721" spans="1:1" x14ac:dyDescent="0.35">
      <c r="A721" s="7"/>
    </row>
    <row r="722" spans="1:1" x14ac:dyDescent="0.35">
      <c r="A722" s="7"/>
    </row>
    <row r="723" spans="1:1" x14ac:dyDescent="0.35">
      <c r="A723" s="7"/>
    </row>
    <row r="724" spans="1:1" x14ac:dyDescent="0.35">
      <c r="A724" s="7"/>
    </row>
    <row r="725" spans="1:1" x14ac:dyDescent="0.35">
      <c r="A725" s="7"/>
    </row>
    <row r="726" spans="1:1" x14ac:dyDescent="0.35">
      <c r="A726" s="7"/>
    </row>
    <row r="727" spans="1:1" x14ac:dyDescent="0.35">
      <c r="A727" s="7"/>
    </row>
    <row r="728" spans="1:1" x14ac:dyDescent="0.35">
      <c r="A728" s="7"/>
    </row>
    <row r="729" spans="1:1" x14ac:dyDescent="0.35">
      <c r="A729" s="7"/>
    </row>
    <row r="730" spans="1:1" x14ac:dyDescent="0.35">
      <c r="A730" s="7"/>
    </row>
    <row r="731" spans="1:1" x14ac:dyDescent="0.35">
      <c r="A731" s="7"/>
    </row>
    <row r="732" spans="1:1" x14ac:dyDescent="0.35">
      <c r="A732" s="7"/>
    </row>
    <row r="733" spans="1:1" x14ac:dyDescent="0.35">
      <c r="A733" s="7"/>
    </row>
    <row r="734" spans="1:1" x14ac:dyDescent="0.35">
      <c r="A734" s="7"/>
    </row>
    <row r="735" spans="1:1" x14ac:dyDescent="0.35">
      <c r="A735" s="7"/>
    </row>
    <row r="736" spans="1:1" x14ac:dyDescent="0.35">
      <c r="A736" s="7"/>
    </row>
    <row r="737" spans="1:1" x14ac:dyDescent="0.35">
      <c r="A737" s="7"/>
    </row>
    <row r="738" spans="1:1" x14ac:dyDescent="0.35">
      <c r="A738" s="7"/>
    </row>
    <row r="739" spans="1:1" x14ac:dyDescent="0.35">
      <c r="A739" s="7"/>
    </row>
    <row r="740" spans="1:1" x14ac:dyDescent="0.35">
      <c r="A740" s="7"/>
    </row>
    <row r="741" spans="1:1" x14ac:dyDescent="0.35">
      <c r="A741" s="7"/>
    </row>
    <row r="742" spans="1:1" x14ac:dyDescent="0.35">
      <c r="A742" s="7"/>
    </row>
    <row r="743" spans="1:1" x14ac:dyDescent="0.35">
      <c r="A743" s="7"/>
    </row>
    <row r="744" spans="1:1" x14ac:dyDescent="0.35">
      <c r="A744" s="7"/>
    </row>
    <row r="745" spans="1:1" x14ac:dyDescent="0.35">
      <c r="A745" s="7"/>
    </row>
    <row r="746" spans="1:1" x14ac:dyDescent="0.35">
      <c r="A746" s="7"/>
    </row>
    <row r="747" spans="1:1" x14ac:dyDescent="0.35">
      <c r="A747" s="7"/>
    </row>
    <row r="748" spans="1:1" x14ac:dyDescent="0.35">
      <c r="A748" s="7"/>
    </row>
    <row r="749" spans="1:1" x14ac:dyDescent="0.35">
      <c r="A749" s="7"/>
    </row>
    <row r="750" spans="1:1" x14ac:dyDescent="0.35">
      <c r="A750" s="7"/>
    </row>
    <row r="751" spans="1:1" x14ac:dyDescent="0.35">
      <c r="A751" s="7"/>
    </row>
    <row r="752" spans="1:1" x14ac:dyDescent="0.35">
      <c r="A752" s="7"/>
    </row>
    <row r="753" spans="1:1" x14ac:dyDescent="0.35">
      <c r="A753" s="7"/>
    </row>
    <row r="754" spans="1:1" x14ac:dyDescent="0.35">
      <c r="A754" s="7"/>
    </row>
    <row r="755" spans="1:1" x14ac:dyDescent="0.35">
      <c r="A755" s="7"/>
    </row>
    <row r="756" spans="1:1" x14ac:dyDescent="0.35">
      <c r="A756" s="7"/>
    </row>
    <row r="757" spans="1:1" x14ac:dyDescent="0.35">
      <c r="A757" s="7"/>
    </row>
    <row r="758" spans="1:1" x14ac:dyDescent="0.35">
      <c r="A758" s="7"/>
    </row>
    <row r="759" spans="1:1" x14ac:dyDescent="0.35">
      <c r="A759" s="7"/>
    </row>
    <row r="760" spans="1:1" x14ac:dyDescent="0.35">
      <c r="A760" s="7"/>
    </row>
    <row r="761" spans="1:1" x14ac:dyDescent="0.35">
      <c r="A761" s="7"/>
    </row>
    <row r="762" spans="1:1" x14ac:dyDescent="0.35">
      <c r="A762" s="7"/>
    </row>
    <row r="763" spans="1:1" x14ac:dyDescent="0.35">
      <c r="A763" s="7"/>
    </row>
    <row r="764" spans="1:1" x14ac:dyDescent="0.35">
      <c r="A764" s="7"/>
    </row>
    <row r="765" spans="1:1" x14ac:dyDescent="0.35">
      <c r="A765" s="7"/>
    </row>
    <row r="766" spans="1:1" x14ac:dyDescent="0.35">
      <c r="A766" s="7"/>
    </row>
    <row r="767" spans="1:1" x14ac:dyDescent="0.35">
      <c r="A767" s="7"/>
    </row>
    <row r="768" spans="1:1" x14ac:dyDescent="0.35">
      <c r="A768" s="7"/>
    </row>
    <row r="769" spans="1:1" x14ac:dyDescent="0.35">
      <c r="A769" s="7"/>
    </row>
    <row r="770" spans="1:1" x14ac:dyDescent="0.35">
      <c r="A770" s="7"/>
    </row>
    <row r="771" spans="1:1" x14ac:dyDescent="0.35">
      <c r="A771" s="7"/>
    </row>
    <row r="772" spans="1:1" x14ac:dyDescent="0.35">
      <c r="A772" s="7"/>
    </row>
    <row r="773" spans="1:1" x14ac:dyDescent="0.35">
      <c r="A773" s="7"/>
    </row>
    <row r="774" spans="1:1" x14ac:dyDescent="0.35">
      <c r="A774" s="7"/>
    </row>
    <row r="775" spans="1:1" x14ac:dyDescent="0.35">
      <c r="A775" s="7"/>
    </row>
    <row r="776" spans="1:1" x14ac:dyDescent="0.35">
      <c r="A776" s="7"/>
    </row>
    <row r="777" spans="1:1" x14ac:dyDescent="0.35">
      <c r="A777" s="7"/>
    </row>
    <row r="778" spans="1:1" x14ac:dyDescent="0.35">
      <c r="A778" s="7"/>
    </row>
    <row r="779" spans="1:1" x14ac:dyDescent="0.35">
      <c r="A779" s="7"/>
    </row>
    <row r="780" spans="1:1" x14ac:dyDescent="0.35">
      <c r="A780" s="7"/>
    </row>
    <row r="781" spans="1:1" x14ac:dyDescent="0.35">
      <c r="A781" s="7"/>
    </row>
    <row r="782" spans="1:1" x14ac:dyDescent="0.35">
      <c r="A782" s="7"/>
    </row>
    <row r="783" spans="1:1" x14ac:dyDescent="0.35">
      <c r="A783" s="7"/>
    </row>
    <row r="784" spans="1:1" x14ac:dyDescent="0.35">
      <c r="A784" s="7"/>
    </row>
    <row r="785" spans="1:1" x14ac:dyDescent="0.35">
      <c r="A785" s="7"/>
    </row>
    <row r="786" spans="1:1" x14ac:dyDescent="0.35">
      <c r="A786" s="7"/>
    </row>
    <row r="787" spans="1:1" x14ac:dyDescent="0.35">
      <c r="A787" s="7"/>
    </row>
    <row r="788" spans="1:1" x14ac:dyDescent="0.35">
      <c r="A788" s="7"/>
    </row>
    <row r="789" spans="1:1" x14ac:dyDescent="0.35">
      <c r="A789" s="7"/>
    </row>
    <row r="790" spans="1:1" x14ac:dyDescent="0.35">
      <c r="A790" s="7"/>
    </row>
    <row r="791" spans="1:1" x14ac:dyDescent="0.35">
      <c r="A791" s="7"/>
    </row>
    <row r="792" spans="1:1" x14ac:dyDescent="0.35">
      <c r="A792" s="7"/>
    </row>
    <row r="793" spans="1:1" x14ac:dyDescent="0.35">
      <c r="A793" s="7"/>
    </row>
    <row r="794" spans="1:1" x14ac:dyDescent="0.35">
      <c r="A794" s="7"/>
    </row>
    <row r="795" spans="1:1" x14ac:dyDescent="0.35">
      <c r="A795" s="7"/>
    </row>
    <row r="796" spans="1:1" x14ac:dyDescent="0.35">
      <c r="A796" s="7"/>
    </row>
    <row r="797" spans="1:1" x14ac:dyDescent="0.35">
      <c r="A797" s="7"/>
    </row>
    <row r="798" spans="1:1" x14ac:dyDescent="0.35">
      <c r="A798" s="7"/>
    </row>
    <row r="799" spans="1:1" x14ac:dyDescent="0.35">
      <c r="A799" s="7"/>
    </row>
    <row r="800" spans="1:1" x14ac:dyDescent="0.35">
      <c r="A800" s="7"/>
    </row>
    <row r="801" spans="1:1" x14ac:dyDescent="0.35">
      <c r="A801" s="7"/>
    </row>
    <row r="802" spans="1:1" x14ac:dyDescent="0.35">
      <c r="A802" s="7"/>
    </row>
    <row r="803" spans="1:1" x14ac:dyDescent="0.35">
      <c r="A803" s="7"/>
    </row>
    <row r="804" spans="1:1" x14ac:dyDescent="0.35">
      <c r="A804" s="7"/>
    </row>
    <row r="805" spans="1:1" x14ac:dyDescent="0.35">
      <c r="A805" s="7"/>
    </row>
    <row r="806" spans="1:1" x14ac:dyDescent="0.35">
      <c r="A806" s="7"/>
    </row>
    <row r="807" spans="1:1" x14ac:dyDescent="0.35">
      <c r="A807" s="7"/>
    </row>
    <row r="808" spans="1:1" x14ac:dyDescent="0.35">
      <c r="A808" s="7"/>
    </row>
    <row r="809" spans="1:1" x14ac:dyDescent="0.35">
      <c r="A809" s="7"/>
    </row>
    <row r="810" spans="1:1" x14ac:dyDescent="0.35">
      <c r="A810" s="7"/>
    </row>
    <row r="811" spans="1:1" x14ac:dyDescent="0.35">
      <c r="A811" s="7"/>
    </row>
    <row r="812" spans="1:1" x14ac:dyDescent="0.35">
      <c r="A812" s="7"/>
    </row>
    <row r="813" spans="1:1" x14ac:dyDescent="0.35">
      <c r="A813" s="7"/>
    </row>
    <row r="814" spans="1:1" x14ac:dyDescent="0.35">
      <c r="A814" s="7"/>
    </row>
    <row r="815" spans="1:1" x14ac:dyDescent="0.35">
      <c r="A815" s="7"/>
    </row>
    <row r="816" spans="1:1" x14ac:dyDescent="0.35">
      <c r="A816" s="7"/>
    </row>
    <row r="817" spans="1:1" x14ac:dyDescent="0.35">
      <c r="A817" s="7"/>
    </row>
    <row r="818" spans="1:1" x14ac:dyDescent="0.35">
      <c r="A818" s="7"/>
    </row>
    <row r="819" spans="1:1" x14ac:dyDescent="0.35">
      <c r="A819" s="7"/>
    </row>
    <row r="820" spans="1:1" x14ac:dyDescent="0.35">
      <c r="A820" s="7"/>
    </row>
    <row r="821" spans="1:1" x14ac:dyDescent="0.35">
      <c r="A821" s="7"/>
    </row>
    <row r="822" spans="1:1" x14ac:dyDescent="0.35">
      <c r="A822" s="7"/>
    </row>
    <row r="823" spans="1:1" x14ac:dyDescent="0.35">
      <c r="A823" s="7"/>
    </row>
    <row r="824" spans="1:1" x14ac:dyDescent="0.35">
      <c r="A824" s="7"/>
    </row>
    <row r="825" spans="1:1" x14ac:dyDescent="0.35">
      <c r="A825" s="7"/>
    </row>
    <row r="826" spans="1:1" x14ac:dyDescent="0.35">
      <c r="A826" s="7"/>
    </row>
    <row r="827" spans="1:1" x14ac:dyDescent="0.35">
      <c r="A827" s="7"/>
    </row>
    <row r="828" spans="1:1" x14ac:dyDescent="0.35">
      <c r="A828" s="7"/>
    </row>
    <row r="829" spans="1:1" x14ac:dyDescent="0.35">
      <c r="A829" s="7"/>
    </row>
    <row r="830" spans="1:1" x14ac:dyDescent="0.35">
      <c r="A830" s="7"/>
    </row>
    <row r="831" spans="1:1" x14ac:dyDescent="0.35">
      <c r="A831" s="7"/>
    </row>
    <row r="832" spans="1:1" x14ac:dyDescent="0.35">
      <c r="A832" s="7"/>
    </row>
    <row r="833" spans="1:1" x14ac:dyDescent="0.35">
      <c r="A833" s="7"/>
    </row>
    <row r="834" spans="1:1" x14ac:dyDescent="0.35">
      <c r="A834" s="7"/>
    </row>
    <row r="835" spans="1:1" x14ac:dyDescent="0.35">
      <c r="A835" s="7"/>
    </row>
    <row r="836" spans="1:1" x14ac:dyDescent="0.35">
      <c r="A836" s="7"/>
    </row>
    <row r="837" spans="1:1" x14ac:dyDescent="0.35">
      <c r="A837" s="7"/>
    </row>
    <row r="838" spans="1:1" x14ac:dyDescent="0.35">
      <c r="A838" s="7"/>
    </row>
    <row r="839" spans="1:1" x14ac:dyDescent="0.35">
      <c r="A839" s="7"/>
    </row>
    <row r="840" spans="1:1" x14ac:dyDescent="0.35">
      <c r="A840" s="7"/>
    </row>
    <row r="841" spans="1:1" x14ac:dyDescent="0.35">
      <c r="A841" s="7"/>
    </row>
    <row r="842" spans="1:1" x14ac:dyDescent="0.35">
      <c r="A842" s="7"/>
    </row>
    <row r="843" spans="1:1" x14ac:dyDescent="0.35">
      <c r="A843" s="7"/>
    </row>
    <row r="844" spans="1:1" x14ac:dyDescent="0.35">
      <c r="A844" s="7"/>
    </row>
    <row r="845" spans="1:1" x14ac:dyDescent="0.35">
      <c r="A845" s="7"/>
    </row>
    <row r="846" spans="1:1" x14ac:dyDescent="0.35">
      <c r="A846" s="7"/>
    </row>
    <row r="847" spans="1:1" x14ac:dyDescent="0.35">
      <c r="A847" s="7"/>
    </row>
    <row r="848" spans="1:1" x14ac:dyDescent="0.35">
      <c r="A848" s="7"/>
    </row>
    <row r="849" spans="1:1" x14ac:dyDescent="0.35">
      <c r="A849" s="7"/>
    </row>
    <row r="850" spans="1:1" x14ac:dyDescent="0.35">
      <c r="A850" s="7"/>
    </row>
    <row r="851" spans="1:1" x14ac:dyDescent="0.35">
      <c r="A851" s="7"/>
    </row>
    <row r="852" spans="1:1" x14ac:dyDescent="0.35">
      <c r="A852" s="7"/>
    </row>
    <row r="853" spans="1:1" x14ac:dyDescent="0.35">
      <c r="A853" s="7"/>
    </row>
    <row r="854" spans="1:1" x14ac:dyDescent="0.35">
      <c r="A854" s="7"/>
    </row>
    <row r="855" spans="1:1" x14ac:dyDescent="0.35">
      <c r="A855" s="7"/>
    </row>
    <row r="856" spans="1:1" x14ac:dyDescent="0.35">
      <c r="A856" s="7"/>
    </row>
    <row r="857" spans="1:1" x14ac:dyDescent="0.35">
      <c r="A857" s="7"/>
    </row>
    <row r="858" spans="1:1" x14ac:dyDescent="0.35">
      <c r="A858" s="7"/>
    </row>
    <row r="859" spans="1:1" x14ac:dyDescent="0.35">
      <c r="A859" s="7"/>
    </row>
    <row r="860" spans="1:1" x14ac:dyDescent="0.35">
      <c r="A860" s="7"/>
    </row>
    <row r="861" spans="1:1" x14ac:dyDescent="0.35">
      <c r="A861" s="7"/>
    </row>
    <row r="862" spans="1:1" x14ac:dyDescent="0.35">
      <c r="A862" s="7"/>
    </row>
    <row r="863" spans="1:1" x14ac:dyDescent="0.35">
      <c r="A863" s="7"/>
    </row>
    <row r="864" spans="1:1" x14ac:dyDescent="0.35">
      <c r="A864" s="7"/>
    </row>
    <row r="865" spans="1:1" x14ac:dyDescent="0.35">
      <c r="A865" s="7"/>
    </row>
    <row r="866" spans="1:1" x14ac:dyDescent="0.35">
      <c r="A866" s="7"/>
    </row>
    <row r="867" spans="1:1" x14ac:dyDescent="0.35">
      <c r="A867" s="7"/>
    </row>
    <row r="868" spans="1:1" x14ac:dyDescent="0.35">
      <c r="A868" s="7"/>
    </row>
    <row r="869" spans="1:1" x14ac:dyDescent="0.35">
      <c r="A869" s="7"/>
    </row>
    <row r="870" spans="1:1" x14ac:dyDescent="0.35">
      <c r="A870" s="7"/>
    </row>
    <row r="871" spans="1:1" x14ac:dyDescent="0.35">
      <c r="A871" s="7"/>
    </row>
    <row r="872" spans="1:1" x14ac:dyDescent="0.35">
      <c r="A872" s="7"/>
    </row>
    <row r="873" spans="1:1" x14ac:dyDescent="0.35">
      <c r="A873" s="7"/>
    </row>
    <row r="874" spans="1:1" x14ac:dyDescent="0.35">
      <c r="A874" s="7"/>
    </row>
    <row r="875" spans="1:1" x14ac:dyDescent="0.35">
      <c r="A875" s="7"/>
    </row>
    <row r="876" spans="1:1" x14ac:dyDescent="0.35">
      <c r="A876" s="7"/>
    </row>
    <row r="877" spans="1:1" x14ac:dyDescent="0.35">
      <c r="A877" s="7"/>
    </row>
    <row r="878" spans="1:1" x14ac:dyDescent="0.35">
      <c r="A878" s="7"/>
    </row>
    <row r="879" spans="1:1" x14ac:dyDescent="0.35">
      <c r="A879" s="7"/>
    </row>
    <row r="880" spans="1:1" x14ac:dyDescent="0.35">
      <c r="A880" s="7"/>
    </row>
    <row r="881" spans="1:1" x14ac:dyDescent="0.35">
      <c r="A881" s="7"/>
    </row>
    <row r="882" spans="1:1" x14ac:dyDescent="0.35">
      <c r="A882" s="7"/>
    </row>
    <row r="883" spans="1:1" x14ac:dyDescent="0.35">
      <c r="A883" s="7"/>
    </row>
    <row r="884" spans="1:1" x14ac:dyDescent="0.35">
      <c r="A884" s="7"/>
    </row>
    <row r="885" spans="1:1" x14ac:dyDescent="0.35">
      <c r="A885" s="7"/>
    </row>
    <row r="886" spans="1:1" x14ac:dyDescent="0.35">
      <c r="A886" s="7"/>
    </row>
    <row r="887" spans="1:1" x14ac:dyDescent="0.35">
      <c r="A887" s="7"/>
    </row>
    <row r="888" spans="1:1" x14ac:dyDescent="0.35">
      <c r="A888" s="7"/>
    </row>
    <row r="889" spans="1:1" x14ac:dyDescent="0.35">
      <c r="A889" s="7"/>
    </row>
    <row r="890" spans="1:1" x14ac:dyDescent="0.35">
      <c r="A890" s="7"/>
    </row>
    <row r="891" spans="1:1" x14ac:dyDescent="0.35">
      <c r="A891" s="7"/>
    </row>
    <row r="892" spans="1:1" x14ac:dyDescent="0.35">
      <c r="A892" s="7"/>
    </row>
    <row r="893" spans="1:1" x14ac:dyDescent="0.35">
      <c r="A893" s="7"/>
    </row>
    <row r="894" spans="1:1" x14ac:dyDescent="0.35">
      <c r="A894" s="7"/>
    </row>
    <row r="895" spans="1:1" x14ac:dyDescent="0.35">
      <c r="A895" s="7"/>
    </row>
    <row r="896" spans="1:1" x14ac:dyDescent="0.35">
      <c r="A896" s="7"/>
    </row>
    <row r="897" spans="1:1" x14ac:dyDescent="0.35">
      <c r="A897" s="7"/>
    </row>
    <row r="898" spans="1:1" x14ac:dyDescent="0.35">
      <c r="A898" s="7"/>
    </row>
    <row r="899" spans="1:1" x14ac:dyDescent="0.35">
      <c r="A899" s="7"/>
    </row>
    <row r="900" spans="1:1" x14ac:dyDescent="0.35">
      <c r="A900" s="7"/>
    </row>
    <row r="901" spans="1:1" x14ac:dyDescent="0.35">
      <c r="A901" s="7"/>
    </row>
    <row r="902" spans="1:1" x14ac:dyDescent="0.35">
      <c r="A902" s="7"/>
    </row>
    <row r="903" spans="1:1" x14ac:dyDescent="0.35">
      <c r="A903" s="7"/>
    </row>
    <row r="904" spans="1:1" x14ac:dyDescent="0.35">
      <c r="A904" s="7"/>
    </row>
    <row r="905" spans="1:1" x14ac:dyDescent="0.35">
      <c r="A905" s="7"/>
    </row>
    <row r="906" spans="1:1" x14ac:dyDescent="0.35">
      <c r="A906" s="7"/>
    </row>
    <row r="907" spans="1:1" x14ac:dyDescent="0.35">
      <c r="A907" s="7"/>
    </row>
    <row r="908" spans="1:1" x14ac:dyDescent="0.35">
      <c r="A908" s="7"/>
    </row>
    <row r="909" spans="1:1" x14ac:dyDescent="0.35">
      <c r="A909" s="7"/>
    </row>
    <row r="910" spans="1:1" x14ac:dyDescent="0.35">
      <c r="A910" s="7"/>
    </row>
    <row r="911" spans="1:1" x14ac:dyDescent="0.35">
      <c r="A911" s="7"/>
    </row>
    <row r="912" spans="1:1" x14ac:dyDescent="0.35">
      <c r="A912" s="7"/>
    </row>
    <row r="913" spans="1:1" x14ac:dyDescent="0.35">
      <c r="A913" s="7"/>
    </row>
    <row r="914" spans="1:1" x14ac:dyDescent="0.35">
      <c r="A914" s="7"/>
    </row>
    <row r="915" spans="1:1" x14ac:dyDescent="0.35">
      <c r="A915" s="7"/>
    </row>
    <row r="916" spans="1:1" x14ac:dyDescent="0.35">
      <c r="A916" s="7"/>
    </row>
    <row r="917" spans="1:1" x14ac:dyDescent="0.35">
      <c r="A917" s="7"/>
    </row>
    <row r="918" spans="1:1" x14ac:dyDescent="0.35">
      <c r="A918" s="7"/>
    </row>
    <row r="919" spans="1:1" x14ac:dyDescent="0.35">
      <c r="A919" s="7"/>
    </row>
    <row r="920" spans="1:1" x14ac:dyDescent="0.35">
      <c r="A920" s="7"/>
    </row>
    <row r="921" spans="1:1" x14ac:dyDescent="0.35">
      <c r="A921" s="7"/>
    </row>
    <row r="922" spans="1:1" x14ac:dyDescent="0.35">
      <c r="A922" s="7"/>
    </row>
    <row r="923" spans="1:1" x14ac:dyDescent="0.35">
      <c r="A923" s="7"/>
    </row>
    <row r="924" spans="1:1" x14ac:dyDescent="0.35">
      <c r="A924" s="7"/>
    </row>
    <row r="925" spans="1:1" x14ac:dyDescent="0.35">
      <c r="A925" s="7"/>
    </row>
    <row r="926" spans="1:1" x14ac:dyDescent="0.35">
      <c r="A926" s="7"/>
    </row>
    <row r="927" spans="1:1" x14ac:dyDescent="0.35">
      <c r="A927" s="7"/>
    </row>
    <row r="928" spans="1:1" x14ac:dyDescent="0.35">
      <c r="A928" s="7"/>
    </row>
    <row r="929" spans="1:1" x14ac:dyDescent="0.35">
      <c r="A929" s="7"/>
    </row>
    <row r="930" spans="1:1" x14ac:dyDescent="0.35">
      <c r="A930" s="7"/>
    </row>
    <row r="931" spans="1:1" x14ac:dyDescent="0.35">
      <c r="A931" s="7"/>
    </row>
    <row r="932" spans="1:1" x14ac:dyDescent="0.35">
      <c r="A932" s="7"/>
    </row>
    <row r="933" spans="1:1" x14ac:dyDescent="0.35">
      <c r="A933" s="7"/>
    </row>
    <row r="934" spans="1:1" x14ac:dyDescent="0.35">
      <c r="A934" s="7"/>
    </row>
    <row r="935" spans="1:1" x14ac:dyDescent="0.35">
      <c r="A935" s="7"/>
    </row>
    <row r="936" spans="1:1" x14ac:dyDescent="0.35">
      <c r="A936" s="7"/>
    </row>
    <row r="937" spans="1:1" x14ac:dyDescent="0.35">
      <c r="A937" s="7"/>
    </row>
    <row r="938" spans="1:1" x14ac:dyDescent="0.35">
      <c r="A938" s="7"/>
    </row>
    <row r="939" spans="1:1" x14ac:dyDescent="0.35">
      <c r="A939" s="7"/>
    </row>
    <row r="940" spans="1:1" x14ac:dyDescent="0.35">
      <c r="A940" s="7"/>
    </row>
    <row r="941" spans="1:1" x14ac:dyDescent="0.35">
      <c r="A941" s="7"/>
    </row>
    <row r="942" spans="1:1" x14ac:dyDescent="0.35">
      <c r="A942" s="7"/>
    </row>
    <row r="943" spans="1:1" x14ac:dyDescent="0.35">
      <c r="A943" s="7"/>
    </row>
    <row r="944" spans="1:1" x14ac:dyDescent="0.35">
      <c r="A944" s="7"/>
    </row>
    <row r="945" spans="1:1" x14ac:dyDescent="0.35">
      <c r="A945" s="7"/>
    </row>
    <row r="946" spans="1:1" x14ac:dyDescent="0.35">
      <c r="A946" s="7"/>
    </row>
    <row r="947" spans="1:1" x14ac:dyDescent="0.35">
      <c r="A947" s="7"/>
    </row>
    <row r="948" spans="1:1" x14ac:dyDescent="0.35">
      <c r="A948" s="7"/>
    </row>
    <row r="949" spans="1:1" x14ac:dyDescent="0.35">
      <c r="A949" s="7"/>
    </row>
    <row r="950" spans="1:1" x14ac:dyDescent="0.35">
      <c r="A950" s="7"/>
    </row>
    <row r="951" spans="1:1" x14ac:dyDescent="0.35">
      <c r="A951" s="7"/>
    </row>
    <row r="952" spans="1:1" x14ac:dyDescent="0.35">
      <c r="A952" s="7"/>
    </row>
    <row r="953" spans="1:1" x14ac:dyDescent="0.35">
      <c r="A953" s="7"/>
    </row>
    <row r="954" spans="1:1" x14ac:dyDescent="0.35">
      <c r="A954" s="7"/>
    </row>
    <row r="955" spans="1:1" x14ac:dyDescent="0.35">
      <c r="A955" s="7"/>
    </row>
    <row r="956" spans="1:1" x14ac:dyDescent="0.35">
      <c r="A956" s="7"/>
    </row>
    <row r="957" spans="1:1" x14ac:dyDescent="0.35">
      <c r="A957" s="7"/>
    </row>
    <row r="958" spans="1:1" x14ac:dyDescent="0.35">
      <c r="A958" s="7"/>
    </row>
    <row r="959" spans="1:1" x14ac:dyDescent="0.35">
      <c r="A959" s="7"/>
    </row>
    <row r="960" spans="1:1" x14ac:dyDescent="0.35">
      <c r="A960" s="7"/>
    </row>
    <row r="961" spans="1:1" x14ac:dyDescent="0.35">
      <c r="A961" s="7"/>
    </row>
    <row r="962" spans="1:1" x14ac:dyDescent="0.35">
      <c r="A962" s="7"/>
    </row>
    <row r="963" spans="1:1" x14ac:dyDescent="0.35">
      <c r="A963" s="7"/>
    </row>
    <row r="964" spans="1:1" x14ac:dyDescent="0.35">
      <c r="A964" s="7"/>
    </row>
    <row r="965" spans="1:1" x14ac:dyDescent="0.35">
      <c r="A965" s="7"/>
    </row>
    <row r="966" spans="1:1" x14ac:dyDescent="0.35">
      <c r="A966" s="7"/>
    </row>
    <row r="967" spans="1:1" x14ac:dyDescent="0.35">
      <c r="A967" s="7"/>
    </row>
    <row r="968" spans="1:1" x14ac:dyDescent="0.35">
      <c r="A968" s="7"/>
    </row>
    <row r="969" spans="1:1" x14ac:dyDescent="0.35">
      <c r="A969" s="7"/>
    </row>
    <row r="970" spans="1:1" x14ac:dyDescent="0.35">
      <c r="A970" s="7"/>
    </row>
    <row r="971" spans="1:1" x14ac:dyDescent="0.35">
      <c r="A971" s="7"/>
    </row>
    <row r="972" spans="1:1" x14ac:dyDescent="0.35">
      <c r="A972" s="7"/>
    </row>
    <row r="973" spans="1:1" x14ac:dyDescent="0.35">
      <c r="A973" s="7"/>
    </row>
    <row r="974" spans="1:1" x14ac:dyDescent="0.35">
      <c r="A974" s="7"/>
    </row>
    <row r="975" spans="1:1" x14ac:dyDescent="0.35">
      <c r="A975" s="7"/>
    </row>
    <row r="976" spans="1:1" x14ac:dyDescent="0.35">
      <c r="A976" s="7"/>
    </row>
    <row r="977" spans="1:1" x14ac:dyDescent="0.35">
      <c r="A977" s="7"/>
    </row>
    <row r="978" spans="1:1" x14ac:dyDescent="0.35">
      <c r="A978" s="7"/>
    </row>
    <row r="979" spans="1:1" x14ac:dyDescent="0.35">
      <c r="A979" s="7"/>
    </row>
    <row r="980" spans="1:1" x14ac:dyDescent="0.35">
      <c r="A980" s="7"/>
    </row>
    <row r="981" spans="1:1" x14ac:dyDescent="0.35">
      <c r="A981" s="7"/>
    </row>
    <row r="982" spans="1:1" x14ac:dyDescent="0.35">
      <c r="A982" s="7"/>
    </row>
    <row r="983" spans="1:1" x14ac:dyDescent="0.35">
      <c r="A983" s="7"/>
    </row>
    <row r="984" spans="1:1" x14ac:dyDescent="0.35">
      <c r="A984" s="7"/>
    </row>
    <row r="985" spans="1:1" x14ac:dyDescent="0.35">
      <c r="A985" s="7"/>
    </row>
    <row r="986" spans="1:1" x14ac:dyDescent="0.35">
      <c r="A986" s="7"/>
    </row>
    <row r="987" spans="1:1" x14ac:dyDescent="0.35">
      <c r="A987" s="7"/>
    </row>
    <row r="988" spans="1:1" x14ac:dyDescent="0.35">
      <c r="A988" s="7"/>
    </row>
    <row r="989" spans="1:1" x14ac:dyDescent="0.35">
      <c r="A989" s="7"/>
    </row>
    <row r="990" spans="1:1" x14ac:dyDescent="0.35">
      <c r="A990" s="7"/>
    </row>
    <row r="991" spans="1:1" x14ac:dyDescent="0.35">
      <c r="A991" s="7"/>
    </row>
    <row r="992" spans="1:1" x14ac:dyDescent="0.35">
      <c r="A992" s="7"/>
    </row>
    <row r="993" spans="1:1" x14ac:dyDescent="0.35">
      <c r="A993" s="7"/>
    </row>
    <row r="994" spans="1:1" x14ac:dyDescent="0.35">
      <c r="A994" s="7"/>
    </row>
    <row r="995" spans="1:1" x14ac:dyDescent="0.35">
      <c r="A995" s="7"/>
    </row>
    <row r="996" spans="1:1" x14ac:dyDescent="0.35">
      <c r="A996" s="7"/>
    </row>
    <row r="997" spans="1:1" x14ac:dyDescent="0.35">
      <c r="A997" s="7"/>
    </row>
    <row r="998" spans="1:1" x14ac:dyDescent="0.35">
      <c r="A998" s="7"/>
    </row>
    <row r="999" spans="1:1" x14ac:dyDescent="0.35">
      <c r="A999" s="7"/>
    </row>
    <row r="1000" spans="1:1" x14ac:dyDescent="0.35">
      <c r="A1000" s="7"/>
    </row>
  </sheetData>
  <pageMargins left="0.7" right="0.7" top="0.75" bottom="0.75" header="0.3" footer="0.3"/>
  <pageSetup paperSize="9" orientation="portrait" horizontalDpi="300" verticalDpi="300"/>
  <tableParts count="1">
    <tablePart r:id="rId1"/>
  </tableParts>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AX1000"/>
  <sheetViews>
    <sheetView workbookViewId="0"/>
  </sheetViews>
  <sheetFormatPr defaultColWidth="11.07421875" defaultRowHeight="15.5" x14ac:dyDescent="0.35"/>
  <cols>
    <col min="1" max="1" width="8.4609375" customWidth="1"/>
    <col min="2" max="4" width="32.69140625" customWidth="1"/>
    <col min="5" max="6" width="16.69140625" customWidth="1"/>
  </cols>
  <sheetData>
    <row r="1" spans="1:50" ht="20" x14ac:dyDescent="0.4">
      <c r="A1" s="21" t="s">
        <v>62</v>
      </c>
    </row>
    <row r="2" spans="1:50" x14ac:dyDescent="0.35">
      <c r="A2" s="7" t="s">
        <v>9</v>
      </c>
    </row>
    <row r="3" spans="1:50" x14ac:dyDescent="0.35">
      <c r="A3" s="7" t="s">
        <v>134</v>
      </c>
    </row>
    <row r="4" spans="1:50" x14ac:dyDescent="0.35">
      <c r="A4" s="7" t="s">
        <v>400</v>
      </c>
    </row>
    <row r="5" spans="1:50" x14ac:dyDescent="0.35">
      <c r="A5" s="7" t="s">
        <v>401</v>
      </c>
    </row>
    <row r="6" spans="1:50" ht="48.5" customHeight="1" x14ac:dyDescent="0.35">
      <c r="A6" s="8" t="s">
        <v>108</v>
      </c>
      <c r="B6" s="5" t="s">
        <v>405</v>
      </c>
      <c r="C6" s="5" t="s">
        <v>406</v>
      </c>
      <c r="D6" s="5" t="s">
        <v>407</v>
      </c>
      <c r="E6" s="5" t="s">
        <v>138</v>
      </c>
      <c r="F6" s="5" t="s">
        <v>139</v>
      </c>
    </row>
    <row r="7" spans="1:50" x14ac:dyDescent="0.35">
      <c r="A7" s="7" t="s">
        <v>128</v>
      </c>
      <c r="B7" s="4">
        <v>660</v>
      </c>
      <c r="C7" s="4">
        <v>968</v>
      </c>
      <c r="D7" s="11">
        <v>68.2</v>
      </c>
      <c r="E7" s="11">
        <v>65.2</v>
      </c>
      <c r="F7" s="11">
        <v>71</v>
      </c>
      <c r="G7" s="11"/>
      <c r="H7" s="11"/>
      <c r="I7" s="11"/>
      <c r="J7" s="11"/>
      <c r="K7" s="11"/>
      <c r="L7" s="11"/>
      <c r="M7" s="11"/>
      <c r="N7" s="11"/>
      <c r="O7" s="11"/>
      <c r="P7" s="11"/>
      <c r="Q7" s="11"/>
      <c r="R7" s="11"/>
      <c r="S7" s="11"/>
      <c r="T7" s="11"/>
      <c r="U7" s="11"/>
      <c r="V7" s="11"/>
      <c r="W7" s="11"/>
      <c r="X7" s="11"/>
      <c r="Y7" s="11"/>
      <c r="Z7" s="11"/>
      <c r="AA7" s="11"/>
      <c r="AB7" s="11"/>
      <c r="AC7" s="11"/>
      <c r="AD7" s="11"/>
      <c r="AE7" s="11"/>
      <c r="AF7" s="11"/>
      <c r="AG7" s="11"/>
      <c r="AH7" s="11"/>
      <c r="AI7" s="11"/>
      <c r="AJ7" s="11"/>
      <c r="AK7" s="11"/>
      <c r="AL7" s="11"/>
      <c r="AM7" s="11"/>
      <c r="AN7" s="11"/>
      <c r="AO7" s="11"/>
      <c r="AP7" s="11"/>
      <c r="AQ7" s="11"/>
      <c r="AR7" s="11"/>
      <c r="AS7" s="11"/>
      <c r="AT7" s="11"/>
      <c r="AU7" s="11"/>
      <c r="AV7" s="11"/>
      <c r="AW7" s="11"/>
      <c r="AX7" s="11"/>
    </row>
    <row r="8" spans="1:50" x14ac:dyDescent="0.35">
      <c r="A8" s="7" t="s">
        <v>129</v>
      </c>
      <c r="B8" s="4">
        <v>595</v>
      </c>
      <c r="C8" s="4">
        <v>887</v>
      </c>
      <c r="D8" s="11">
        <v>67.099999999999994</v>
      </c>
      <c r="E8" s="11">
        <v>63.9</v>
      </c>
      <c r="F8" s="11">
        <v>70.099999999999994</v>
      </c>
      <c r="G8" s="11"/>
      <c r="H8" s="11"/>
      <c r="I8" s="11"/>
      <c r="J8" s="11"/>
      <c r="K8" s="11"/>
      <c r="L8" s="11"/>
      <c r="M8" s="11"/>
      <c r="N8" s="11"/>
      <c r="O8" s="11"/>
      <c r="P8" s="11"/>
      <c r="Q8" s="11"/>
      <c r="R8" s="11"/>
      <c r="S8" s="11"/>
      <c r="T8" s="11"/>
      <c r="U8" s="11"/>
      <c r="V8" s="11"/>
      <c r="W8" s="11"/>
      <c r="X8" s="11"/>
      <c r="Y8" s="11"/>
      <c r="Z8" s="11"/>
      <c r="AA8" s="11"/>
      <c r="AB8" s="11"/>
      <c r="AC8" s="11"/>
      <c r="AD8" s="11"/>
      <c r="AE8" s="11"/>
      <c r="AF8" s="11"/>
      <c r="AG8" s="11"/>
      <c r="AH8" s="11"/>
      <c r="AI8" s="11"/>
      <c r="AJ8" s="11"/>
      <c r="AK8" s="11"/>
      <c r="AL8" s="11"/>
      <c r="AM8" s="11"/>
      <c r="AN8" s="11"/>
      <c r="AO8" s="11"/>
      <c r="AP8" s="11"/>
      <c r="AQ8" s="11"/>
      <c r="AR8" s="11"/>
      <c r="AS8" s="11"/>
      <c r="AT8" s="11"/>
      <c r="AU8" s="11"/>
      <c r="AV8" s="11"/>
      <c r="AW8" s="11"/>
      <c r="AX8" s="11"/>
    </row>
    <row r="9" spans="1:50" x14ac:dyDescent="0.35">
      <c r="A9" s="7" t="s">
        <v>130</v>
      </c>
      <c r="B9" s="4">
        <v>611</v>
      </c>
      <c r="C9" s="4">
        <v>930</v>
      </c>
      <c r="D9" s="11">
        <v>65.7</v>
      </c>
      <c r="E9" s="11">
        <v>62.6</v>
      </c>
      <c r="F9" s="11">
        <v>68.7</v>
      </c>
      <c r="G9" s="11"/>
      <c r="H9" s="11"/>
      <c r="I9" s="11"/>
      <c r="J9" s="11"/>
      <c r="K9" s="11"/>
      <c r="L9" s="11"/>
      <c r="M9" s="11"/>
      <c r="N9" s="11"/>
      <c r="O9" s="11"/>
      <c r="P9" s="11"/>
      <c r="Q9" s="11"/>
      <c r="R9" s="11"/>
      <c r="S9" s="11"/>
      <c r="T9" s="11"/>
      <c r="U9" s="11"/>
      <c r="V9" s="11"/>
      <c r="W9" s="11"/>
      <c r="X9" s="11"/>
      <c r="Y9" s="11"/>
      <c r="Z9" s="11"/>
      <c r="AA9" s="11"/>
      <c r="AB9" s="11"/>
      <c r="AC9" s="11"/>
      <c r="AD9" s="11"/>
      <c r="AE9" s="11"/>
      <c r="AF9" s="11"/>
      <c r="AG9" s="11"/>
      <c r="AH9" s="11"/>
      <c r="AI9" s="11"/>
      <c r="AJ9" s="11"/>
      <c r="AK9" s="11"/>
      <c r="AL9" s="11"/>
      <c r="AM9" s="11"/>
      <c r="AN9" s="11"/>
      <c r="AO9" s="11"/>
      <c r="AP9" s="11"/>
      <c r="AQ9" s="11"/>
      <c r="AR9" s="11"/>
      <c r="AS9" s="11"/>
      <c r="AT9" s="11"/>
      <c r="AU9" s="11"/>
      <c r="AV9" s="11"/>
      <c r="AW9" s="11"/>
      <c r="AX9" s="11"/>
    </row>
    <row r="10" spans="1:50" x14ac:dyDescent="0.35">
      <c r="A10" s="7" t="s">
        <v>131</v>
      </c>
      <c r="B10" s="4">
        <v>533</v>
      </c>
      <c r="C10" s="4">
        <v>786</v>
      </c>
      <c r="D10" s="11">
        <v>67.8</v>
      </c>
      <c r="E10" s="11">
        <v>64.5</v>
      </c>
      <c r="F10" s="11">
        <v>71</v>
      </c>
      <c r="G10" s="11"/>
      <c r="H10" s="11"/>
      <c r="I10" s="11"/>
      <c r="J10" s="11"/>
      <c r="K10" s="11"/>
      <c r="L10" s="11"/>
      <c r="M10" s="11"/>
      <c r="N10" s="11"/>
      <c r="O10" s="11"/>
      <c r="P10" s="11"/>
      <c r="Q10" s="11"/>
      <c r="R10" s="11"/>
      <c r="S10" s="11"/>
      <c r="T10" s="11"/>
      <c r="U10" s="11"/>
      <c r="V10" s="11"/>
      <c r="W10" s="11"/>
      <c r="X10" s="11"/>
      <c r="Y10" s="11"/>
      <c r="Z10" s="11"/>
      <c r="AA10" s="11"/>
      <c r="AB10" s="11"/>
      <c r="AC10" s="11"/>
      <c r="AD10" s="11"/>
      <c r="AE10" s="11"/>
      <c r="AF10" s="11"/>
      <c r="AG10" s="11"/>
      <c r="AH10" s="11"/>
      <c r="AI10" s="11"/>
      <c r="AJ10" s="11"/>
      <c r="AK10" s="11"/>
      <c r="AL10" s="11"/>
      <c r="AM10" s="11"/>
      <c r="AN10" s="11"/>
      <c r="AO10" s="11"/>
      <c r="AP10" s="11"/>
      <c r="AQ10" s="11"/>
      <c r="AR10" s="11"/>
      <c r="AS10" s="11"/>
      <c r="AT10" s="11"/>
      <c r="AU10" s="11"/>
      <c r="AV10" s="11"/>
      <c r="AW10" s="11"/>
      <c r="AX10" s="11"/>
    </row>
    <row r="11" spans="1:50" x14ac:dyDescent="0.35">
      <c r="A11" s="7" t="s">
        <v>132</v>
      </c>
      <c r="B11" s="4">
        <v>565</v>
      </c>
      <c r="C11" s="4">
        <v>867</v>
      </c>
      <c r="D11" s="11">
        <v>65.2</v>
      </c>
      <c r="E11" s="11">
        <v>61.9</v>
      </c>
      <c r="F11" s="11">
        <v>68.3</v>
      </c>
      <c r="G11" s="11"/>
      <c r="H11" s="11"/>
      <c r="I11" s="11"/>
      <c r="J11" s="11"/>
      <c r="K11" s="11"/>
      <c r="L11" s="11"/>
      <c r="M11" s="11"/>
      <c r="N11" s="11"/>
      <c r="O11" s="11"/>
      <c r="P11" s="11"/>
      <c r="Q11" s="11"/>
      <c r="R11" s="11"/>
      <c r="S11" s="11"/>
      <c r="T11" s="11"/>
      <c r="U11" s="11"/>
      <c r="V11" s="11"/>
      <c r="W11" s="11"/>
      <c r="X11" s="11"/>
      <c r="Y11" s="11"/>
      <c r="Z11" s="11"/>
      <c r="AA11" s="11"/>
      <c r="AB11" s="11"/>
      <c r="AC11" s="11"/>
      <c r="AD11" s="11"/>
      <c r="AE11" s="11"/>
      <c r="AF11" s="11"/>
      <c r="AG11" s="11"/>
      <c r="AH11" s="11"/>
      <c r="AI11" s="11"/>
      <c r="AJ11" s="11"/>
      <c r="AK11" s="11"/>
      <c r="AL11" s="11"/>
      <c r="AM11" s="11"/>
      <c r="AN11" s="11"/>
      <c r="AO11" s="11"/>
      <c r="AP11" s="11"/>
      <c r="AQ11" s="11"/>
      <c r="AR11" s="11"/>
      <c r="AS11" s="11"/>
      <c r="AT11" s="11"/>
      <c r="AU11" s="11"/>
      <c r="AV11" s="11"/>
      <c r="AW11" s="11"/>
      <c r="AX11" s="11"/>
    </row>
    <row r="12" spans="1:50" x14ac:dyDescent="0.35">
      <c r="A12" s="7" t="s">
        <v>133</v>
      </c>
      <c r="B12" s="4">
        <v>654</v>
      </c>
      <c r="C12" s="4">
        <v>981</v>
      </c>
      <c r="D12" s="11">
        <v>66.7</v>
      </c>
      <c r="E12" s="11">
        <v>63.7</v>
      </c>
      <c r="F12" s="11">
        <v>69.5</v>
      </c>
      <c r="G12" s="11"/>
      <c r="H12" s="11"/>
      <c r="I12" s="11"/>
      <c r="J12" s="11"/>
      <c r="K12" s="11"/>
      <c r="L12" s="11"/>
      <c r="M12" s="11"/>
      <c r="N12" s="11"/>
      <c r="O12" s="11"/>
      <c r="P12" s="11"/>
      <c r="Q12" s="11"/>
      <c r="R12" s="11"/>
      <c r="S12" s="11"/>
      <c r="T12" s="11"/>
      <c r="U12" s="11"/>
      <c r="V12" s="11"/>
      <c r="W12" s="11"/>
      <c r="X12" s="11"/>
      <c r="Y12" s="11"/>
      <c r="Z12" s="11"/>
      <c r="AA12" s="11"/>
      <c r="AB12" s="11"/>
      <c r="AC12" s="11"/>
      <c r="AD12" s="11"/>
      <c r="AE12" s="11"/>
      <c r="AF12" s="11"/>
      <c r="AG12" s="11"/>
      <c r="AH12" s="11"/>
      <c r="AI12" s="11"/>
      <c r="AJ12" s="11"/>
      <c r="AK12" s="11"/>
      <c r="AL12" s="11"/>
      <c r="AM12" s="11"/>
      <c r="AN12" s="11"/>
      <c r="AO12" s="11"/>
      <c r="AP12" s="11"/>
      <c r="AQ12" s="11"/>
      <c r="AR12" s="11"/>
      <c r="AS12" s="11"/>
      <c r="AT12" s="11"/>
      <c r="AU12" s="11"/>
      <c r="AV12" s="11"/>
      <c r="AW12" s="11"/>
      <c r="AX12" s="11"/>
    </row>
    <row r="13" spans="1:50" x14ac:dyDescent="0.35">
      <c r="A13" s="7"/>
      <c r="D13" s="11"/>
      <c r="E13" s="11"/>
      <c r="F13" s="11"/>
      <c r="G13" s="11"/>
      <c r="H13" s="11"/>
      <c r="I13" s="11"/>
      <c r="J13" s="11"/>
      <c r="K13" s="11"/>
      <c r="L13" s="11"/>
      <c r="M13" s="11"/>
      <c r="N13" s="11"/>
      <c r="O13" s="11"/>
      <c r="P13" s="11"/>
      <c r="Q13" s="11"/>
      <c r="R13" s="11"/>
      <c r="S13" s="11"/>
      <c r="T13" s="11"/>
      <c r="U13" s="11"/>
      <c r="V13" s="11"/>
      <c r="W13" s="11"/>
      <c r="X13" s="11"/>
      <c r="Y13" s="11"/>
      <c r="Z13" s="11"/>
      <c r="AA13" s="11"/>
      <c r="AB13" s="11"/>
      <c r="AC13" s="11"/>
      <c r="AD13" s="11"/>
      <c r="AE13" s="11"/>
      <c r="AF13" s="11"/>
      <c r="AG13" s="11"/>
      <c r="AH13" s="11"/>
      <c r="AI13" s="11"/>
      <c r="AJ13" s="11"/>
      <c r="AK13" s="11"/>
      <c r="AL13" s="11"/>
      <c r="AM13" s="11"/>
      <c r="AN13" s="11"/>
      <c r="AO13" s="11"/>
      <c r="AP13" s="11"/>
      <c r="AQ13" s="11"/>
      <c r="AR13" s="11"/>
      <c r="AS13" s="11"/>
      <c r="AT13" s="11"/>
      <c r="AU13" s="11"/>
      <c r="AV13" s="11"/>
      <c r="AW13" s="11"/>
      <c r="AX13" s="11"/>
    </row>
    <row r="14" spans="1:50" x14ac:dyDescent="0.35">
      <c r="A14" s="7"/>
      <c r="D14" s="11"/>
      <c r="E14" s="11"/>
      <c r="F14" s="11"/>
      <c r="G14" s="11"/>
      <c r="H14" s="11"/>
      <c r="I14" s="11"/>
      <c r="J14" s="11"/>
      <c r="K14" s="11"/>
      <c r="L14" s="11"/>
      <c r="M14" s="11"/>
      <c r="N14" s="11"/>
      <c r="O14" s="11"/>
      <c r="P14" s="11"/>
      <c r="Q14" s="11"/>
      <c r="R14" s="11"/>
      <c r="S14" s="11"/>
      <c r="T14" s="11"/>
      <c r="U14" s="11"/>
      <c r="V14" s="11"/>
      <c r="W14" s="11"/>
      <c r="X14" s="11"/>
      <c r="Y14" s="11"/>
      <c r="Z14" s="11"/>
      <c r="AA14" s="11"/>
      <c r="AB14" s="11"/>
      <c r="AC14" s="11"/>
      <c r="AD14" s="11"/>
      <c r="AE14" s="11"/>
      <c r="AF14" s="11"/>
      <c r="AG14" s="11"/>
      <c r="AH14" s="11"/>
      <c r="AI14" s="11"/>
      <c r="AJ14" s="11"/>
      <c r="AK14" s="11"/>
      <c r="AL14" s="11"/>
      <c r="AM14" s="11"/>
      <c r="AN14" s="11"/>
      <c r="AO14" s="11"/>
      <c r="AP14" s="11"/>
      <c r="AQ14" s="11"/>
      <c r="AR14" s="11"/>
      <c r="AS14" s="11"/>
      <c r="AT14" s="11"/>
      <c r="AU14" s="11"/>
      <c r="AV14" s="11"/>
      <c r="AW14" s="11"/>
      <c r="AX14" s="11"/>
    </row>
    <row r="15" spans="1:50" x14ac:dyDescent="0.35">
      <c r="A15" s="7"/>
      <c r="D15" s="11"/>
      <c r="E15" s="11"/>
      <c r="F15" s="11"/>
      <c r="G15" s="11"/>
      <c r="H15" s="11"/>
      <c r="I15" s="11"/>
      <c r="J15" s="11"/>
      <c r="K15" s="11"/>
      <c r="L15" s="11"/>
      <c r="M15" s="11"/>
      <c r="N15" s="11"/>
      <c r="O15" s="11"/>
      <c r="P15" s="11"/>
      <c r="Q15" s="11"/>
      <c r="R15" s="11"/>
      <c r="S15" s="11"/>
      <c r="T15" s="11"/>
      <c r="U15" s="11"/>
      <c r="V15" s="11"/>
      <c r="W15" s="11"/>
      <c r="X15" s="11"/>
      <c r="Y15" s="11"/>
      <c r="Z15" s="11"/>
      <c r="AA15" s="11"/>
      <c r="AB15" s="11"/>
      <c r="AC15" s="11"/>
      <c r="AD15" s="11"/>
      <c r="AE15" s="11"/>
      <c r="AF15" s="11"/>
      <c r="AG15" s="11"/>
      <c r="AH15" s="11"/>
      <c r="AI15" s="11"/>
      <c r="AJ15" s="11"/>
      <c r="AK15" s="11"/>
      <c r="AL15" s="11"/>
      <c r="AM15" s="11"/>
      <c r="AN15" s="11"/>
      <c r="AO15" s="11"/>
      <c r="AP15" s="11"/>
      <c r="AQ15" s="11"/>
      <c r="AR15" s="11"/>
      <c r="AS15" s="11"/>
      <c r="AT15" s="11"/>
      <c r="AU15" s="11"/>
      <c r="AV15" s="11"/>
      <c r="AW15" s="11"/>
      <c r="AX15" s="11"/>
    </row>
    <row r="16" spans="1:50" x14ac:dyDescent="0.35">
      <c r="A16" s="7"/>
      <c r="D16" s="11"/>
      <c r="E16" s="11"/>
      <c r="F16" s="11"/>
      <c r="G16" s="11"/>
      <c r="H16" s="11"/>
      <c r="I16" s="11"/>
      <c r="J16" s="11"/>
      <c r="K16" s="11"/>
      <c r="L16" s="11"/>
      <c r="M16" s="11"/>
      <c r="N16" s="11"/>
      <c r="O16" s="11"/>
      <c r="P16" s="11"/>
      <c r="Q16" s="11"/>
      <c r="R16" s="11"/>
      <c r="S16" s="11"/>
      <c r="T16" s="11"/>
      <c r="U16" s="11"/>
      <c r="V16" s="11"/>
      <c r="W16" s="11"/>
      <c r="X16" s="11"/>
      <c r="Y16" s="11"/>
      <c r="Z16" s="11"/>
      <c r="AA16" s="11"/>
      <c r="AB16" s="11"/>
      <c r="AC16" s="11"/>
      <c r="AD16" s="11"/>
      <c r="AE16" s="11"/>
      <c r="AF16" s="11"/>
      <c r="AG16" s="11"/>
      <c r="AH16" s="11"/>
      <c r="AI16" s="11"/>
      <c r="AJ16" s="11"/>
      <c r="AK16" s="11"/>
      <c r="AL16" s="11"/>
      <c r="AM16" s="11"/>
      <c r="AN16" s="11"/>
      <c r="AO16" s="11"/>
      <c r="AP16" s="11"/>
      <c r="AQ16" s="11"/>
      <c r="AR16" s="11"/>
      <c r="AS16" s="11"/>
      <c r="AT16" s="11"/>
      <c r="AU16" s="11"/>
      <c r="AV16" s="11"/>
      <c r="AW16" s="11"/>
      <c r="AX16" s="11"/>
    </row>
    <row r="17" spans="1:50" x14ac:dyDescent="0.35">
      <c r="A17" s="7"/>
      <c r="D17" s="11"/>
      <c r="E17" s="11"/>
      <c r="F17" s="11"/>
      <c r="G17" s="11"/>
      <c r="H17" s="11"/>
      <c r="I17" s="11"/>
      <c r="J17" s="11"/>
      <c r="K17" s="11"/>
      <c r="L17" s="11"/>
      <c r="M17" s="11"/>
      <c r="N17" s="11"/>
      <c r="O17" s="11"/>
      <c r="P17" s="11"/>
      <c r="Q17" s="11"/>
      <c r="R17" s="11"/>
      <c r="S17" s="11"/>
      <c r="T17" s="11"/>
      <c r="U17" s="11"/>
      <c r="V17" s="11"/>
      <c r="W17" s="11"/>
      <c r="X17" s="11"/>
      <c r="Y17" s="11"/>
      <c r="Z17" s="11"/>
      <c r="AA17" s="11"/>
      <c r="AB17" s="11"/>
      <c r="AC17" s="11"/>
      <c r="AD17" s="11"/>
      <c r="AE17" s="11"/>
      <c r="AF17" s="11"/>
      <c r="AG17" s="11"/>
      <c r="AH17" s="11"/>
      <c r="AI17" s="11"/>
      <c r="AJ17" s="11"/>
      <c r="AK17" s="11"/>
      <c r="AL17" s="11"/>
      <c r="AM17" s="11"/>
      <c r="AN17" s="11"/>
      <c r="AO17" s="11"/>
      <c r="AP17" s="11"/>
      <c r="AQ17" s="11"/>
      <c r="AR17" s="11"/>
      <c r="AS17" s="11"/>
      <c r="AT17" s="11"/>
      <c r="AU17" s="11"/>
      <c r="AV17" s="11"/>
      <c r="AW17" s="11"/>
      <c r="AX17" s="11"/>
    </row>
    <row r="18" spans="1:50" x14ac:dyDescent="0.35">
      <c r="A18" s="7"/>
      <c r="D18" s="11"/>
      <c r="E18" s="11"/>
      <c r="F18" s="11"/>
      <c r="G18" s="11"/>
      <c r="H18" s="11"/>
      <c r="I18" s="11"/>
      <c r="J18" s="11"/>
      <c r="K18" s="11"/>
      <c r="L18" s="11"/>
      <c r="M18" s="11"/>
      <c r="N18" s="11"/>
      <c r="O18" s="11"/>
      <c r="P18" s="11"/>
      <c r="Q18" s="11"/>
      <c r="R18" s="11"/>
      <c r="S18" s="11"/>
      <c r="T18" s="11"/>
      <c r="U18" s="11"/>
      <c r="V18" s="11"/>
      <c r="W18" s="11"/>
      <c r="X18" s="11"/>
      <c r="Y18" s="11"/>
      <c r="Z18" s="11"/>
      <c r="AA18" s="11"/>
      <c r="AB18" s="11"/>
      <c r="AC18" s="11"/>
      <c r="AD18" s="11"/>
      <c r="AE18" s="11"/>
      <c r="AF18" s="11"/>
      <c r="AG18" s="11"/>
      <c r="AH18" s="11"/>
      <c r="AI18" s="11"/>
      <c r="AJ18" s="11"/>
      <c r="AK18" s="11"/>
      <c r="AL18" s="11"/>
      <c r="AM18" s="11"/>
      <c r="AN18" s="11"/>
      <c r="AO18" s="11"/>
      <c r="AP18" s="11"/>
      <c r="AQ18" s="11"/>
      <c r="AR18" s="11"/>
      <c r="AS18" s="11"/>
      <c r="AT18" s="11"/>
      <c r="AU18" s="11"/>
      <c r="AV18" s="11"/>
      <c r="AW18" s="11"/>
      <c r="AX18" s="11"/>
    </row>
    <row r="19" spans="1:50" x14ac:dyDescent="0.35">
      <c r="A19" s="7"/>
      <c r="D19" s="11"/>
      <c r="E19" s="11"/>
      <c r="F19" s="11"/>
      <c r="G19" s="11"/>
      <c r="H19" s="11"/>
      <c r="I19" s="11"/>
      <c r="J19" s="11"/>
      <c r="K19" s="11"/>
      <c r="L19" s="11"/>
      <c r="M19" s="11"/>
      <c r="N19" s="11"/>
      <c r="O19" s="11"/>
      <c r="P19" s="11"/>
      <c r="Q19" s="11"/>
      <c r="R19" s="11"/>
      <c r="S19" s="11"/>
      <c r="T19" s="11"/>
      <c r="U19" s="11"/>
      <c r="V19" s="11"/>
      <c r="W19" s="11"/>
      <c r="X19" s="11"/>
      <c r="Y19" s="11"/>
      <c r="Z19" s="11"/>
      <c r="AA19" s="11"/>
      <c r="AB19" s="11"/>
      <c r="AC19" s="11"/>
      <c r="AD19" s="11"/>
      <c r="AE19" s="11"/>
      <c r="AF19" s="11"/>
      <c r="AG19" s="11"/>
      <c r="AH19" s="11"/>
      <c r="AI19" s="11"/>
      <c r="AJ19" s="11"/>
      <c r="AK19" s="11"/>
      <c r="AL19" s="11"/>
      <c r="AM19" s="11"/>
      <c r="AN19" s="11"/>
      <c r="AO19" s="11"/>
      <c r="AP19" s="11"/>
      <c r="AQ19" s="11"/>
      <c r="AR19" s="11"/>
      <c r="AS19" s="11"/>
      <c r="AT19" s="11"/>
      <c r="AU19" s="11"/>
      <c r="AV19" s="11"/>
      <c r="AW19" s="11"/>
      <c r="AX19" s="11"/>
    </row>
    <row r="20" spans="1:50" x14ac:dyDescent="0.35">
      <c r="A20" s="7"/>
      <c r="D20" s="11"/>
      <c r="E20" s="11"/>
      <c r="F20" s="11"/>
      <c r="G20" s="11"/>
      <c r="H20" s="11"/>
      <c r="I20" s="11"/>
      <c r="J20" s="11"/>
      <c r="K20" s="11"/>
      <c r="L20" s="11"/>
      <c r="M20" s="11"/>
      <c r="N20" s="11"/>
      <c r="O20" s="11"/>
      <c r="P20" s="11"/>
      <c r="Q20" s="11"/>
      <c r="R20" s="11"/>
      <c r="S20" s="11"/>
      <c r="T20" s="11"/>
      <c r="U20" s="11"/>
      <c r="V20" s="11"/>
      <c r="W20" s="11"/>
      <c r="X20" s="11"/>
      <c r="Y20" s="11"/>
      <c r="Z20" s="11"/>
      <c r="AA20" s="11"/>
      <c r="AB20" s="11"/>
      <c r="AC20" s="11"/>
      <c r="AD20" s="11"/>
      <c r="AE20" s="11"/>
      <c r="AF20" s="11"/>
      <c r="AG20" s="11"/>
      <c r="AH20" s="11"/>
      <c r="AI20" s="11"/>
      <c r="AJ20" s="11"/>
      <c r="AK20" s="11"/>
      <c r="AL20" s="11"/>
      <c r="AM20" s="11"/>
      <c r="AN20" s="11"/>
      <c r="AO20" s="11"/>
      <c r="AP20" s="11"/>
      <c r="AQ20" s="11"/>
      <c r="AR20" s="11"/>
      <c r="AS20" s="11"/>
      <c r="AT20" s="11"/>
      <c r="AU20" s="11"/>
      <c r="AV20" s="11"/>
      <c r="AW20" s="11"/>
      <c r="AX20" s="11"/>
    </row>
    <row r="21" spans="1:50" x14ac:dyDescent="0.35">
      <c r="A21" s="7"/>
      <c r="D21" s="11"/>
      <c r="E21" s="11"/>
      <c r="F21" s="11"/>
      <c r="G21" s="11"/>
      <c r="H21" s="11"/>
      <c r="I21" s="11"/>
      <c r="J21" s="11"/>
      <c r="K21" s="11"/>
      <c r="L21" s="11"/>
      <c r="M21" s="11"/>
      <c r="N21" s="11"/>
      <c r="O21" s="11"/>
      <c r="P21" s="11"/>
      <c r="Q21" s="11"/>
      <c r="R21" s="11"/>
      <c r="S21" s="11"/>
      <c r="T21" s="11"/>
      <c r="U21" s="11"/>
      <c r="V21" s="11"/>
      <c r="W21" s="11"/>
      <c r="X21" s="11"/>
      <c r="Y21" s="11"/>
      <c r="Z21" s="11"/>
      <c r="AA21" s="11"/>
      <c r="AB21" s="11"/>
      <c r="AC21" s="11"/>
      <c r="AD21" s="11"/>
      <c r="AE21" s="11"/>
      <c r="AF21" s="11"/>
      <c r="AG21" s="11"/>
      <c r="AH21" s="11"/>
      <c r="AI21" s="11"/>
      <c r="AJ21" s="11"/>
      <c r="AK21" s="11"/>
      <c r="AL21" s="11"/>
      <c r="AM21" s="11"/>
      <c r="AN21" s="11"/>
      <c r="AO21" s="11"/>
      <c r="AP21" s="11"/>
      <c r="AQ21" s="11"/>
      <c r="AR21" s="11"/>
      <c r="AS21" s="11"/>
      <c r="AT21" s="11"/>
      <c r="AU21" s="11"/>
      <c r="AV21" s="11"/>
      <c r="AW21" s="11"/>
      <c r="AX21" s="11"/>
    </row>
    <row r="22" spans="1:50" x14ac:dyDescent="0.35">
      <c r="A22" s="7"/>
      <c r="D22" s="11"/>
      <c r="E22" s="11"/>
      <c r="F22" s="11"/>
      <c r="G22" s="11"/>
      <c r="H22" s="11"/>
      <c r="I22" s="11"/>
      <c r="J22" s="11"/>
      <c r="K22" s="11"/>
      <c r="L22" s="11"/>
      <c r="M22" s="11"/>
      <c r="N22" s="11"/>
      <c r="O22" s="11"/>
      <c r="P22" s="11"/>
      <c r="Q22" s="11"/>
      <c r="R22" s="11"/>
      <c r="S22" s="11"/>
      <c r="T22" s="11"/>
      <c r="U22" s="11"/>
      <c r="V22" s="11"/>
      <c r="W22" s="11"/>
      <c r="X22" s="11"/>
      <c r="Y22" s="11"/>
      <c r="Z22" s="11"/>
      <c r="AA22" s="11"/>
      <c r="AB22" s="11"/>
      <c r="AC22" s="11"/>
      <c r="AD22" s="11"/>
      <c r="AE22" s="11"/>
      <c r="AF22" s="11"/>
      <c r="AG22" s="11"/>
      <c r="AH22" s="11"/>
      <c r="AI22" s="11"/>
      <c r="AJ22" s="11"/>
      <c r="AK22" s="11"/>
      <c r="AL22" s="11"/>
      <c r="AM22" s="11"/>
      <c r="AN22" s="11"/>
      <c r="AO22" s="11"/>
      <c r="AP22" s="11"/>
      <c r="AQ22" s="11"/>
      <c r="AR22" s="11"/>
      <c r="AS22" s="11"/>
      <c r="AT22" s="11"/>
      <c r="AU22" s="11"/>
      <c r="AV22" s="11"/>
      <c r="AW22" s="11"/>
      <c r="AX22" s="11"/>
    </row>
    <row r="23" spans="1:50" x14ac:dyDescent="0.35">
      <c r="A23" s="7"/>
      <c r="D23" s="11"/>
      <c r="E23" s="11"/>
      <c r="F23" s="11"/>
      <c r="G23" s="11"/>
      <c r="H23" s="11"/>
      <c r="I23" s="11"/>
      <c r="J23" s="11"/>
      <c r="K23" s="11"/>
      <c r="L23" s="11"/>
      <c r="M23" s="11"/>
      <c r="N23" s="11"/>
      <c r="O23" s="11"/>
      <c r="P23" s="11"/>
      <c r="Q23" s="11"/>
      <c r="R23" s="11"/>
      <c r="S23" s="11"/>
      <c r="T23" s="11"/>
      <c r="U23" s="11"/>
      <c r="V23" s="11"/>
      <c r="W23" s="11"/>
      <c r="X23" s="11"/>
      <c r="Y23" s="11"/>
      <c r="Z23" s="11"/>
      <c r="AA23" s="11"/>
      <c r="AB23" s="11"/>
      <c r="AC23" s="11"/>
      <c r="AD23" s="11"/>
      <c r="AE23" s="11"/>
      <c r="AF23" s="11"/>
      <c r="AG23" s="11"/>
      <c r="AH23" s="11"/>
      <c r="AI23" s="11"/>
      <c r="AJ23" s="11"/>
      <c r="AK23" s="11"/>
      <c r="AL23" s="11"/>
      <c r="AM23" s="11"/>
      <c r="AN23" s="11"/>
      <c r="AO23" s="11"/>
      <c r="AP23" s="11"/>
      <c r="AQ23" s="11"/>
      <c r="AR23" s="11"/>
      <c r="AS23" s="11"/>
      <c r="AT23" s="11"/>
      <c r="AU23" s="11"/>
      <c r="AV23" s="11"/>
      <c r="AW23" s="11"/>
      <c r="AX23" s="11"/>
    </row>
    <row r="24" spans="1:50" x14ac:dyDescent="0.35">
      <c r="A24" s="7"/>
      <c r="D24" s="11"/>
      <c r="E24" s="11"/>
      <c r="F24" s="11"/>
      <c r="G24" s="11"/>
      <c r="H24" s="11"/>
      <c r="I24" s="11"/>
      <c r="J24" s="11"/>
      <c r="K24" s="11"/>
      <c r="L24" s="11"/>
      <c r="M24" s="11"/>
      <c r="N24" s="11"/>
      <c r="O24" s="11"/>
      <c r="P24" s="11"/>
      <c r="Q24" s="11"/>
      <c r="R24" s="11"/>
      <c r="S24" s="11"/>
      <c r="T24" s="11"/>
      <c r="U24" s="11"/>
      <c r="V24" s="11"/>
      <c r="W24" s="11"/>
      <c r="X24" s="11"/>
      <c r="Y24" s="11"/>
      <c r="Z24" s="11"/>
      <c r="AA24" s="11"/>
      <c r="AB24" s="11"/>
      <c r="AC24" s="11"/>
      <c r="AD24" s="11"/>
      <c r="AE24" s="11"/>
      <c r="AF24" s="11"/>
      <c r="AG24" s="11"/>
      <c r="AH24" s="11"/>
      <c r="AI24" s="11"/>
      <c r="AJ24" s="11"/>
      <c r="AK24" s="11"/>
      <c r="AL24" s="11"/>
      <c r="AM24" s="11"/>
      <c r="AN24" s="11"/>
      <c r="AO24" s="11"/>
      <c r="AP24" s="11"/>
      <c r="AQ24" s="11"/>
      <c r="AR24" s="11"/>
      <c r="AS24" s="11"/>
      <c r="AT24" s="11"/>
      <c r="AU24" s="11"/>
      <c r="AV24" s="11"/>
      <c r="AW24" s="11"/>
      <c r="AX24" s="11"/>
    </row>
    <row r="25" spans="1:50" x14ac:dyDescent="0.35">
      <c r="A25" s="7"/>
      <c r="D25" s="11"/>
      <c r="E25" s="11"/>
      <c r="F25" s="11"/>
      <c r="G25" s="11"/>
      <c r="H25" s="11"/>
      <c r="I25" s="11"/>
      <c r="J25" s="11"/>
      <c r="K25" s="11"/>
      <c r="L25" s="11"/>
      <c r="M25" s="11"/>
      <c r="N25" s="11"/>
      <c r="O25" s="11"/>
      <c r="P25" s="11"/>
      <c r="Q25" s="11"/>
      <c r="R25" s="11"/>
      <c r="S25" s="11"/>
      <c r="T25" s="11"/>
      <c r="U25" s="11"/>
      <c r="V25" s="11"/>
      <c r="W25" s="11"/>
      <c r="X25" s="11"/>
      <c r="Y25" s="11"/>
      <c r="Z25" s="11"/>
      <c r="AA25" s="11"/>
      <c r="AB25" s="11"/>
      <c r="AC25" s="11"/>
      <c r="AD25" s="11"/>
      <c r="AE25" s="11"/>
      <c r="AF25" s="11"/>
      <c r="AG25" s="11"/>
      <c r="AH25" s="11"/>
      <c r="AI25" s="11"/>
      <c r="AJ25" s="11"/>
      <c r="AK25" s="11"/>
      <c r="AL25" s="11"/>
      <c r="AM25" s="11"/>
      <c r="AN25" s="11"/>
      <c r="AO25" s="11"/>
      <c r="AP25" s="11"/>
      <c r="AQ25" s="11"/>
      <c r="AR25" s="11"/>
      <c r="AS25" s="11"/>
      <c r="AT25" s="11"/>
      <c r="AU25" s="11"/>
      <c r="AV25" s="11"/>
      <c r="AW25" s="11"/>
      <c r="AX25" s="11"/>
    </row>
    <row r="26" spans="1:50" x14ac:dyDescent="0.35">
      <c r="A26" s="7"/>
      <c r="D26" s="11"/>
      <c r="E26" s="11"/>
      <c r="F26" s="11"/>
      <c r="G26" s="11"/>
      <c r="H26" s="11"/>
      <c r="I26" s="11"/>
      <c r="J26" s="11"/>
      <c r="K26" s="11"/>
      <c r="L26" s="11"/>
      <c r="M26" s="11"/>
      <c r="N26" s="11"/>
      <c r="O26" s="11"/>
      <c r="P26" s="11"/>
      <c r="Q26" s="11"/>
      <c r="R26" s="11"/>
      <c r="S26" s="11"/>
      <c r="T26" s="11"/>
      <c r="U26" s="11"/>
      <c r="V26" s="11"/>
      <c r="W26" s="11"/>
      <c r="X26" s="11"/>
      <c r="Y26" s="11"/>
      <c r="Z26" s="11"/>
      <c r="AA26" s="11"/>
      <c r="AB26" s="11"/>
      <c r="AC26" s="11"/>
      <c r="AD26" s="11"/>
      <c r="AE26" s="11"/>
      <c r="AF26" s="11"/>
      <c r="AG26" s="11"/>
      <c r="AH26" s="11"/>
      <c r="AI26" s="11"/>
      <c r="AJ26" s="11"/>
      <c r="AK26" s="11"/>
      <c r="AL26" s="11"/>
      <c r="AM26" s="11"/>
      <c r="AN26" s="11"/>
      <c r="AO26" s="11"/>
      <c r="AP26" s="11"/>
      <c r="AQ26" s="11"/>
      <c r="AR26" s="11"/>
      <c r="AS26" s="11"/>
      <c r="AT26" s="11"/>
      <c r="AU26" s="11"/>
      <c r="AV26" s="11"/>
      <c r="AW26" s="11"/>
      <c r="AX26" s="11"/>
    </row>
    <row r="27" spans="1:50" x14ac:dyDescent="0.35">
      <c r="A27" s="7"/>
      <c r="D27" s="11"/>
      <c r="E27" s="11"/>
      <c r="F27" s="11"/>
      <c r="G27" s="11"/>
      <c r="H27" s="11"/>
      <c r="I27" s="11"/>
      <c r="J27" s="11"/>
      <c r="K27" s="11"/>
      <c r="L27" s="11"/>
      <c r="M27" s="11"/>
      <c r="N27" s="11"/>
      <c r="O27" s="11"/>
      <c r="P27" s="11"/>
      <c r="Q27" s="11"/>
      <c r="R27" s="11"/>
      <c r="S27" s="11"/>
      <c r="T27" s="11"/>
      <c r="U27" s="11"/>
      <c r="V27" s="11"/>
      <c r="W27" s="11"/>
      <c r="X27" s="11"/>
      <c r="Y27" s="11"/>
      <c r="Z27" s="11"/>
      <c r="AA27" s="11"/>
      <c r="AB27" s="11"/>
      <c r="AC27" s="11"/>
      <c r="AD27" s="11"/>
      <c r="AE27" s="11"/>
      <c r="AF27" s="11"/>
      <c r="AG27" s="11"/>
      <c r="AH27" s="11"/>
      <c r="AI27" s="11"/>
      <c r="AJ27" s="11"/>
      <c r="AK27" s="11"/>
      <c r="AL27" s="11"/>
      <c r="AM27" s="11"/>
      <c r="AN27" s="11"/>
      <c r="AO27" s="11"/>
      <c r="AP27" s="11"/>
      <c r="AQ27" s="11"/>
      <c r="AR27" s="11"/>
      <c r="AS27" s="11"/>
      <c r="AT27" s="11"/>
      <c r="AU27" s="11"/>
      <c r="AV27" s="11"/>
      <c r="AW27" s="11"/>
      <c r="AX27" s="11"/>
    </row>
    <row r="28" spans="1:50" x14ac:dyDescent="0.35">
      <c r="A28" s="7"/>
      <c r="D28" s="11"/>
      <c r="E28" s="11"/>
      <c r="F28" s="11"/>
      <c r="G28" s="11"/>
      <c r="H28" s="11"/>
      <c r="I28" s="11"/>
      <c r="J28" s="11"/>
      <c r="K28" s="11"/>
      <c r="L28" s="11"/>
      <c r="M28" s="11"/>
      <c r="N28" s="11"/>
      <c r="O28" s="11"/>
      <c r="P28" s="11"/>
      <c r="Q28" s="11"/>
      <c r="R28" s="11"/>
      <c r="S28" s="11"/>
      <c r="T28" s="11"/>
      <c r="U28" s="11"/>
      <c r="V28" s="11"/>
      <c r="W28" s="11"/>
      <c r="X28" s="11"/>
      <c r="Y28" s="11"/>
      <c r="Z28" s="11"/>
      <c r="AA28" s="11"/>
      <c r="AB28" s="11"/>
      <c r="AC28" s="11"/>
      <c r="AD28" s="11"/>
      <c r="AE28" s="11"/>
      <c r="AF28" s="11"/>
      <c r="AG28" s="11"/>
      <c r="AH28" s="11"/>
      <c r="AI28" s="11"/>
      <c r="AJ28" s="11"/>
      <c r="AK28" s="11"/>
      <c r="AL28" s="11"/>
      <c r="AM28" s="11"/>
      <c r="AN28" s="11"/>
      <c r="AO28" s="11"/>
      <c r="AP28" s="11"/>
      <c r="AQ28" s="11"/>
      <c r="AR28" s="11"/>
      <c r="AS28" s="11"/>
      <c r="AT28" s="11"/>
      <c r="AU28" s="11"/>
      <c r="AV28" s="11"/>
      <c r="AW28" s="11"/>
      <c r="AX28" s="11"/>
    </row>
    <row r="29" spans="1:50" x14ac:dyDescent="0.35">
      <c r="A29" s="7"/>
      <c r="D29" s="11"/>
      <c r="E29" s="11"/>
      <c r="F29" s="11"/>
      <c r="G29" s="11"/>
      <c r="H29" s="11"/>
      <c r="I29" s="11"/>
      <c r="J29" s="11"/>
      <c r="K29" s="11"/>
      <c r="L29" s="11"/>
      <c r="M29" s="11"/>
      <c r="N29" s="11"/>
      <c r="O29" s="11"/>
      <c r="P29" s="11"/>
      <c r="Q29" s="11"/>
      <c r="R29" s="11"/>
      <c r="S29" s="11"/>
      <c r="T29" s="11"/>
      <c r="U29" s="11"/>
      <c r="V29" s="11"/>
      <c r="W29" s="11"/>
      <c r="X29" s="11"/>
      <c r="Y29" s="11"/>
      <c r="Z29" s="11"/>
      <c r="AA29" s="11"/>
      <c r="AB29" s="11"/>
      <c r="AC29" s="11"/>
      <c r="AD29" s="11"/>
      <c r="AE29" s="11"/>
      <c r="AF29" s="11"/>
      <c r="AG29" s="11"/>
      <c r="AH29" s="11"/>
      <c r="AI29" s="11"/>
      <c r="AJ29" s="11"/>
      <c r="AK29" s="11"/>
      <c r="AL29" s="11"/>
      <c r="AM29" s="11"/>
      <c r="AN29" s="11"/>
      <c r="AO29" s="11"/>
      <c r="AP29" s="11"/>
      <c r="AQ29" s="11"/>
      <c r="AR29" s="11"/>
      <c r="AS29" s="11"/>
      <c r="AT29" s="11"/>
      <c r="AU29" s="11"/>
      <c r="AV29" s="11"/>
      <c r="AW29" s="11"/>
      <c r="AX29" s="11"/>
    </row>
    <row r="30" spans="1:50" x14ac:dyDescent="0.35">
      <c r="A30" s="7"/>
      <c r="D30" s="11"/>
      <c r="E30" s="11"/>
      <c r="F30" s="11"/>
      <c r="G30" s="11"/>
      <c r="H30" s="11"/>
      <c r="I30" s="11"/>
      <c r="J30" s="11"/>
      <c r="K30" s="11"/>
      <c r="L30" s="11"/>
      <c r="M30" s="11"/>
      <c r="N30" s="11"/>
      <c r="O30" s="11"/>
      <c r="P30" s="11"/>
      <c r="Q30" s="11"/>
      <c r="R30" s="11"/>
      <c r="S30" s="11"/>
      <c r="T30" s="11"/>
      <c r="U30" s="11"/>
      <c r="V30" s="11"/>
      <c r="W30" s="11"/>
      <c r="X30" s="11"/>
      <c r="Y30" s="11"/>
      <c r="Z30" s="11"/>
      <c r="AA30" s="11"/>
      <c r="AB30" s="11"/>
      <c r="AC30" s="11"/>
      <c r="AD30" s="11"/>
      <c r="AE30" s="11"/>
      <c r="AF30" s="11"/>
      <c r="AG30" s="11"/>
      <c r="AH30" s="11"/>
      <c r="AI30" s="11"/>
      <c r="AJ30" s="11"/>
      <c r="AK30" s="11"/>
      <c r="AL30" s="11"/>
      <c r="AM30" s="11"/>
      <c r="AN30" s="11"/>
      <c r="AO30" s="11"/>
      <c r="AP30" s="11"/>
      <c r="AQ30" s="11"/>
      <c r="AR30" s="11"/>
      <c r="AS30" s="11"/>
      <c r="AT30" s="11"/>
      <c r="AU30" s="11"/>
      <c r="AV30" s="11"/>
      <c r="AW30" s="11"/>
      <c r="AX30" s="11"/>
    </row>
    <row r="31" spans="1:50" x14ac:dyDescent="0.35">
      <c r="A31" s="7"/>
      <c r="D31" s="11"/>
      <c r="E31" s="11"/>
      <c r="F31" s="11"/>
      <c r="G31" s="11"/>
      <c r="H31" s="11"/>
      <c r="I31" s="11"/>
      <c r="J31" s="11"/>
      <c r="K31" s="11"/>
      <c r="L31" s="11"/>
      <c r="M31" s="11"/>
      <c r="N31" s="11"/>
      <c r="O31" s="11"/>
      <c r="P31" s="11"/>
      <c r="Q31" s="11"/>
      <c r="R31" s="11"/>
      <c r="S31" s="11"/>
      <c r="T31" s="11"/>
      <c r="U31" s="11"/>
      <c r="V31" s="11"/>
      <c r="W31" s="11"/>
      <c r="X31" s="11"/>
      <c r="Y31" s="11"/>
      <c r="Z31" s="11"/>
      <c r="AA31" s="11"/>
      <c r="AB31" s="11"/>
      <c r="AC31" s="11"/>
      <c r="AD31" s="11"/>
      <c r="AE31" s="11"/>
      <c r="AF31" s="11"/>
      <c r="AG31" s="11"/>
      <c r="AH31" s="11"/>
      <c r="AI31" s="11"/>
      <c r="AJ31" s="11"/>
      <c r="AK31" s="11"/>
      <c r="AL31" s="11"/>
      <c r="AM31" s="11"/>
      <c r="AN31" s="11"/>
      <c r="AO31" s="11"/>
      <c r="AP31" s="11"/>
      <c r="AQ31" s="11"/>
      <c r="AR31" s="11"/>
      <c r="AS31" s="11"/>
      <c r="AT31" s="11"/>
      <c r="AU31" s="11"/>
      <c r="AV31" s="11"/>
      <c r="AW31" s="11"/>
      <c r="AX31" s="11"/>
    </row>
    <row r="32" spans="1:50" x14ac:dyDescent="0.35">
      <c r="A32" s="7"/>
      <c r="D32" s="11"/>
      <c r="E32" s="11"/>
      <c r="F32" s="11"/>
      <c r="G32" s="11"/>
      <c r="H32" s="11"/>
      <c r="I32" s="11"/>
      <c r="J32" s="11"/>
      <c r="K32" s="11"/>
      <c r="L32" s="11"/>
      <c r="M32" s="11"/>
      <c r="N32" s="11"/>
      <c r="O32" s="11"/>
      <c r="P32" s="11"/>
      <c r="Q32" s="11"/>
      <c r="R32" s="11"/>
      <c r="S32" s="11"/>
      <c r="T32" s="11"/>
      <c r="U32" s="11"/>
      <c r="V32" s="11"/>
      <c r="W32" s="11"/>
      <c r="X32" s="11"/>
      <c r="Y32" s="11"/>
      <c r="Z32" s="11"/>
      <c r="AA32" s="11"/>
      <c r="AB32" s="11"/>
      <c r="AC32" s="11"/>
      <c r="AD32" s="11"/>
      <c r="AE32" s="11"/>
      <c r="AF32" s="11"/>
      <c r="AG32" s="11"/>
      <c r="AH32" s="11"/>
      <c r="AI32" s="11"/>
      <c r="AJ32" s="11"/>
      <c r="AK32" s="11"/>
      <c r="AL32" s="11"/>
      <c r="AM32" s="11"/>
      <c r="AN32" s="11"/>
      <c r="AO32" s="11"/>
      <c r="AP32" s="11"/>
      <c r="AQ32" s="11"/>
      <c r="AR32" s="11"/>
      <c r="AS32" s="11"/>
      <c r="AT32" s="11"/>
      <c r="AU32" s="11"/>
      <c r="AV32" s="11"/>
      <c r="AW32" s="11"/>
      <c r="AX32" s="11"/>
    </row>
    <row r="33" spans="1:50" x14ac:dyDescent="0.35">
      <c r="A33" s="7"/>
      <c r="D33" s="11"/>
      <c r="E33" s="11"/>
      <c r="F33" s="11"/>
      <c r="G33" s="11"/>
      <c r="H33" s="11"/>
      <c r="I33" s="11"/>
      <c r="J33" s="11"/>
      <c r="K33" s="11"/>
      <c r="L33" s="11"/>
      <c r="M33" s="11"/>
      <c r="N33" s="11"/>
      <c r="O33" s="11"/>
      <c r="P33" s="11"/>
      <c r="Q33" s="11"/>
      <c r="R33" s="11"/>
      <c r="S33" s="11"/>
      <c r="T33" s="11"/>
      <c r="U33" s="11"/>
      <c r="V33" s="11"/>
      <c r="W33" s="11"/>
      <c r="X33" s="11"/>
      <c r="Y33" s="11"/>
      <c r="Z33" s="11"/>
      <c r="AA33" s="11"/>
      <c r="AB33" s="11"/>
      <c r="AC33" s="11"/>
      <c r="AD33" s="11"/>
      <c r="AE33" s="11"/>
      <c r="AF33" s="11"/>
      <c r="AG33" s="11"/>
      <c r="AH33" s="11"/>
      <c r="AI33" s="11"/>
      <c r="AJ33" s="11"/>
      <c r="AK33" s="11"/>
      <c r="AL33" s="11"/>
      <c r="AM33" s="11"/>
      <c r="AN33" s="11"/>
      <c r="AO33" s="11"/>
      <c r="AP33" s="11"/>
      <c r="AQ33" s="11"/>
      <c r="AR33" s="11"/>
      <c r="AS33" s="11"/>
      <c r="AT33" s="11"/>
      <c r="AU33" s="11"/>
      <c r="AV33" s="11"/>
      <c r="AW33" s="11"/>
      <c r="AX33" s="11"/>
    </row>
    <row r="34" spans="1:50" x14ac:dyDescent="0.35">
      <c r="A34" s="7"/>
      <c r="D34" s="11"/>
      <c r="E34" s="11"/>
      <c r="F34" s="11"/>
      <c r="G34" s="11"/>
      <c r="H34" s="11"/>
      <c r="I34" s="11"/>
      <c r="J34" s="11"/>
      <c r="K34" s="11"/>
      <c r="L34" s="11"/>
      <c r="M34" s="11"/>
      <c r="N34" s="11"/>
      <c r="O34" s="11"/>
      <c r="P34" s="11"/>
      <c r="Q34" s="11"/>
      <c r="R34" s="11"/>
      <c r="S34" s="11"/>
      <c r="T34" s="11"/>
      <c r="U34" s="11"/>
      <c r="V34" s="11"/>
      <c r="W34" s="11"/>
      <c r="X34" s="11"/>
      <c r="Y34" s="11"/>
      <c r="Z34" s="11"/>
      <c r="AA34" s="11"/>
      <c r="AB34" s="11"/>
      <c r="AC34" s="11"/>
      <c r="AD34" s="11"/>
      <c r="AE34" s="11"/>
      <c r="AF34" s="11"/>
      <c r="AG34" s="11"/>
      <c r="AH34" s="11"/>
      <c r="AI34" s="11"/>
      <c r="AJ34" s="11"/>
      <c r="AK34" s="11"/>
      <c r="AL34" s="11"/>
      <c r="AM34" s="11"/>
      <c r="AN34" s="11"/>
      <c r="AO34" s="11"/>
      <c r="AP34" s="11"/>
      <c r="AQ34" s="11"/>
      <c r="AR34" s="11"/>
      <c r="AS34" s="11"/>
      <c r="AT34" s="11"/>
      <c r="AU34" s="11"/>
      <c r="AV34" s="11"/>
      <c r="AW34" s="11"/>
      <c r="AX34" s="11"/>
    </row>
    <row r="35" spans="1:50" x14ac:dyDescent="0.35">
      <c r="A35" s="7"/>
      <c r="D35" s="11"/>
      <c r="E35" s="11"/>
      <c r="F35" s="11"/>
      <c r="G35" s="11"/>
      <c r="H35" s="11"/>
      <c r="I35" s="11"/>
      <c r="J35" s="11"/>
      <c r="K35" s="11"/>
      <c r="L35" s="11"/>
      <c r="M35" s="11"/>
      <c r="N35" s="11"/>
      <c r="O35" s="11"/>
      <c r="P35" s="11"/>
      <c r="Q35" s="11"/>
      <c r="R35" s="11"/>
      <c r="S35" s="11"/>
      <c r="T35" s="11"/>
      <c r="U35" s="11"/>
      <c r="V35" s="11"/>
      <c r="W35" s="11"/>
      <c r="X35" s="11"/>
      <c r="Y35" s="11"/>
      <c r="Z35" s="11"/>
      <c r="AA35" s="11"/>
      <c r="AB35" s="11"/>
      <c r="AC35" s="11"/>
      <c r="AD35" s="11"/>
      <c r="AE35" s="11"/>
      <c r="AF35" s="11"/>
      <c r="AG35" s="11"/>
      <c r="AH35" s="11"/>
      <c r="AI35" s="11"/>
      <c r="AJ35" s="11"/>
      <c r="AK35" s="11"/>
      <c r="AL35" s="11"/>
      <c r="AM35" s="11"/>
      <c r="AN35" s="11"/>
      <c r="AO35" s="11"/>
      <c r="AP35" s="11"/>
      <c r="AQ35" s="11"/>
      <c r="AR35" s="11"/>
      <c r="AS35" s="11"/>
      <c r="AT35" s="11"/>
      <c r="AU35" s="11"/>
      <c r="AV35" s="11"/>
      <c r="AW35" s="11"/>
      <c r="AX35" s="11"/>
    </row>
    <row r="36" spans="1:50" x14ac:dyDescent="0.35">
      <c r="A36" s="7"/>
      <c r="D36" s="11"/>
      <c r="E36" s="11"/>
      <c r="F36" s="11"/>
      <c r="G36" s="11"/>
      <c r="H36" s="11"/>
      <c r="I36" s="11"/>
      <c r="J36" s="11"/>
      <c r="K36" s="11"/>
      <c r="L36" s="11"/>
      <c r="M36" s="11"/>
      <c r="N36" s="11"/>
      <c r="O36" s="11"/>
      <c r="P36" s="11"/>
      <c r="Q36" s="11"/>
      <c r="R36" s="11"/>
      <c r="S36" s="11"/>
      <c r="T36" s="11"/>
      <c r="U36" s="11"/>
      <c r="V36" s="11"/>
      <c r="W36" s="11"/>
      <c r="X36" s="11"/>
      <c r="Y36" s="11"/>
      <c r="Z36" s="11"/>
      <c r="AA36" s="11"/>
      <c r="AB36" s="11"/>
      <c r="AC36" s="11"/>
      <c r="AD36" s="11"/>
      <c r="AE36" s="11"/>
      <c r="AF36" s="11"/>
      <c r="AG36" s="11"/>
      <c r="AH36" s="11"/>
      <c r="AI36" s="11"/>
      <c r="AJ36" s="11"/>
      <c r="AK36" s="11"/>
      <c r="AL36" s="11"/>
      <c r="AM36" s="11"/>
      <c r="AN36" s="11"/>
      <c r="AO36" s="11"/>
      <c r="AP36" s="11"/>
      <c r="AQ36" s="11"/>
      <c r="AR36" s="11"/>
      <c r="AS36" s="11"/>
      <c r="AT36" s="11"/>
      <c r="AU36" s="11"/>
      <c r="AV36" s="11"/>
      <c r="AW36" s="11"/>
      <c r="AX36" s="11"/>
    </row>
    <row r="37" spans="1:50" x14ac:dyDescent="0.35">
      <c r="A37" s="7"/>
      <c r="D37" s="11"/>
      <c r="E37" s="11"/>
      <c r="F37" s="11"/>
      <c r="G37" s="11"/>
      <c r="H37" s="11"/>
      <c r="I37" s="11"/>
      <c r="J37" s="11"/>
      <c r="K37" s="11"/>
      <c r="L37" s="11"/>
      <c r="M37" s="11"/>
      <c r="N37" s="11"/>
      <c r="O37" s="11"/>
      <c r="P37" s="11"/>
      <c r="Q37" s="11"/>
      <c r="R37" s="11"/>
      <c r="S37" s="11"/>
      <c r="T37" s="11"/>
      <c r="U37" s="11"/>
      <c r="V37" s="11"/>
      <c r="W37" s="11"/>
      <c r="X37" s="11"/>
      <c r="Y37" s="11"/>
      <c r="Z37" s="11"/>
      <c r="AA37" s="11"/>
      <c r="AB37" s="11"/>
      <c r="AC37" s="11"/>
      <c r="AD37" s="11"/>
      <c r="AE37" s="11"/>
      <c r="AF37" s="11"/>
      <c r="AG37" s="11"/>
      <c r="AH37" s="11"/>
      <c r="AI37" s="11"/>
      <c r="AJ37" s="11"/>
      <c r="AK37" s="11"/>
      <c r="AL37" s="11"/>
      <c r="AM37" s="11"/>
      <c r="AN37" s="11"/>
      <c r="AO37" s="11"/>
      <c r="AP37" s="11"/>
      <c r="AQ37" s="11"/>
      <c r="AR37" s="11"/>
      <c r="AS37" s="11"/>
      <c r="AT37" s="11"/>
      <c r="AU37" s="11"/>
      <c r="AV37" s="11"/>
      <c r="AW37" s="11"/>
      <c r="AX37" s="11"/>
    </row>
    <row r="38" spans="1:50" x14ac:dyDescent="0.35">
      <c r="A38" s="7"/>
      <c r="D38" s="11"/>
      <c r="E38" s="11"/>
      <c r="F38" s="11"/>
      <c r="G38" s="11"/>
      <c r="H38" s="11"/>
      <c r="I38" s="11"/>
      <c r="J38" s="11"/>
      <c r="K38" s="11"/>
      <c r="L38" s="11"/>
      <c r="M38" s="11"/>
      <c r="N38" s="11"/>
      <c r="O38" s="11"/>
      <c r="P38" s="11"/>
      <c r="Q38" s="11"/>
      <c r="R38" s="11"/>
      <c r="S38" s="11"/>
      <c r="T38" s="11"/>
      <c r="U38" s="11"/>
      <c r="V38" s="11"/>
      <c r="W38" s="11"/>
      <c r="X38" s="11"/>
      <c r="Y38" s="11"/>
      <c r="Z38" s="11"/>
      <c r="AA38" s="11"/>
      <c r="AB38" s="11"/>
      <c r="AC38" s="11"/>
      <c r="AD38" s="11"/>
      <c r="AE38" s="11"/>
      <c r="AF38" s="11"/>
      <c r="AG38" s="11"/>
      <c r="AH38" s="11"/>
      <c r="AI38" s="11"/>
      <c r="AJ38" s="11"/>
      <c r="AK38" s="11"/>
      <c r="AL38" s="11"/>
      <c r="AM38" s="11"/>
      <c r="AN38" s="11"/>
      <c r="AO38" s="11"/>
      <c r="AP38" s="11"/>
      <c r="AQ38" s="11"/>
      <c r="AR38" s="11"/>
      <c r="AS38" s="11"/>
      <c r="AT38" s="11"/>
      <c r="AU38" s="11"/>
      <c r="AV38" s="11"/>
      <c r="AW38" s="11"/>
      <c r="AX38" s="11"/>
    </row>
    <row r="39" spans="1:50" x14ac:dyDescent="0.35">
      <c r="A39" s="7"/>
      <c r="D39" s="11"/>
      <c r="E39" s="11"/>
      <c r="F39" s="11"/>
      <c r="G39" s="11"/>
      <c r="H39" s="11"/>
      <c r="I39" s="11"/>
      <c r="J39" s="11"/>
      <c r="K39" s="11"/>
      <c r="L39" s="11"/>
      <c r="M39" s="11"/>
      <c r="N39" s="11"/>
      <c r="O39" s="11"/>
      <c r="P39" s="11"/>
      <c r="Q39" s="11"/>
      <c r="R39" s="11"/>
      <c r="S39" s="11"/>
      <c r="T39" s="11"/>
      <c r="U39" s="11"/>
      <c r="V39" s="11"/>
      <c r="W39" s="11"/>
      <c r="X39" s="11"/>
      <c r="Y39" s="11"/>
      <c r="Z39" s="11"/>
      <c r="AA39" s="11"/>
      <c r="AB39" s="11"/>
      <c r="AC39" s="11"/>
      <c r="AD39" s="11"/>
      <c r="AE39" s="11"/>
      <c r="AF39" s="11"/>
      <c r="AG39" s="11"/>
      <c r="AH39" s="11"/>
      <c r="AI39" s="11"/>
      <c r="AJ39" s="11"/>
      <c r="AK39" s="11"/>
      <c r="AL39" s="11"/>
      <c r="AM39" s="11"/>
      <c r="AN39" s="11"/>
      <c r="AO39" s="11"/>
      <c r="AP39" s="11"/>
      <c r="AQ39" s="11"/>
      <c r="AR39" s="11"/>
      <c r="AS39" s="11"/>
      <c r="AT39" s="11"/>
      <c r="AU39" s="11"/>
      <c r="AV39" s="11"/>
      <c r="AW39" s="11"/>
      <c r="AX39" s="11"/>
    </row>
    <row r="40" spans="1:50" x14ac:dyDescent="0.35">
      <c r="A40" s="7"/>
      <c r="D40" s="11"/>
      <c r="E40" s="11"/>
      <c r="F40" s="11"/>
      <c r="G40" s="11"/>
      <c r="H40" s="11"/>
      <c r="I40" s="11"/>
      <c r="J40" s="11"/>
      <c r="K40" s="11"/>
      <c r="L40" s="11"/>
      <c r="M40" s="11"/>
      <c r="N40" s="11"/>
      <c r="O40" s="11"/>
      <c r="P40" s="11"/>
      <c r="Q40" s="11"/>
      <c r="R40" s="11"/>
      <c r="S40" s="11"/>
      <c r="T40" s="11"/>
      <c r="U40" s="11"/>
      <c r="V40" s="11"/>
      <c r="W40" s="11"/>
      <c r="X40" s="11"/>
      <c r="Y40" s="11"/>
      <c r="Z40" s="11"/>
      <c r="AA40" s="11"/>
      <c r="AB40" s="11"/>
      <c r="AC40" s="11"/>
      <c r="AD40" s="11"/>
      <c r="AE40" s="11"/>
      <c r="AF40" s="11"/>
      <c r="AG40" s="11"/>
      <c r="AH40" s="11"/>
      <c r="AI40" s="11"/>
      <c r="AJ40" s="11"/>
      <c r="AK40" s="11"/>
      <c r="AL40" s="11"/>
      <c r="AM40" s="11"/>
      <c r="AN40" s="11"/>
      <c r="AO40" s="11"/>
      <c r="AP40" s="11"/>
      <c r="AQ40" s="11"/>
      <c r="AR40" s="11"/>
      <c r="AS40" s="11"/>
      <c r="AT40" s="11"/>
      <c r="AU40" s="11"/>
      <c r="AV40" s="11"/>
      <c r="AW40" s="11"/>
      <c r="AX40" s="11"/>
    </row>
    <row r="41" spans="1:50" x14ac:dyDescent="0.35">
      <c r="A41" s="7"/>
      <c r="D41" s="11"/>
      <c r="E41" s="11"/>
      <c r="F41" s="11"/>
      <c r="G41" s="11"/>
      <c r="H41" s="11"/>
      <c r="I41" s="11"/>
      <c r="J41" s="11"/>
      <c r="K41" s="11"/>
      <c r="L41" s="11"/>
      <c r="M41" s="11"/>
      <c r="N41" s="11"/>
      <c r="O41" s="11"/>
      <c r="P41" s="11"/>
      <c r="Q41" s="11"/>
      <c r="R41" s="11"/>
      <c r="S41" s="11"/>
      <c r="T41" s="11"/>
      <c r="U41" s="11"/>
      <c r="V41" s="11"/>
      <c r="W41" s="11"/>
      <c r="X41" s="11"/>
      <c r="Y41" s="11"/>
      <c r="Z41" s="11"/>
      <c r="AA41" s="11"/>
      <c r="AB41" s="11"/>
      <c r="AC41" s="11"/>
      <c r="AD41" s="11"/>
      <c r="AE41" s="11"/>
      <c r="AF41" s="11"/>
      <c r="AG41" s="11"/>
      <c r="AH41" s="11"/>
      <c r="AI41" s="11"/>
      <c r="AJ41" s="11"/>
      <c r="AK41" s="11"/>
      <c r="AL41" s="11"/>
      <c r="AM41" s="11"/>
      <c r="AN41" s="11"/>
      <c r="AO41" s="11"/>
      <c r="AP41" s="11"/>
      <c r="AQ41" s="11"/>
      <c r="AR41" s="11"/>
      <c r="AS41" s="11"/>
      <c r="AT41" s="11"/>
      <c r="AU41" s="11"/>
      <c r="AV41" s="11"/>
      <c r="AW41" s="11"/>
      <c r="AX41" s="11"/>
    </row>
    <row r="42" spans="1:50" x14ac:dyDescent="0.35">
      <c r="A42" s="7"/>
      <c r="D42" s="11"/>
      <c r="E42" s="11"/>
      <c r="F42" s="11"/>
      <c r="G42" s="11"/>
      <c r="H42" s="11"/>
      <c r="I42" s="11"/>
      <c r="J42" s="11"/>
      <c r="K42" s="11"/>
      <c r="L42" s="11"/>
      <c r="M42" s="11"/>
      <c r="N42" s="11"/>
      <c r="O42" s="11"/>
      <c r="P42" s="11"/>
      <c r="Q42" s="11"/>
      <c r="R42" s="11"/>
      <c r="S42" s="11"/>
      <c r="T42" s="11"/>
      <c r="U42" s="11"/>
      <c r="V42" s="11"/>
      <c r="W42" s="11"/>
      <c r="X42" s="11"/>
      <c r="Y42" s="11"/>
      <c r="Z42" s="11"/>
      <c r="AA42" s="11"/>
      <c r="AB42" s="11"/>
      <c r="AC42" s="11"/>
      <c r="AD42" s="11"/>
      <c r="AE42" s="11"/>
      <c r="AF42" s="11"/>
      <c r="AG42" s="11"/>
      <c r="AH42" s="11"/>
      <c r="AI42" s="11"/>
      <c r="AJ42" s="11"/>
      <c r="AK42" s="11"/>
      <c r="AL42" s="11"/>
      <c r="AM42" s="11"/>
      <c r="AN42" s="11"/>
      <c r="AO42" s="11"/>
      <c r="AP42" s="11"/>
      <c r="AQ42" s="11"/>
      <c r="AR42" s="11"/>
      <c r="AS42" s="11"/>
      <c r="AT42" s="11"/>
      <c r="AU42" s="11"/>
      <c r="AV42" s="11"/>
      <c r="AW42" s="11"/>
      <c r="AX42" s="11"/>
    </row>
    <row r="43" spans="1:50" x14ac:dyDescent="0.35">
      <c r="A43" s="7"/>
      <c r="D43" s="11"/>
      <c r="E43" s="11"/>
      <c r="F43" s="11"/>
      <c r="G43" s="11"/>
      <c r="H43" s="11"/>
      <c r="I43" s="11"/>
      <c r="J43" s="11"/>
      <c r="K43" s="11"/>
      <c r="L43" s="11"/>
      <c r="M43" s="11"/>
      <c r="N43" s="11"/>
      <c r="O43" s="11"/>
      <c r="P43" s="11"/>
      <c r="Q43" s="11"/>
      <c r="R43" s="11"/>
      <c r="S43" s="11"/>
      <c r="T43" s="11"/>
      <c r="U43" s="11"/>
      <c r="V43" s="11"/>
      <c r="W43" s="11"/>
      <c r="X43" s="11"/>
      <c r="Y43" s="11"/>
      <c r="Z43" s="11"/>
      <c r="AA43" s="11"/>
      <c r="AB43" s="11"/>
      <c r="AC43" s="11"/>
      <c r="AD43" s="11"/>
      <c r="AE43" s="11"/>
      <c r="AF43" s="11"/>
      <c r="AG43" s="11"/>
      <c r="AH43" s="11"/>
      <c r="AI43" s="11"/>
      <c r="AJ43" s="11"/>
      <c r="AK43" s="11"/>
      <c r="AL43" s="11"/>
      <c r="AM43" s="11"/>
      <c r="AN43" s="11"/>
      <c r="AO43" s="11"/>
      <c r="AP43" s="11"/>
      <c r="AQ43" s="11"/>
      <c r="AR43" s="11"/>
      <c r="AS43" s="11"/>
      <c r="AT43" s="11"/>
      <c r="AU43" s="11"/>
      <c r="AV43" s="11"/>
      <c r="AW43" s="11"/>
      <c r="AX43" s="11"/>
    </row>
    <row r="44" spans="1:50" x14ac:dyDescent="0.35">
      <c r="A44" s="7"/>
      <c r="D44" s="11"/>
      <c r="E44" s="11"/>
      <c r="F44" s="11"/>
      <c r="G44" s="11"/>
      <c r="H44" s="11"/>
      <c r="I44" s="11"/>
      <c r="J44" s="11"/>
      <c r="K44" s="11"/>
      <c r="L44" s="11"/>
      <c r="M44" s="11"/>
      <c r="N44" s="11"/>
      <c r="O44" s="11"/>
      <c r="P44" s="11"/>
      <c r="Q44" s="11"/>
      <c r="R44" s="11"/>
      <c r="S44" s="11"/>
      <c r="T44" s="11"/>
      <c r="U44" s="11"/>
      <c r="V44" s="11"/>
      <c r="W44" s="11"/>
      <c r="X44" s="11"/>
      <c r="Y44" s="11"/>
      <c r="Z44" s="11"/>
      <c r="AA44" s="11"/>
      <c r="AB44" s="11"/>
      <c r="AC44" s="11"/>
      <c r="AD44" s="11"/>
      <c r="AE44" s="11"/>
      <c r="AF44" s="11"/>
      <c r="AG44" s="11"/>
      <c r="AH44" s="11"/>
      <c r="AI44" s="11"/>
      <c r="AJ44" s="11"/>
      <c r="AK44" s="11"/>
      <c r="AL44" s="11"/>
      <c r="AM44" s="11"/>
      <c r="AN44" s="11"/>
      <c r="AO44" s="11"/>
      <c r="AP44" s="11"/>
      <c r="AQ44" s="11"/>
      <c r="AR44" s="11"/>
      <c r="AS44" s="11"/>
      <c r="AT44" s="11"/>
      <c r="AU44" s="11"/>
      <c r="AV44" s="11"/>
      <c r="AW44" s="11"/>
      <c r="AX44" s="11"/>
    </row>
    <row r="45" spans="1:50" x14ac:dyDescent="0.35">
      <c r="A45" s="7"/>
      <c r="D45" s="11"/>
      <c r="E45" s="11"/>
      <c r="F45" s="11"/>
      <c r="G45" s="11"/>
      <c r="H45" s="11"/>
      <c r="I45" s="11"/>
      <c r="J45" s="11"/>
      <c r="K45" s="11"/>
      <c r="L45" s="11"/>
      <c r="M45" s="11"/>
      <c r="N45" s="11"/>
      <c r="O45" s="11"/>
      <c r="P45" s="11"/>
      <c r="Q45" s="11"/>
      <c r="R45" s="11"/>
      <c r="S45" s="11"/>
      <c r="T45" s="11"/>
      <c r="U45" s="11"/>
      <c r="V45" s="11"/>
      <c r="W45" s="11"/>
      <c r="X45" s="11"/>
      <c r="Y45" s="11"/>
      <c r="Z45" s="11"/>
      <c r="AA45" s="11"/>
      <c r="AB45" s="11"/>
      <c r="AC45" s="11"/>
      <c r="AD45" s="11"/>
      <c r="AE45" s="11"/>
      <c r="AF45" s="11"/>
      <c r="AG45" s="11"/>
      <c r="AH45" s="11"/>
      <c r="AI45" s="11"/>
      <c r="AJ45" s="11"/>
      <c r="AK45" s="11"/>
      <c r="AL45" s="11"/>
      <c r="AM45" s="11"/>
      <c r="AN45" s="11"/>
      <c r="AO45" s="11"/>
      <c r="AP45" s="11"/>
      <c r="AQ45" s="11"/>
      <c r="AR45" s="11"/>
      <c r="AS45" s="11"/>
      <c r="AT45" s="11"/>
      <c r="AU45" s="11"/>
      <c r="AV45" s="11"/>
      <c r="AW45" s="11"/>
      <c r="AX45" s="11"/>
    </row>
    <row r="46" spans="1:50" x14ac:dyDescent="0.35">
      <c r="A46" s="7"/>
      <c r="D46" s="11"/>
      <c r="E46" s="11"/>
      <c r="F46" s="11"/>
      <c r="G46" s="11"/>
      <c r="H46" s="11"/>
      <c r="I46" s="11"/>
      <c r="J46" s="11"/>
      <c r="K46" s="11"/>
      <c r="L46" s="11"/>
      <c r="M46" s="11"/>
      <c r="N46" s="11"/>
      <c r="O46" s="11"/>
      <c r="P46" s="11"/>
      <c r="Q46" s="11"/>
      <c r="R46" s="11"/>
      <c r="S46" s="11"/>
      <c r="T46" s="11"/>
      <c r="U46" s="11"/>
      <c r="V46" s="11"/>
      <c r="W46" s="11"/>
      <c r="X46" s="11"/>
      <c r="Y46" s="11"/>
      <c r="Z46" s="11"/>
      <c r="AA46" s="11"/>
      <c r="AB46" s="11"/>
      <c r="AC46" s="11"/>
      <c r="AD46" s="11"/>
      <c r="AE46" s="11"/>
      <c r="AF46" s="11"/>
      <c r="AG46" s="11"/>
      <c r="AH46" s="11"/>
      <c r="AI46" s="11"/>
      <c r="AJ46" s="11"/>
      <c r="AK46" s="11"/>
      <c r="AL46" s="11"/>
      <c r="AM46" s="11"/>
      <c r="AN46" s="11"/>
      <c r="AO46" s="11"/>
      <c r="AP46" s="11"/>
      <c r="AQ46" s="11"/>
      <c r="AR46" s="11"/>
      <c r="AS46" s="11"/>
      <c r="AT46" s="11"/>
      <c r="AU46" s="11"/>
      <c r="AV46" s="11"/>
      <c r="AW46" s="11"/>
      <c r="AX46" s="11"/>
    </row>
    <row r="47" spans="1:50" x14ac:dyDescent="0.35">
      <c r="A47" s="7"/>
      <c r="D47" s="11"/>
      <c r="E47" s="11"/>
      <c r="F47" s="11"/>
      <c r="G47" s="11"/>
      <c r="H47" s="11"/>
      <c r="I47" s="11"/>
      <c r="J47" s="11"/>
      <c r="K47" s="11"/>
      <c r="L47" s="11"/>
      <c r="M47" s="11"/>
      <c r="N47" s="11"/>
      <c r="O47" s="11"/>
      <c r="P47" s="11"/>
      <c r="Q47" s="11"/>
      <c r="R47" s="11"/>
      <c r="S47" s="11"/>
      <c r="T47" s="11"/>
      <c r="U47" s="11"/>
      <c r="V47" s="11"/>
      <c r="W47" s="11"/>
      <c r="X47" s="11"/>
      <c r="Y47" s="11"/>
      <c r="Z47" s="11"/>
      <c r="AA47" s="11"/>
      <c r="AB47" s="11"/>
      <c r="AC47" s="11"/>
      <c r="AD47" s="11"/>
      <c r="AE47" s="11"/>
      <c r="AF47" s="11"/>
      <c r="AG47" s="11"/>
      <c r="AH47" s="11"/>
      <c r="AI47" s="11"/>
      <c r="AJ47" s="11"/>
      <c r="AK47" s="11"/>
      <c r="AL47" s="11"/>
      <c r="AM47" s="11"/>
      <c r="AN47" s="11"/>
      <c r="AO47" s="11"/>
      <c r="AP47" s="11"/>
      <c r="AQ47" s="11"/>
      <c r="AR47" s="11"/>
      <c r="AS47" s="11"/>
      <c r="AT47" s="11"/>
      <c r="AU47" s="11"/>
      <c r="AV47" s="11"/>
      <c r="AW47" s="11"/>
      <c r="AX47" s="11"/>
    </row>
    <row r="48" spans="1:50" x14ac:dyDescent="0.35">
      <c r="A48" s="7"/>
      <c r="D48" s="11"/>
      <c r="E48" s="11"/>
      <c r="F48" s="11"/>
      <c r="G48" s="11"/>
      <c r="H48" s="11"/>
      <c r="I48" s="11"/>
      <c r="J48" s="11"/>
      <c r="K48" s="11"/>
      <c r="L48" s="11"/>
      <c r="M48" s="11"/>
      <c r="N48" s="11"/>
      <c r="O48" s="11"/>
      <c r="P48" s="11"/>
      <c r="Q48" s="11"/>
      <c r="R48" s="11"/>
      <c r="S48" s="11"/>
      <c r="T48" s="11"/>
      <c r="U48" s="11"/>
      <c r="V48" s="11"/>
      <c r="W48" s="11"/>
      <c r="X48" s="11"/>
      <c r="Y48" s="11"/>
      <c r="Z48" s="11"/>
      <c r="AA48" s="11"/>
      <c r="AB48" s="11"/>
      <c r="AC48" s="11"/>
      <c r="AD48" s="11"/>
      <c r="AE48" s="11"/>
      <c r="AF48" s="11"/>
      <c r="AG48" s="11"/>
      <c r="AH48" s="11"/>
      <c r="AI48" s="11"/>
      <c r="AJ48" s="11"/>
      <c r="AK48" s="11"/>
      <c r="AL48" s="11"/>
      <c r="AM48" s="11"/>
      <c r="AN48" s="11"/>
      <c r="AO48" s="11"/>
      <c r="AP48" s="11"/>
      <c r="AQ48" s="11"/>
      <c r="AR48" s="11"/>
      <c r="AS48" s="11"/>
      <c r="AT48" s="11"/>
      <c r="AU48" s="11"/>
      <c r="AV48" s="11"/>
      <c r="AW48" s="11"/>
      <c r="AX48" s="11"/>
    </row>
    <row r="49" spans="1:50" x14ac:dyDescent="0.35">
      <c r="A49" s="7"/>
      <c r="D49" s="11"/>
      <c r="E49" s="11"/>
      <c r="F49" s="11"/>
      <c r="G49" s="11"/>
      <c r="H49" s="11"/>
      <c r="I49" s="11"/>
      <c r="J49" s="11"/>
      <c r="K49" s="11"/>
      <c r="L49" s="11"/>
      <c r="M49" s="11"/>
      <c r="N49" s="11"/>
      <c r="O49" s="11"/>
      <c r="P49" s="11"/>
      <c r="Q49" s="11"/>
      <c r="R49" s="11"/>
      <c r="S49" s="11"/>
      <c r="T49" s="11"/>
      <c r="U49" s="11"/>
      <c r="V49" s="11"/>
      <c r="W49" s="11"/>
      <c r="X49" s="11"/>
      <c r="Y49" s="11"/>
      <c r="Z49" s="11"/>
      <c r="AA49" s="11"/>
      <c r="AB49" s="11"/>
      <c r="AC49" s="11"/>
      <c r="AD49" s="11"/>
      <c r="AE49" s="11"/>
      <c r="AF49" s="11"/>
      <c r="AG49" s="11"/>
      <c r="AH49" s="11"/>
      <c r="AI49" s="11"/>
      <c r="AJ49" s="11"/>
      <c r="AK49" s="11"/>
      <c r="AL49" s="11"/>
      <c r="AM49" s="11"/>
      <c r="AN49" s="11"/>
      <c r="AO49" s="11"/>
      <c r="AP49" s="11"/>
      <c r="AQ49" s="11"/>
      <c r="AR49" s="11"/>
      <c r="AS49" s="11"/>
      <c r="AT49" s="11"/>
      <c r="AU49" s="11"/>
      <c r="AV49" s="11"/>
      <c r="AW49" s="11"/>
      <c r="AX49" s="11"/>
    </row>
    <row r="50" spans="1:50" x14ac:dyDescent="0.35">
      <c r="A50" s="7"/>
      <c r="D50" s="11"/>
      <c r="E50" s="11"/>
      <c r="F50" s="11"/>
      <c r="G50" s="11"/>
      <c r="H50" s="11"/>
      <c r="I50" s="11"/>
      <c r="J50" s="11"/>
      <c r="K50" s="11"/>
      <c r="L50" s="11"/>
      <c r="M50" s="11"/>
      <c r="N50" s="11"/>
      <c r="O50" s="11"/>
      <c r="P50" s="11"/>
      <c r="Q50" s="11"/>
      <c r="R50" s="11"/>
      <c r="S50" s="11"/>
      <c r="T50" s="11"/>
      <c r="U50" s="11"/>
      <c r="V50" s="11"/>
      <c r="W50" s="11"/>
      <c r="X50" s="11"/>
      <c r="Y50" s="11"/>
      <c r="Z50" s="11"/>
      <c r="AA50" s="11"/>
      <c r="AB50" s="11"/>
      <c r="AC50" s="11"/>
      <c r="AD50" s="11"/>
      <c r="AE50" s="11"/>
      <c r="AF50" s="11"/>
      <c r="AG50" s="11"/>
      <c r="AH50" s="11"/>
      <c r="AI50" s="11"/>
      <c r="AJ50" s="11"/>
      <c r="AK50" s="11"/>
      <c r="AL50" s="11"/>
      <c r="AM50" s="11"/>
      <c r="AN50" s="11"/>
      <c r="AO50" s="11"/>
      <c r="AP50" s="11"/>
      <c r="AQ50" s="11"/>
      <c r="AR50" s="11"/>
      <c r="AS50" s="11"/>
      <c r="AT50" s="11"/>
      <c r="AU50" s="11"/>
      <c r="AV50" s="11"/>
      <c r="AW50" s="11"/>
      <c r="AX50" s="11"/>
    </row>
    <row r="51" spans="1:50" x14ac:dyDescent="0.35">
      <c r="A51" s="7"/>
      <c r="D51" s="11"/>
      <c r="E51" s="11"/>
      <c r="F51" s="11"/>
      <c r="G51" s="11"/>
      <c r="H51" s="11"/>
      <c r="I51" s="11"/>
      <c r="J51" s="11"/>
      <c r="K51" s="11"/>
      <c r="L51" s="11"/>
      <c r="M51" s="11"/>
      <c r="N51" s="11"/>
      <c r="O51" s="11"/>
      <c r="P51" s="11"/>
      <c r="Q51" s="11"/>
      <c r="R51" s="11"/>
      <c r="S51" s="11"/>
      <c r="T51" s="11"/>
      <c r="U51" s="11"/>
      <c r="V51" s="11"/>
      <c r="W51" s="11"/>
      <c r="X51" s="11"/>
      <c r="Y51" s="11"/>
      <c r="Z51" s="11"/>
      <c r="AA51" s="11"/>
      <c r="AB51" s="11"/>
      <c r="AC51" s="11"/>
      <c r="AD51" s="11"/>
      <c r="AE51" s="11"/>
      <c r="AF51" s="11"/>
      <c r="AG51" s="11"/>
      <c r="AH51" s="11"/>
      <c r="AI51" s="11"/>
      <c r="AJ51" s="11"/>
      <c r="AK51" s="11"/>
      <c r="AL51" s="11"/>
      <c r="AM51" s="11"/>
      <c r="AN51" s="11"/>
      <c r="AO51" s="11"/>
      <c r="AP51" s="11"/>
      <c r="AQ51" s="11"/>
      <c r="AR51" s="11"/>
      <c r="AS51" s="11"/>
      <c r="AT51" s="11"/>
      <c r="AU51" s="11"/>
      <c r="AV51" s="11"/>
      <c r="AW51" s="11"/>
      <c r="AX51" s="11"/>
    </row>
    <row r="52" spans="1:50" x14ac:dyDescent="0.35">
      <c r="A52" s="7"/>
      <c r="D52" s="11"/>
      <c r="E52" s="11"/>
      <c r="F52" s="11"/>
      <c r="G52" s="11"/>
      <c r="H52" s="11"/>
      <c r="I52" s="11"/>
      <c r="J52" s="11"/>
      <c r="K52" s="11"/>
      <c r="L52" s="11"/>
      <c r="M52" s="11"/>
      <c r="N52" s="11"/>
      <c r="O52" s="11"/>
      <c r="P52" s="11"/>
      <c r="Q52" s="11"/>
      <c r="R52" s="11"/>
      <c r="S52" s="11"/>
      <c r="T52" s="11"/>
      <c r="U52" s="11"/>
      <c r="V52" s="11"/>
      <c r="W52" s="11"/>
      <c r="X52" s="11"/>
      <c r="Y52" s="11"/>
      <c r="Z52" s="11"/>
      <c r="AA52" s="11"/>
      <c r="AB52" s="11"/>
      <c r="AC52" s="11"/>
      <c r="AD52" s="11"/>
      <c r="AE52" s="11"/>
      <c r="AF52" s="11"/>
      <c r="AG52" s="11"/>
      <c r="AH52" s="11"/>
      <c r="AI52" s="11"/>
      <c r="AJ52" s="11"/>
      <c r="AK52" s="11"/>
      <c r="AL52" s="11"/>
      <c r="AM52" s="11"/>
      <c r="AN52" s="11"/>
      <c r="AO52" s="11"/>
      <c r="AP52" s="11"/>
      <c r="AQ52" s="11"/>
      <c r="AR52" s="11"/>
      <c r="AS52" s="11"/>
      <c r="AT52" s="11"/>
      <c r="AU52" s="11"/>
      <c r="AV52" s="11"/>
      <c r="AW52" s="11"/>
      <c r="AX52" s="11"/>
    </row>
    <row r="53" spans="1:50" x14ac:dyDescent="0.35">
      <c r="A53" s="7"/>
      <c r="D53" s="11"/>
      <c r="E53" s="11"/>
      <c r="F53" s="11"/>
      <c r="G53" s="11"/>
      <c r="H53" s="11"/>
      <c r="I53" s="11"/>
      <c r="J53" s="11"/>
      <c r="K53" s="11"/>
      <c r="L53" s="11"/>
      <c r="M53" s="11"/>
      <c r="N53" s="11"/>
      <c r="O53" s="11"/>
      <c r="P53" s="11"/>
      <c r="Q53" s="11"/>
      <c r="R53" s="11"/>
      <c r="S53" s="11"/>
      <c r="T53" s="11"/>
      <c r="U53" s="11"/>
      <c r="V53" s="11"/>
      <c r="W53" s="11"/>
      <c r="X53" s="11"/>
      <c r="Y53" s="11"/>
      <c r="Z53" s="11"/>
      <c r="AA53" s="11"/>
      <c r="AB53" s="11"/>
      <c r="AC53" s="11"/>
      <c r="AD53" s="11"/>
      <c r="AE53" s="11"/>
      <c r="AF53" s="11"/>
      <c r="AG53" s="11"/>
      <c r="AH53" s="11"/>
      <c r="AI53" s="11"/>
      <c r="AJ53" s="11"/>
      <c r="AK53" s="11"/>
      <c r="AL53" s="11"/>
      <c r="AM53" s="11"/>
      <c r="AN53" s="11"/>
      <c r="AO53" s="11"/>
      <c r="AP53" s="11"/>
      <c r="AQ53" s="11"/>
      <c r="AR53" s="11"/>
      <c r="AS53" s="11"/>
      <c r="AT53" s="11"/>
      <c r="AU53" s="11"/>
      <c r="AV53" s="11"/>
      <c r="AW53" s="11"/>
      <c r="AX53" s="11"/>
    </row>
    <row r="54" spans="1:50" x14ac:dyDescent="0.35">
      <c r="A54" s="7"/>
      <c r="D54" s="11"/>
      <c r="E54" s="11"/>
      <c r="F54" s="11"/>
      <c r="G54" s="11"/>
      <c r="H54" s="11"/>
      <c r="I54" s="11"/>
      <c r="J54" s="11"/>
      <c r="K54" s="11"/>
      <c r="L54" s="11"/>
      <c r="M54" s="11"/>
      <c r="N54" s="11"/>
      <c r="O54" s="11"/>
      <c r="P54" s="11"/>
      <c r="Q54" s="11"/>
      <c r="R54" s="11"/>
      <c r="S54" s="11"/>
      <c r="T54" s="11"/>
      <c r="U54" s="11"/>
      <c r="V54" s="11"/>
      <c r="W54" s="11"/>
      <c r="X54" s="11"/>
      <c r="Y54" s="11"/>
      <c r="Z54" s="11"/>
      <c r="AA54" s="11"/>
      <c r="AB54" s="11"/>
      <c r="AC54" s="11"/>
      <c r="AD54" s="11"/>
      <c r="AE54" s="11"/>
      <c r="AF54" s="11"/>
      <c r="AG54" s="11"/>
      <c r="AH54" s="11"/>
      <c r="AI54" s="11"/>
      <c r="AJ54" s="11"/>
      <c r="AK54" s="11"/>
      <c r="AL54" s="11"/>
      <c r="AM54" s="11"/>
      <c r="AN54" s="11"/>
      <c r="AO54" s="11"/>
      <c r="AP54" s="11"/>
      <c r="AQ54" s="11"/>
      <c r="AR54" s="11"/>
      <c r="AS54" s="11"/>
      <c r="AT54" s="11"/>
      <c r="AU54" s="11"/>
      <c r="AV54" s="11"/>
      <c r="AW54" s="11"/>
      <c r="AX54" s="11"/>
    </row>
    <row r="55" spans="1:50" x14ac:dyDescent="0.35">
      <c r="A55" s="7"/>
      <c r="D55" s="11"/>
      <c r="E55" s="11"/>
      <c r="F55" s="11"/>
      <c r="G55" s="11"/>
      <c r="H55" s="11"/>
      <c r="I55" s="11"/>
      <c r="J55" s="11"/>
      <c r="K55" s="11"/>
      <c r="L55" s="11"/>
      <c r="M55" s="11"/>
      <c r="N55" s="11"/>
      <c r="O55" s="11"/>
      <c r="P55" s="11"/>
      <c r="Q55" s="11"/>
      <c r="R55" s="11"/>
      <c r="S55" s="11"/>
      <c r="T55" s="11"/>
      <c r="U55" s="11"/>
      <c r="V55" s="11"/>
      <c r="W55" s="11"/>
      <c r="X55" s="11"/>
      <c r="Y55" s="11"/>
      <c r="Z55" s="11"/>
      <c r="AA55" s="11"/>
      <c r="AB55" s="11"/>
      <c r="AC55" s="11"/>
      <c r="AD55" s="11"/>
      <c r="AE55" s="11"/>
      <c r="AF55" s="11"/>
      <c r="AG55" s="11"/>
      <c r="AH55" s="11"/>
      <c r="AI55" s="11"/>
      <c r="AJ55" s="11"/>
      <c r="AK55" s="11"/>
      <c r="AL55" s="11"/>
      <c r="AM55" s="11"/>
      <c r="AN55" s="11"/>
      <c r="AO55" s="11"/>
      <c r="AP55" s="11"/>
      <c r="AQ55" s="11"/>
      <c r="AR55" s="11"/>
      <c r="AS55" s="11"/>
      <c r="AT55" s="11"/>
      <c r="AU55" s="11"/>
      <c r="AV55" s="11"/>
      <c r="AW55" s="11"/>
      <c r="AX55" s="11"/>
    </row>
    <row r="56" spans="1:50" x14ac:dyDescent="0.35">
      <c r="A56" s="7"/>
      <c r="D56" s="11"/>
      <c r="E56" s="11"/>
      <c r="F56" s="11"/>
      <c r="G56" s="11"/>
      <c r="H56" s="11"/>
      <c r="I56" s="11"/>
      <c r="J56" s="11"/>
      <c r="K56" s="11"/>
      <c r="L56" s="11"/>
      <c r="M56" s="11"/>
      <c r="N56" s="11"/>
      <c r="O56" s="11"/>
      <c r="P56" s="11"/>
      <c r="Q56" s="11"/>
      <c r="R56" s="11"/>
      <c r="S56" s="11"/>
      <c r="T56" s="11"/>
      <c r="U56" s="11"/>
      <c r="V56" s="11"/>
      <c r="W56" s="11"/>
      <c r="X56" s="11"/>
      <c r="Y56" s="11"/>
      <c r="Z56" s="11"/>
      <c r="AA56" s="11"/>
      <c r="AB56" s="11"/>
      <c r="AC56" s="11"/>
      <c r="AD56" s="11"/>
      <c r="AE56" s="11"/>
      <c r="AF56" s="11"/>
      <c r="AG56" s="11"/>
      <c r="AH56" s="11"/>
      <c r="AI56" s="11"/>
      <c r="AJ56" s="11"/>
      <c r="AK56" s="11"/>
      <c r="AL56" s="11"/>
      <c r="AM56" s="11"/>
      <c r="AN56" s="11"/>
      <c r="AO56" s="11"/>
      <c r="AP56" s="11"/>
      <c r="AQ56" s="11"/>
      <c r="AR56" s="11"/>
      <c r="AS56" s="11"/>
      <c r="AT56" s="11"/>
      <c r="AU56" s="11"/>
      <c r="AV56" s="11"/>
      <c r="AW56" s="11"/>
      <c r="AX56" s="11"/>
    </row>
    <row r="57" spans="1:50" x14ac:dyDescent="0.35">
      <c r="A57" s="7"/>
      <c r="D57" s="11"/>
      <c r="E57" s="11"/>
      <c r="F57" s="11"/>
      <c r="G57" s="11"/>
      <c r="H57" s="11"/>
      <c r="I57" s="11"/>
      <c r="J57" s="11"/>
      <c r="K57" s="11"/>
      <c r="L57" s="11"/>
      <c r="M57" s="11"/>
      <c r="N57" s="11"/>
      <c r="O57" s="11"/>
      <c r="P57" s="11"/>
      <c r="Q57" s="11"/>
      <c r="R57" s="11"/>
      <c r="S57" s="11"/>
      <c r="T57" s="11"/>
      <c r="U57" s="11"/>
      <c r="V57" s="11"/>
      <c r="W57" s="11"/>
      <c r="X57" s="11"/>
      <c r="Y57" s="11"/>
      <c r="Z57" s="11"/>
      <c r="AA57" s="11"/>
      <c r="AB57" s="11"/>
      <c r="AC57" s="11"/>
      <c r="AD57" s="11"/>
      <c r="AE57" s="11"/>
      <c r="AF57" s="11"/>
      <c r="AG57" s="11"/>
      <c r="AH57" s="11"/>
      <c r="AI57" s="11"/>
      <c r="AJ57" s="11"/>
      <c r="AK57" s="11"/>
      <c r="AL57" s="11"/>
      <c r="AM57" s="11"/>
      <c r="AN57" s="11"/>
      <c r="AO57" s="11"/>
      <c r="AP57" s="11"/>
      <c r="AQ57" s="11"/>
      <c r="AR57" s="11"/>
      <c r="AS57" s="11"/>
      <c r="AT57" s="11"/>
      <c r="AU57" s="11"/>
      <c r="AV57" s="11"/>
      <c r="AW57" s="11"/>
      <c r="AX57" s="11"/>
    </row>
    <row r="58" spans="1:50" x14ac:dyDescent="0.35">
      <c r="A58" s="7"/>
      <c r="D58" s="11"/>
      <c r="E58" s="11"/>
      <c r="F58" s="11"/>
      <c r="G58" s="11"/>
      <c r="H58" s="11"/>
      <c r="I58" s="11"/>
      <c r="J58" s="11"/>
      <c r="K58" s="11"/>
      <c r="L58" s="11"/>
      <c r="M58" s="11"/>
      <c r="N58" s="11"/>
      <c r="O58" s="11"/>
      <c r="P58" s="11"/>
      <c r="Q58" s="11"/>
      <c r="R58" s="11"/>
      <c r="S58" s="11"/>
      <c r="T58" s="11"/>
      <c r="U58" s="11"/>
      <c r="V58" s="11"/>
      <c r="W58" s="11"/>
      <c r="X58" s="11"/>
      <c r="Y58" s="11"/>
      <c r="Z58" s="11"/>
      <c r="AA58" s="11"/>
      <c r="AB58" s="11"/>
      <c r="AC58" s="11"/>
      <c r="AD58" s="11"/>
      <c r="AE58" s="11"/>
      <c r="AF58" s="11"/>
      <c r="AG58" s="11"/>
      <c r="AH58" s="11"/>
      <c r="AI58" s="11"/>
      <c r="AJ58" s="11"/>
      <c r="AK58" s="11"/>
      <c r="AL58" s="11"/>
      <c r="AM58" s="11"/>
      <c r="AN58" s="11"/>
      <c r="AO58" s="11"/>
      <c r="AP58" s="11"/>
      <c r="AQ58" s="11"/>
      <c r="AR58" s="11"/>
      <c r="AS58" s="11"/>
      <c r="AT58" s="11"/>
      <c r="AU58" s="11"/>
      <c r="AV58" s="11"/>
      <c r="AW58" s="11"/>
      <c r="AX58" s="11"/>
    </row>
    <row r="59" spans="1:50" x14ac:dyDescent="0.35">
      <c r="A59" s="7"/>
      <c r="D59" s="11"/>
      <c r="E59" s="11"/>
      <c r="F59" s="11"/>
      <c r="G59" s="11"/>
      <c r="H59" s="11"/>
      <c r="I59" s="11"/>
      <c r="J59" s="11"/>
      <c r="K59" s="11"/>
      <c r="L59" s="11"/>
      <c r="M59" s="11"/>
      <c r="N59" s="11"/>
      <c r="O59" s="11"/>
      <c r="P59" s="11"/>
      <c r="Q59" s="11"/>
      <c r="R59" s="11"/>
      <c r="S59" s="11"/>
      <c r="T59" s="11"/>
      <c r="U59" s="11"/>
      <c r="V59" s="11"/>
      <c r="W59" s="11"/>
      <c r="X59" s="11"/>
      <c r="Y59" s="11"/>
      <c r="Z59" s="11"/>
      <c r="AA59" s="11"/>
      <c r="AB59" s="11"/>
      <c r="AC59" s="11"/>
      <c r="AD59" s="11"/>
      <c r="AE59" s="11"/>
      <c r="AF59" s="11"/>
      <c r="AG59" s="11"/>
      <c r="AH59" s="11"/>
      <c r="AI59" s="11"/>
      <c r="AJ59" s="11"/>
      <c r="AK59" s="11"/>
      <c r="AL59" s="11"/>
      <c r="AM59" s="11"/>
      <c r="AN59" s="11"/>
      <c r="AO59" s="11"/>
      <c r="AP59" s="11"/>
      <c r="AQ59" s="11"/>
      <c r="AR59" s="11"/>
      <c r="AS59" s="11"/>
      <c r="AT59" s="11"/>
      <c r="AU59" s="11"/>
      <c r="AV59" s="11"/>
      <c r="AW59" s="11"/>
      <c r="AX59" s="11"/>
    </row>
    <row r="60" spans="1:50" x14ac:dyDescent="0.35">
      <c r="A60" s="7"/>
      <c r="D60" s="11"/>
      <c r="E60" s="11"/>
      <c r="F60" s="11"/>
      <c r="G60" s="11"/>
      <c r="H60" s="11"/>
      <c r="I60" s="11"/>
      <c r="J60" s="11"/>
      <c r="K60" s="11"/>
      <c r="L60" s="11"/>
      <c r="M60" s="11"/>
      <c r="N60" s="11"/>
      <c r="O60" s="11"/>
      <c r="P60" s="11"/>
      <c r="Q60" s="11"/>
      <c r="R60" s="11"/>
      <c r="S60" s="11"/>
      <c r="T60" s="11"/>
      <c r="U60" s="11"/>
      <c r="V60" s="11"/>
      <c r="W60" s="11"/>
      <c r="X60" s="11"/>
      <c r="Y60" s="11"/>
      <c r="Z60" s="11"/>
      <c r="AA60" s="11"/>
      <c r="AB60" s="11"/>
      <c r="AC60" s="11"/>
      <c r="AD60" s="11"/>
      <c r="AE60" s="11"/>
      <c r="AF60" s="11"/>
      <c r="AG60" s="11"/>
      <c r="AH60" s="11"/>
      <c r="AI60" s="11"/>
      <c r="AJ60" s="11"/>
      <c r="AK60" s="11"/>
      <c r="AL60" s="11"/>
      <c r="AM60" s="11"/>
      <c r="AN60" s="11"/>
      <c r="AO60" s="11"/>
      <c r="AP60" s="11"/>
      <c r="AQ60" s="11"/>
      <c r="AR60" s="11"/>
      <c r="AS60" s="11"/>
      <c r="AT60" s="11"/>
      <c r="AU60" s="11"/>
      <c r="AV60" s="11"/>
      <c r="AW60" s="11"/>
      <c r="AX60" s="11"/>
    </row>
    <row r="61" spans="1:50" x14ac:dyDescent="0.35">
      <c r="A61" s="7"/>
      <c r="D61" s="11"/>
      <c r="E61" s="11"/>
      <c r="F61" s="11"/>
      <c r="G61" s="11"/>
      <c r="H61" s="11"/>
      <c r="I61" s="11"/>
      <c r="J61" s="11"/>
      <c r="K61" s="11"/>
      <c r="L61" s="11"/>
      <c r="M61" s="11"/>
      <c r="N61" s="11"/>
      <c r="O61" s="11"/>
      <c r="P61" s="11"/>
      <c r="Q61" s="11"/>
      <c r="R61" s="11"/>
      <c r="S61" s="11"/>
      <c r="T61" s="11"/>
      <c r="U61" s="11"/>
      <c r="V61" s="11"/>
      <c r="W61" s="11"/>
      <c r="X61" s="11"/>
      <c r="Y61" s="11"/>
      <c r="Z61" s="11"/>
      <c r="AA61" s="11"/>
      <c r="AB61" s="11"/>
      <c r="AC61" s="11"/>
      <c r="AD61" s="11"/>
      <c r="AE61" s="11"/>
      <c r="AF61" s="11"/>
      <c r="AG61" s="11"/>
      <c r="AH61" s="11"/>
      <c r="AI61" s="11"/>
      <c r="AJ61" s="11"/>
      <c r="AK61" s="11"/>
      <c r="AL61" s="11"/>
      <c r="AM61" s="11"/>
      <c r="AN61" s="11"/>
      <c r="AO61" s="11"/>
      <c r="AP61" s="11"/>
      <c r="AQ61" s="11"/>
      <c r="AR61" s="11"/>
      <c r="AS61" s="11"/>
      <c r="AT61" s="11"/>
      <c r="AU61" s="11"/>
      <c r="AV61" s="11"/>
      <c r="AW61" s="11"/>
      <c r="AX61" s="11"/>
    </row>
    <row r="62" spans="1:50" x14ac:dyDescent="0.35">
      <c r="A62" s="7"/>
      <c r="D62" s="11"/>
      <c r="E62" s="11"/>
      <c r="F62" s="11"/>
      <c r="G62" s="11"/>
      <c r="H62" s="11"/>
      <c r="I62" s="11"/>
      <c r="J62" s="11"/>
      <c r="K62" s="11"/>
      <c r="L62" s="11"/>
      <c r="M62" s="11"/>
      <c r="N62" s="11"/>
      <c r="O62" s="11"/>
      <c r="P62" s="11"/>
      <c r="Q62" s="11"/>
      <c r="R62" s="11"/>
      <c r="S62" s="11"/>
      <c r="T62" s="11"/>
      <c r="U62" s="11"/>
      <c r="V62" s="11"/>
      <c r="W62" s="11"/>
      <c r="X62" s="11"/>
      <c r="Y62" s="11"/>
      <c r="Z62" s="11"/>
      <c r="AA62" s="11"/>
      <c r="AB62" s="11"/>
      <c r="AC62" s="11"/>
      <c r="AD62" s="11"/>
      <c r="AE62" s="11"/>
      <c r="AF62" s="11"/>
      <c r="AG62" s="11"/>
      <c r="AH62" s="11"/>
      <c r="AI62" s="11"/>
      <c r="AJ62" s="11"/>
      <c r="AK62" s="11"/>
      <c r="AL62" s="11"/>
      <c r="AM62" s="11"/>
      <c r="AN62" s="11"/>
      <c r="AO62" s="11"/>
      <c r="AP62" s="11"/>
      <c r="AQ62" s="11"/>
      <c r="AR62" s="11"/>
      <c r="AS62" s="11"/>
      <c r="AT62" s="11"/>
      <c r="AU62" s="11"/>
      <c r="AV62" s="11"/>
      <c r="AW62" s="11"/>
      <c r="AX62" s="11"/>
    </row>
    <row r="63" spans="1:50" x14ac:dyDescent="0.35">
      <c r="A63" s="7"/>
      <c r="D63" s="11"/>
      <c r="E63" s="11"/>
      <c r="F63" s="11"/>
      <c r="G63" s="11"/>
      <c r="H63" s="11"/>
      <c r="I63" s="11"/>
      <c r="J63" s="11"/>
      <c r="K63" s="11"/>
      <c r="L63" s="11"/>
      <c r="M63" s="11"/>
      <c r="N63" s="11"/>
      <c r="O63" s="11"/>
      <c r="P63" s="11"/>
      <c r="Q63" s="11"/>
      <c r="R63" s="11"/>
      <c r="S63" s="11"/>
      <c r="T63" s="11"/>
      <c r="U63" s="11"/>
      <c r="V63" s="11"/>
      <c r="W63" s="11"/>
      <c r="X63" s="11"/>
      <c r="Y63" s="11"/>
      <c r="Z63" s="11"/>
      <c r="AA63" s="11"/>
      <c r="AB63" s="11"/>
      <c r="AC63" s="11"/>
      <c r="AD63" s="11"/>
      <c r="AE63" s="11"/>
      <c r="AF63" s="11"/>
      <c r="AG63" s="11"/>
      <c r="AH63" s="11"/>
      <c r="AI63" s="11"/>
      <c r="AJ63" s="11"/>
      <c r="AK63" s="11"/>
      <c r="AL63" s="11"/>
      <c r="AM63" s="11"/>
      <c r="AN63" s="11"/>
      <c r="AO63" s="11"/>
      <c r="AP63" s="11"/>
      <c r="AQ63" s="11"/>
      <c r="AR63" s="11"/>
      <c r="AS63" s="11"/>
      <c r="AT63" s="11"/>
      <c r="AU63" s="11"/>
      <c r="AV63" s="11"/>
      <c r="AW63" s="11"/>
      <c r="AX63" s="11"/>
    </row>
    <row r="64" spans="1:50" x14ac:dyDescent="0.35">
      <c r="A64" s="7"/>
      <c r="D64" s="11"/>
      <c r="E64" s="11"/>
      <c r="F64" s="11"/>
      <c r="G64" s="11"/>
      <c r="H64" s="11"/>
      <c r="I64" s="11"/>
      <c r="J64" s="11"/>
      <c r="K64" s="11"/>
      <c r="L64" s="11"/>
      <c r="M64" s="11"/>
      <c r="N64" s="11"/>
      <c r="O64" s="11"/>
      <c r="P64" s="11"/>
      <c r="Q64" s="11"/>
      <c r="R64" s="11"/>
      <c r="S64" s="11"/>
      <c r="T64" s="11"/>
      <c r="U64" s="11"/>
      <c r="V64" s="11"/>
      <c r="W64" s="11"/>
      <c r="X64" s="11"/>
      <c r="Y64" s="11"/>
      <c r="Z64" s="11"/>
      <c r="AA64" s="11"/>
      <c r="AB64" s="11"/>
      <c r="AC64" s="11"/>
      <c r="AD64" s="11"/>
      <c r="AE64" s="11"/>
      <c r="AF64" s="11"/>
      <c r="AG64" s="11"/>
      <c r="AH64" s="11"/>
      <c r="AI64" s="11"/>
      <c r="AJ64" s="11"/>
      <c r="AK64" s="11"/>
      <c r="AL64" s="11"/>
      <c r="AM64" s="11"/>
      <c r="AN64" s="11"/>
      <c r="AO64" s="11"/>
      <c r="AP64" s="11"/>
      <c r="AQ64" s="11"/>
      <c r="AR64" s="11"/>
      <c r="AS64" s="11"/>
      <c r="AT64" s="11"/>
      <c r="AU64" s="11"/>
      <c r="AV64" s="11"/>
      <c r="AW64" s="11"/>
      <c r="AX64" s="11"/>
    </row>
    <row r="65" spans="1:50" x14ac:dyDescent="0.35">
      <c r="A65" s="7"/>
      <c r="D65" s="11"/>
      <c r="E65" s="11"/>
      <c r="F65" s="11"/>
      <c r="G65" s="11"/>
      <c r="H65" s="11"/>
      <c r="I65" s="11"/>
      <c r="J65" s="11"/>
      <c r="K65" s="11"/>
      <c r="L65" s="11"/>
      <c r="M65" s="11"/>
      <c r="N65" s="11"/>
      <c r="O65" s="11"/>
      <c r="P65" s="11"/>
      <c r="Q65" s="11"/>
      <c r="R65" s="11"/>
      <c r="S65" s="11"/>
      <c r="T65" s="11"/>
      <c r="U65" s="11"/>
      <c r="V65" s="11"/>
      <c r="W65" s="11"/>
      <c r="X65" s="11"/>
      <c r="Y65" s="11"/>
      <c r="Z65" s="11"/>
      <c r="AA65" s="11"/>
      <c r="AB65" s="11"/>
      <c r="AC65" s="11"/>
      <c r="AD65" s="11"/>
      <c r="AE65" s="11"/>
      <c r="AF65" s="11"/>
      <c r="AG65" s="11"/>
      <c r="AH65" s="11"/>
      <c r="AI65" s="11"/>
      <c r="AJ65" s="11"/>
      <c r="AK65" s="11"/>
      <c r="AL65" s="11"/>
      <c r="AM65" s="11"/>
      <c r="AN65" s="11"/>
      <c r="AO65" s="11"/>
      <c r="AP65" s="11"/>
      <c r="AQ65" s="11"/>
      <c r="AR65" s="11"/>
      <c r="AS65" s="11"/>
      <c r="AT65" s="11"/>
      <c r="AU65" s="11"/>
      <c r="AV65" s="11"/>
      <c r="AW65" s="11"/>
      <c r="AX65" s="11"/>
    </row>
    <row r="66" spans="1:50" x14ac:dyDescent="0.35">
      <c r="A66" s="7"/>
      <c r="D66" s="11"/>
      <c r="E66" s="11"/>
      <c r="F66" s="11"/>
      <c r="G66" s="11"/>
      <c r="H66" s="11"/>
      <c r="I66" s="11"/>
      <c r="J66" s="11"/>
      <c r="K66" s="11"/>
      <c r="L66" s="11"/>
      <c r="M66" s="11"/>
      <c r="N66" s="11"/>
      <c r="O66" s="11"/>
      <c r="P66" s="11"/>
      <c r="Q66" s="11"/>
      <c r="R66" s="11"/>
      <c r="S66" s="11"/>
      <c r="T66" s="11"/>
      <c r="U66" s="11"/>
      <c r="V66" s="11"/>
      <c r="W66" s="11"/>
      <c r="X66" s="11"/>
      <c r="Y66" s="11"/>
      <c r="Z66" s="11"/>
      <c r="AA66" s="11"/>
      <c r="AB66" s="11"/>
      <c r="AC66" s="11"/>
      <c r="AD66" s="11"/>
      <c r="AE66" s="11"/>
      <c r="AF66" s="11"/>
      <c r="AG66" s="11"/>
      <c r="AH66" s="11"/>
      <c r="AI66" s="11"/>
      <c r="AJ66" s="11"/>
      <c r="AK66" s="11"/>
      <c r="AL66" s="11"/>
      <c r="AM66" s="11"/>
      <c r="AN66" s="11"/>
      <c r="AO66" s="11"/>
      <c r="AP66" s="11"/>
      <c r="AQ66" s="11"/>
      <c r="AR66" s="11"/>
      <c r="AS66" s="11"/>
      <c r="AT66" s="11"/>
      <c r="AU66" s="11"/>
      <c r="AV66" s="11"/>
      <c r="AW66" s="11"/>
      <c r="AX66" s="11"/>
    </row>
    <row r="67" spans="1:50" x14ac:dyDescent="0.35">
      <c r="A67" s="7"/>
      <c r="D67" s="11"/>
      <c r="E67" s="11"/>
      <c r="F67" s="11"/>
      <c r="G67" s="11"/>
      <c r="H67" s="11"/>
      <c r="I67" s="11"/>
      <c r="J67" s="11"/>
      <c r="K67" s="11"/>
      <c r="L67" s="11"/>
      <c r="M67" s="11"/>
      <c r="N67" s="11"/>
      <c r="O67" s="11"/>
      <c r="P67" s="11"/>
      <c r="Q67" s="11"/>
      <c r="R67" s="11"/>
      <c r="S67" s="11"/>
      <c r="T67" s="11"/>
      <c r="U67" s="11"/>
      <c r="V67" s="11"/>
      <c r="W67" s="11"/>
      <c r="X67" s="11"/>
      <c r="Y67" s="11"/>
      <c r="Z67" s="11"/>
      <c r="AA67" s="11"/>
      <c r="AB67" s="11"/>
      <c r="AC67" s="11"/>
      <c r="AD67" s="11"/>
      <c r="AE67" s="11"/>
      <c r="AF67" s="11"/>
      <c r="AG67" s="11"/>
      <c r="AH67" s="11"/>
      <c r="AI67" s="11"/>
      <c r="AJ67" s="11"/>
      <c r="AK67" s="11"/>
      <c r="AL67" s="11"/>
      <c r="AM67" s="11"/>
      <c r="AN67" s="11"/>
      <c r="AO67" s="11"/>
      <c r="AP67" s="11"/>
      <c r="AQ67" s="11"/>
      <c r="AR67" s="11"/>
      <c r="AS67" s="11"/>
      <c r="AT67" s="11"/>
      <c r="AU67" s="11"/>
      <c r="AV67" s="11"/>
      <c r="AW67" s="11"/>
      <c r="AX67" s="11"/>
    </row>
    <row r="68" spans="1:50" x14ac:dyDescent="0.35">
      <c r="A68" s="7"/>
      <c r="D68" s="11"/>
      <c r="E68" s="11"/>
      <c r="F68" s="11"/>
      <c r="G68" s="11"/>
      <c r="H68" s="11"/>
      <c r="I68" s="11"/>
      <c r="J68" s="11"/>
      <c r="K68" s="11"/>
      <c r="L68" s="11"/>
      <c r="M68" s="11"/>
      <c r="N68" s="11"/>
      <c r="O68" s="11"/>
      <c r="P68" s="11"/>
      <c r="Q68" s="11"/>
      <c r="R68" s="11"/>
      <c r="S68" s="11"/>
      <c r="T68" s="11"/>
      <c r="U68" s="11"/>
      <c r="V68" s="11"/>
      <c r="W68" s="11"/>
      <c r="X68" s="11"/>
      <c r="Y68" s="11"/>
      <c r="Z68" s="11"/>
      <c r="AA68" s="11"/>
      <c r="AB68" s="11"/>
      <c r="AC68" s="11"/>
      <c r="AD68" s="11"/>
      <c r="AE68" s="11"/>
      <c r="AF68" s="11"/>
      <c r="AG68" s="11"/>
      <c r="AH68" s="11"/>
      <c r="AI68" s="11"/>
      <c r="AJ68" s="11"/>
      <c r="AK68" s="11"/>
      <c r="AL68" s="11"/>
      <c r="AM68" s="11"/>
      <c r="AN68" s="11"/>
      <c r="AO68" s="11"/>
      <c r="AP68" s="11"/>
      <c r="AQ68" s="11"/>
      <c r="AR68" s="11"/>
      <c r="AS68" s="11"/>
      <c r="AT68" s="11"/>
      <c r="AU68" s="11"/>
      <c r="AV68" s="11"/>
      <c r="AW68" s="11"/>
      <c r="AX68" s="11"/>
    </row>
    <row r="69" spans="1:50" x14ac:dyDescent="0.35">
      <c r="A69" s="7"/>
      <c r="D69" s="11"/>
      <c r="E69" s="11"/>
      <c r="F69" s="11"/>
      <c r="G69" s="11"/>
      <c r="H69" s="11"/>
      <c r="I69" s="11"/>
      <c r="J69" s="11"/>
      <c r="K69" s="11"/>
      <c r="L69" s="11"/>
      <c r="M69" s="11"/>
      <c r="N69" s="11"/>
      <c r="O69" s="11"/>
      <c r="P69" s="11"/>
      <c r="Q69" s="11"/>
      <c r="R69" s="11"/>
      <c r="S69" s="11"/>
      <c r="T69" s="11"/>
      <c r="U69" s="11"/>
      <c r="V69" s="11"/>
      <c r="W69" s="11"/>
      <c r="X69" s="11"/>
      <c r="Y69" s="11"/>
      <c r="Z69" s="11"/>
      <c r="AA69" s="11"/>
      <c r="AB69" s="11"/>
      <c r="AC69" s="11"/>
      <c r="AD69" s="11"/>
      <c r="AE69" s="11"/>
      <c r="AF69" s="11"/>
      <c r="AG69" s="11"/>
      <c r="AH69" s="11"/>
      <c r="AI69" s="11"/>
      <c r="AJ69" s="11"/>
      <c r="AK69" s="11"/>
      <c r="AL69" s="11"/>
      <c r="AM69" s="11"/>
      <c r="AN69" s="11"/>
      <c r="AO69" s="11"/>
      <c r="AP69" s="11"/>
      <c r="AQ69" s="11"/>
      <c r="AR69" s="11"/>
      <c r="AS69" s="11"/>
      <c r="AT69" s="11"/>
      <c r="AU69" s="11"/>
      <c r="AV69" s="11"/>
      <c r="AW69" s="11"/>
      <c r="AX69" s="11"/>
    </row>
    <row r="70" spans="1:50" x14ac:dyDescent="0.35">
      <c r="A70" s="7"/>
      <c r="D70" s="11"/>
      <c r="E70" s="11"/>
      <c r="F70" s="11"/>
      <c r="G70" s="11"/>
      <c r="H70" s="11"/>
      <c r="I70" s="11"/>
      <c r="J70" s="11"/>
      <c r="K70" s="11"/>
      <c r="L70" s="11"/>
      <c r="M70" s="11"/>
      <c r="N70" s="11"/>
      <c r="O70" s="11"/>
      <c r="P70" s="11"/>
      <c r="Q70" s="11"/>
      <c r="R70" s="11"/>
      <c r="S70" s="11"/>
      <c r="T70" s="11"/>
      <c r="U70" s="11"/>
      <c r="V70" s="11"/>
      <c r="W70" s="11"/>
      <c r="X70" s="11"/>
      <c r="Y70" s="11"/>
      <c r="Z70" s="11"/>
      <c r="AA70" s="11"/>
      <c r="AB70" s="11"/>
      <c r="AC70" s="11"/>
      <c r="AD70" s="11"/>
      <c r="AE70" s="11"/>
      <c r="AF70" s="11"/>
      <c r="AG70" s="11"/>
      <c r="AH70" s="11"/>
      <c r="AI70" s="11"/>
      <c r="AJ70" s="11"/>
      <c r="AK70" s="11"/>
      <c r="AL70" s="11"/>
      <c r="AM70" s="11"/>
      <c r="AN70" s="11"/>
      <c r="AO70" s="11"/>
      <c r="AP70" s="11"/>
      <c r="AQ70" s="11"/>
      <c r="AR70" s="11"/>
      <c r="AS70" s="11"/>
      <c r="AT70" s="11"/>
      <c r="AU70" s="11"/>
      <c r="AV70" s="11"/>
      <c r="AW70" s="11"/>
      <c r="AX70" s="11"/>
    </row>
    <row r="71" spans="1:50" x14ac:dyDescent="0.35">
      <c r="A71" s="7"/>
      <c r="D71" s="11"/>
      <c r="E71" s="11"/>
      <c r="F71" s="11"/>
      <c r="G71" s="11"/>
      <c r="H71" s="11"/>
      <c r="I71" s="11"/>
      <c r="J71" s="11"/>
      <c r="K71" s="11"/>
      <c r="L71" s="11"/>
      <c r="M71" s="11"/>
      <c r="N71" s="11"/>
      <c r="O71" s="11"/>
      <c r="P71" s="11"/>
      <c r="Q71" s="11"/>
      <c r="R71" s="11"/>
      <c r="S71" s="11"/>
      <c r="T71" s="11"/>
      <c r="U71" s="11"/>
      <c r="V71" s="11"/>
      <c r="W71" s="11"/>
      <c r="X71" s="11"/>
      <c r="Y71" s="11"/>
      <c r="Z71" s="11"/>
      <c r="AA71" s="11"/>
      <c r="AB71" s="11"/>
      <c r="AC71" s="11"/>
      <c r="AD71" s="11"/>
      <c r="AE71" s="11"/>
      <c r="AF71" s="11"/>
      <c r="AG71" s="11"/>
      <c r="AH71" s="11"/>
      <c r="AI71" s="11"/>
      <c r="AJ71" s="11"/>
      <c r="AK71" s="11"/>
      <c r="AL71" s="11"/>
      <c r="AM71" s="11"/>
      <c r="AN71" s="11"/>
      <c r="AO71" s="11"/>
      <c r="AP71" s="11"/>
      <c r="AQ71" s="11"/>
      <c r="AR71" s="11"/>
      <c r="AS71" s="11"/>
      <c r="AT71" s="11"/>
      <c r="AU71" s="11"/>
      <c r="AV71" s="11"/>
      <c r="AW71" s="11"/>
      <c r="AX71" s="11"/>
    </row>
    <row r="72" spans="1:50" x14ac:dyDescent="0.35">
      <c r="A72" s="7"/>
      <c r="D72" s="11"/>
      <c r="E72" s="11"/>
      <c r="F72" s="11"/>
      <c r="G72" s="11"/>
      <c r="H72" s="11"/>
      <c r="I72" s="11"/>
      <c r="J72" s="11"/>
      <c r="K72" s="11"/>
      <c r="L72" s="11"/>
      <c r="M72" s="11"/>
      <c r="N72" s="11"/>
      <c r="O72" s="11"/>
      <c r="P72" s="11"/>
      <c r="Q72" s="11"/>
      <c r="R72" s="11"/>
      <c r="S72" s="11"/>
      <c r="T72" s="11"/>
      <c r="U72" s="11"/>
      <c r="V72" s="11"/>
      <c r="W72" s="11"/>
      <c r="X72" s="11"/>
      <c r="Y72" s="11"/>
      <c r="Z72" s="11"/>
      <c r="AA72" s="11"/>
      <c r="AB72" s="11"/>
      <c r="AC72" s="11"/>
      <c r="AD72" s="11"/>
      <c r="AE72" s="11"/>
      <c r="AF72" s="11"/>
      <c r="AG72" s="11"/>
      <c r="AH72" s="11"/>
      <c r="AI72" s="11"/>
      <c r="AJ72" s="11"/>
      <c r="AK72" s="11"/>
      <c r="AL72" s="11"/>
      <c r="AM72" s="11"/>
      <c r="AN72" s="11"/>
      <c r="AO72" s="11"/>
      <c r="AP72" s="11"/>
      <c r="AQ72" s="11"/>
      <c r="AR72" s="11"/>
      <c r="AS72" s="11"/>
      <c r="AT72" s="11"/>
      <c r="AU72" s="11"/>
      <c r="AV72" s="11"/>
      <c r="AW72" s="11"/>
      <c r="AX72" s="11"/>
    </row>
    <row r="73" spans="1:50" x14ac:dyDescent="0.35">
      <c r="A73" s="7"/>
      <c r="D73" s="11"/>
      <c r="E73" s="11"/>
      <c r="F73" s="11"/>
      <c r="G73" s="11"/>
      <c r="H73" s="11"/>
      <c r="I73" s="11"/>
      <c r="J73" s="11"/>
      <c r="K73" s="11"/>
      <c r="L73" s="11"/>
      <c r="M73" s="11"/>
      <c r="N73" s="11"/>
      <c r="O73" s="11"/>
      <c r="P73" s="11"/>
      <c r="Q73" s="11"/>
      <c r="R73" s="11"/>
      <c r="S73" s="11"/>
      <c r="T73" s="11"/>
      <c r="U73" s="11"/>
      <c r="V73" s="11"/>
      <c r="W73" s="11"/>
      <c r="X73" s="11"/>
      <c r="Y73" s="11"/>
      <c r="Z73" s="11"/>
      <c r="AA73" s="11"/>
      <c r="AB73" s="11"/>
      <c r="AC73" s="11"/>
      <c r="AD73" s="11"/>
      <c r="AE73" s="11"/>
      <c r="AF73" s="11"/>
      <c r="AG73" s="11"/>
      <c r="AH73" s="11"/>
      <c r="AI73" s="11"/>
      <c r="AJ73" s="11"/>
      <c r="AK73" s="11"/>
      <c r="AL73" s="11"/>
      <c r="AM73" s="11"/>
      <c r="AN73" s="11"/>
      <c r="AO73" s="11"/>
      <c r="AP73" s="11"/>
      <c r="AQ73" s="11"/>
      <c r="AR73" s="11"/>
      <c r="AS73" s="11"/>
      <c r="AT73" s="11"/>
      <c r="AU73" s="11"/>
      <c r="AV73" s="11"/>
      <c r="AW73" s="11"/>
      <c r="AX73" s="11"/>
    </row>
    <row r="74" spans="1:50" x14ac:dyDescent="0.35">
      <c r="A74" s="7"/>
      <c r="D74" s="11"/>
      <c r="E74" s="11"/>
      <c r="F74" s="11"/>
      <c r="G74" s="11"/>
      <c r="H74" s="11"/>
      <c r="I74" s="11"/>
      <c r="J74" s="11"/>
      <c r="K74" s="11"/>
      <c r="L74" s="11"/>
      <c r="M74" s="11"/>
      <c r="N74" s="11"/>
      <c r="O74" s="11"/>
      <c r="P74" s="11"/>
      <c r="Q74" s="11"/>
      <c r="R74" s="11"/>
      <c r="S74" s="11"/>
      <c r="T74" s="11"/>
      <c r="U74" s="11"/>
      <c r="V74" s="11"/>
      <c r="W74" s="11"/>
      <c r="X74" s="11"/>
      <c r="Y74" s="11"/>
      <c r="Z74" s="11"/>
      <c r="AA74" s="11"/>
      <c r="AB74" s="11"/>
      <c r="AC74" s="11"/>
      <c r="AD74" s="11"/>
      <c r="AE74" s="11"/>
      <c r="AF74" s="11"/>
      <c r="AG74" s="11"/>
      <c r="AH74" s="11"/>
      <c r="AI74" s="11"/>
      <c r="AJ74" s="11"/>
      <c r="AK74" s="11"/>
      <c r="AL74" s="11"/>
      <c r="AM74" s="11"/>
      <c r="AN74" s="11"/>
      <c r="AO74" s="11"/>
      <c r="AP74" s="11"/>
      <c r="AQ74" s="11"/>
      <c r="AR74" s="11"/>
      <c r="AS74" s="11"/>
      <c r="AT74" s="11"/>
      <c r="AU74" s="11"/>
      <c r="AV74" s="11"/>
      <c r="AW74" s="11"/>
      <c r="AX74" s="11"/>
    </row>
    <row r="75" spans="1:50" x14ac:dyDescent="0.35">
      <c r="A75" s="7"/>
      <c r="D75" s="11"/>
      <c r="E75" s="11"/>
      <c r="F75" s="11"/>
      <c r="G75" s="11"/>
      <c r="H75" s="11"/>
      <c r="I75" s="11"/>
      <c r="J75" s="11"/>
      <c r="K75" s="11"/>
      <c r="L75" s="11"/>
      <c r="M75" s="11"/>
      <c r="N75" s="11"/>
      <c r="O75" s="11"/>
      <c r="P75" s="11"/>
      <c r="Q75" s="11"/>
      <c r="R75" s="11"/>
      <c r="S75" s="11"/>
      <c r="T75" s="11"/>
      <c r="U75" s="11"/>
      <c r="V75" s="11"/>
      <c r="W75" s="11"/>
      <c r="X75" s="11"/>
      <c r="Y75" s="11"/>
      <c r="Z75" s="11"/>
      <c r="AA75" s="11"/>
      <c r="AB75" s="11"/>
      <c r="AC75" s="11"/>
      <c r="AD75" s="11"/>
      <c r="AE75" s="11"/>
      <c r="AF75" s="11"/>
      <c r="AG75" s="11"/>
      <c r="AH75" s="11"/>
      <c r="AI75" s="11"/>
      <c r="AJ75" s="11"/>
      <c r="AK75" s="11"/>
      <c r="AL75" s="11"/>
      <c r="AM75" s="11"/>
      <c r="AN75" s="11"/>
      <c r="AO75" s="11"/>
      <c r="AP75" s="11"/>
      <c r="AQ75" s="11"/>
      <c r="AR75" s="11"/>
      <c r="AS75" s="11"/>
      <c r="AT75" s="11"/>
      <c r="AU75" s="11"/>
      <c r="AV75" s="11"/>
      <c r="AW75" s="11"/>
      <c r="AX75" s="11"/>
    </row>
    <row r="76" spans="1:50" x14ac:dyDescent="0.35">
      <c r="A76" s="7"/>
      <c r="D76" s="11"/>
      <c r="E76" s="11"/>
      <c r="F76" s="11"/>
      <c r="G76" s="11"/>
      <c r="H76" s="11"/>
      <c r="I76" s="11"/>
      <c r="J76" s="11"/>
      <c r="K76" s="11"/>
      <c r="L76" s="11"/>
      <c r="M76" s="11"/>
      <c r="N76" s="11"/>
      <c r="O76" s="11"/>
      <c r="P76" s="11"/>
      <c r="Q76" s="11"/>
      <c r="R76" s="11"/>
      <c r="S76" s="11"/>
      <c r="T76" s="11"/>
      <c r="U76" s="11"/>
      <c r="V76" s="11"/>
      <c r="W76" s="11"/>
      <c r="X76" s="11"/>
      <c r="Y76" s="11"/>
      <c r="Z76" s="11"/>
      <c r="AA76" s="11"/>
      <c r="AB76" s="11"/>
      <c r="AC76" s="11"/>
      <c r="AD76" s="11"/>
      <c r="AE76" s="11"/>
      <c r="AF76" s="11"/>
      <c r="AG76" s="11"/>
      <c r="AH76" s="11"/>
      <c r="AI76" s="11"/>
      <c r="AJ76" s="11"/>
      <c r="AK76" s="11"/>
      <c r="AL76" s="11"/>
      <c r="AM76" s="11"/>
      <c r="AN76" s="11"/>
      <c r="AO76" s="11"/>
      <c r="AP76" s="11"/>
      <c r="AQ76" s="11"/>
      <c r="AR76" s="11"/>
      <c r="AS76" s="11"/>
      <c r="AT76" s="11"/>
      <c r="AU76" s="11"/>
      <c r="AV76" s="11"/>
      <c r="AW76" s="11"/>
      <c r="AX76" s="11"/>
    </row>
    <row r="77" spans="1:50" x14ac:dyDescent="0.35">
      <c r="A77" s="7"/>
      <c r="D77" s="11"/>
      <c r="E77" s="11"/>
      <c r="F77" s="11"/>
      <c r="G77" s="11"/>
      <c r="H77" s="11"/>
      <c r="I77" s="11"/>
      <c r="J77" s="11"/>
      <c r="K77" s="11"/>
      <c r="L77" s="11"/>
      <c r="M77" s="11"/>
      <c r="N77" s="11"/>
      <c r="O77" s="11"/>
      <c r="P77" s="11"/>
      <c r="Q77" s="11"/>
      <c r="R77" s="11"/>
      <c r="S77" s="11"/>
      <c r="T77" s="11"/>
      <c r="U77" s="11"/>
      <c r="V77" s="11"/>
      <c r="W77" s="11"/>
      <c r="X77" s="11"/>
      <c r="Y77" s="11"/>
      <c r="Z77" s="11"/>
      <c r="AA77" s="11"/>
      <c r="AB77" s="11"/>
      <c r="AC77" s="11"/>
      <c r="AD77" s="11"/>
      <c r="AE77" s="11"/>
      <c r="AF77" s="11"/>
      <c r="AG77" s="11"/>
      <c r="AH77" s="11"/>
      <c r="AI77" s="11"/>
      <c r="AJ77" s="11"/>
      <c r="AK77" s="11"/>
      <c r="AL77" s="11"/>
      <c r="AM77" s="11"/>
      <c r="AN77" s="11"/>
      <c r="AO77" s="11"/>
      <c r="AP77" s="11"/>
      <c r="AQ77" s="11"/>
      <c r="AR77" s="11"/>
      <c r="AS77" s="11"/>
      <c r="AT77" s="11"/>
      <c r="AU77" s="11"/>
      <c r="AV77" s="11"/>
      <c r="AW77" s="11"/>
      <c r="AX77" s="11"/>
    </row>
    <row r="78" spans="1:50" x14ac:dyDescent="0.35">
      <c r="A78" s="7"/>
      <c r="D78" s="11"/>
      <c r="E78" s="11"/>
      <c r="F78" s="11"/>
      <c r="G78" s="11"/>
      <c r="H78" s="11"/>
      <c r="I78" s="11"/>
      <c r="J78" s="11"/>
      <c r="K78" s="11"/>
      <c r="L78" s="11"/>
      <c r="M78" s="11"/>
      <c r="N78" s="11"/>
      <c r="O78" s="11"/>
      <c r="P78" s="11"/>
      <c r="Q78" s="11"/>
      <c r="R78" s="11"/>
      <c r="S78" s="11"/>
      <c r="T78" s="11"/>
      <c r="U78" s="11"/>
      <c r="V78" s="11"/>
      <c r="W78" s="11"/>
      <c r="X78" s="11"/>
      <c r="Y78" s="11"/>
      <c r="Z78" s="11"/>
      <c r="AA78" s="11"/>
      <c r="AB78" s="11"/>
      <c r="AC78" s="11"/>
      <c r="AD78" s="11"/>
      <c r="AE78" s="11"/>
      <c r="AF78" s="11"/>
      <c r="AG78" s="11"/>
      <c r="AH78" s="11"/>
      <c r="AI78" s="11"/>
      <c r="AJ78" s="11"/>
      <c r="AK78" s="11"/>
      <c r="AL78" s="11"/>
      <c r="AM78" s="11"/>
      <c r="AN78" s="11"/>
      <c r="AO78" s="11"/>
      <c r="AP78" s="11"/>
      <c r="AQ78" s="11"/>
      <c r="AR78" s="11"/>
      <c r="AS78" s="11"/>
      <c r="AT78" s="11"/>
      <c r="AU78" s="11"/>
      <c r="AV78" s="11"/>
      <c r="AW78" s="11"/>
      <c r="AX78" s="11"/>
    </row>
    <row r="79" spans="1:50" x14ac:dyDescent="0.35">
      <c r="A79" s="7"/>
      <c r="D79" s="11"/>
      <c r="E79" s="11"/>
      <c r="F79" s="11"/>
      <c r="G79" s="11"/>
      <c r="H79" s="11"/>
      <c r="I79" s="11"/>
      <c r="J79" s="11"/>
      <c r="K79" s="11"/>
      <c r="L79" s="11"/>
      <c r="M79" s="11"/>
      <c r="N79" s="11"/>
      <c r="O79" s="11"/>
      <c r="P79" s="11"/>
      <c r="Q79" s="11"/>
      <c r="R79" s="11"/>
      <c r="S79" s="11"/>
      <c r="T79" s="11"/>
      <c r="U79" s="11"/>
      <c r="V79" s="11"/>
      <c r="W79" s="11"/>
      <c r="X79" s="11"/>
      <c r="Y79" s="11"/>
      <c r="Z79" s="11"/>
      <c r="AA79" s="11"/>
      <c r="AB79" s="11"/>
      <c r="AC79" s="11"/>
      <c r="AD79" s="11"/>
      <c r="AE79" s="11"/>
      <c r="AF79" s="11"/>
      <c r="AG79" s="11"/>
      <c r="AH79" s="11"/>
      <c r="AI79" s="11"/>
      <c r="AJ79" s="11"/>
      <c r="AK79" s="11"/>
      <c r="AL79" s="11"/>
      <c r="AM79" s="11"/>
      <c r="AN79" s="11"/>
      <c r="AO79" s="11"/>
      <c r="AP79" s="11"/>
      <c r="AQ79" s="11"/>
      <c r="AR79" s="11"/>
      <c r="AS79" s="11"/>
      <c r="AT79" s="11"/>
      <c r="AU79" s="11"/>
      <c r="AV79" s="11"/>
      <c r="AW79" s="11"/>
      <c r="AX79" s="11"/>
    </row>
    <row r="80" spans="1:50" x14ac:dyDescent="0.35">
      <c r="A80" s="7"/>
      <c r="D80" s="11"/>
      <c r="E80" s="11"/>
      <c r="F80" s="11"/>
      <c r="G80" s="11"/>
      <c r="H80" s="11"/>
      <c r="I80" s="11"/>
      <c r="J80" s="11"/>
      <c r="K80" s="11"/>
      <c r="L80" s="11"/>
      <c r="M80" s="11"/>
      <c r="N80" s="11"/>
      <c r="O80" s="11"/>
      <c r="P80" s="11"/>
      <c r="Q80" s="11"/>
      <c r="R80" s="11"/>
      <c r="S80" s="11"/>
      <c r="T80" s="11"/>
      <c r="U80" s="11"/>
      <c r="V80" s="11"/>
      <c r="W80" s="11"/>
      <c r="X80" s="11"/>
      <c r="Y80" s="11"/>
      <c r="Z80" s="11"/>
      <c r="AA80" s="11"/>
      <c r="AB80" s="11"/>
      <c r="AC80" s="11"/>
      <c r="AD80" s="11"/>
      <c r="AE80" s="11"/>
      <c r="AF80" s="11"/>
      <c r="AG80" s="11"/>
      <c r="AH80" s="11"/>
      <c r="AI80" s="11"/>
      <c r="AJ80" s="11"/>
      <c r="AK80" s="11"/>
      <c r="AL80" s="11"/>
      <c r="AM80" s="11"/>
      <c r="AN80" s="11"/>
      <c r="AO80" s="11"/>
      <c r="AP80" s="11"/>
      <c r="AQ80" s="11"/>
      <c r="AR80" s="11"/>
      <c r="AS80" s="11"/>
      <c r="AT80" s="11"/>
      <c r="AU80" s="11"/>
      <c r="AV80" s="11"/>
      <c r="AW80" s="11"/>
      <c r="AX80" s="11"/>
    </row>
    <row r="81" spans="1:50" x14ac:dyDescent="0.35">
      <c r="A81" s="7"/>
      <c r="D81" s="11"/>
      <c r="E81" s="11"/>
      <c r="F81" s="11"/>
      <c r="G81" s="11"/>
      <c r="H81" s="11"/>
      <c r="I81" s="11"/>
      <c r="J81" s="11"/>
      <c r="K81" s="11"/>
      <c r="L81" s="11"/>
      <c r="M81" s="11"/>
      <c r="N81" s="11"/>
      <c r="O81" s="11"/>
      <c r="P81" s="11"/>
      <c r="Q81" s="11"/>
      <c r="R81" s="11"/>
      <c r="S81" s="11"/>
      <c r="T81" s="11"/>
      <c r="U81" s="11"/>
      <c r="V81" s="11"/>
      <c r="W81" s="11"/>
      <c r="X81" s="11"/>
      <c r="Y81" s="11"/>
      <c r="Z81" s="11"/>
      <c r="AA81" s="11"/>
      <c r="AB81" s="11"/>
      <c r="AC81" s="11"/>
      <c r="AD81" s="11"/>
      <c r="AE81" s="11"/>
      <c r="AF81" s="11"/>
      <c r="AG81" s="11"/>
      <c r="AH81" s="11"/>
      <c r="AI81" s="11"/>
      <c r="AJ81" s="11"/>
      <c r="AK81" s="11"/>
      <c r="AL81" s="11"/>
      <c r="AM81" s="11"/>
      <c r="AN81" s="11"/>
      <c r="AO81" s="11"/>
      <c r="AP81" s="11"/>
      <c r="AQ81" s="11"/>
      <c r="AR81" s="11"/>
      <c r="AS81" s="11"/>
      <c r="AT81" s="11"/>
      <c r="AU81" s="11"/>
      <c r="AV81" s="11"/>
      <c r="AW81" s="11"/>
      <c r="AX81" s="11"/>
    </row>
    <row r="82" spans="1:50" x14ac:dyDescent="0.35">
      <c r="A82" s="7"/>
      <c r="D82" s="11"/>
      <c r="E82" s="11"/>
      <c r="F82" s="11"/>
      <c r="G82" s="11"/>
      <c r="H82" s="11"/>
      <c r="I82" s="11"/>
      <c r="J82" s="11"/>
      <c r="K82" s="11"/>
      <c r="L82" s="11"/>
      <c r="M82" s="11"/>
      <c r="N82" s="11"/>
      <c r="O82" s="11"/>
      <c r="P82" s="11"/>
      <c r="Q82" s="11"/>
      <c r="R82" s="11"/>
      <c r="S82" s="11"/>
      <c r="T82" s="11"/>
      <c r="U82" s="11"/>
      <c r="V82" s="11"/>
      <c r="W82" s="11"/>
      <c r="X82" s="11"/>
      <c r="Y82" s="11"/>
      <c r="Z82" s="11"/>
      <c r="AA82" s="11"/>
      <c r="AB82" s="11"/>
      <c r="AC82" s="11"/>
      <c r="AD82" s="11"/>
      <c r="AE82" s="11"/>
      <c r="AF82" s="11"/>
      <c r="AG82" s="11"/>
      <c r="AH82" s="11"/>
      <c r="AI82" s="11"/>
      <c r="AJ82" s="11"/>
      <c r="AK82" s="11"/>
      <c r="AL82" s="11"/>
      <c r="AM82" s="11"/>
      <c r="AN82" s="11"/>
      <c r="AO82" s="11"/>
      <c r="AP82" s="11"/>
      <c r="AQ82" s="11"/>
      <c r="AR82" s="11"/>
      <c r="AS82" s="11"/>
      <c r="AT82" s="11"/>
      <c r="AU82" s="11"/>
      <c r="AV82" s="11"/>
      <c r="AW82" s="11"/>
      <c r="AX82" s="11"/>
    </row>
    <row r="83" spans="1:50" x14ac:dyDescent="0.35">
      <c r="A83" s="7"/>
      <c r="D83" s="11"/>
      <c r="E83" s="11"/>
      <c r="F83" s="11"/>
      <c r="G83" s="11"/>
      <c r="H83" s="11"/>
      <c r="I83" s="11"/>
      <c r="J83" s="11"/>
      <c r="K83" s="11"/>
      <c r="L83" s="11"/>
      <c r="M83" s="11"/>
      <c r="N83" s="11"/>
      <c r="O83" s="11"/>
      <c r="P83" s="11"/>
      <c r="Q83" s="11"/>
      <c r="R83" s="11"/>
      <c r="S83" s="11"/>
      <c r="T83" s="11"/>
      <c r="U83" s="11"/>
      <c r="V83" s="11"/>
      <c r="W83" s="11"/>
      <c r="X83" s="11"/>
      <c r="Y83" s="11"/>
      <c r="Z83" s="11"/>
      <c r="AA83" s="11"/>
      <c r="AB83" s="11"/>
      <c r="AC83" s="11"/>
      <c r="AD83" s="11"/>
      <c r="AE83" s="11"/>
      <c r="AF83" s="11"/>
      <c r="AG83" s="11"/>
      <c r="AH83" s="11"/>
      <c r="AI83" s="11"/>
      <c r="AJ83" s="11"/>
      <c r="AK83" s="11"/>
      <c r="AL83" s="11"/>
      <c r="AM83" s="11"/>
      <c r="AN83" s="11"/>
      <c r="AO83" s="11"/>
      <c r="AP83" s="11"/>
      <c r="AQ83" s="11"/>
      <c r="AR83" s="11"/>
      <c r="AS83" s="11"/>
      <c r="AT83" s="11"/>
      <c r="AU83" s="11"/>
      <c r="AV83" s="11"/>
      <c r="AW83" s="11"/>
      <c r="AX83" s="11"/>
    </row>
    <row r="84" spans="1:50" x14ac:dyDescent="0.35">
      <c r="A84" s="7"/>
      <c r="D84" s="11"/>
      <c r="E84" s="11"/>
      <c r="F84" s="11"/>
      <c r="G84" s="11"/>
      <c r="H84" s="11"/>
      <c r="I84" s="11"/>
      <c r="J84" s="11"/>
      <c r="K84" s="11"/>
      <c r="L84" s="11"/>
      <c r="M84" s="11"/>
      <c r="N84" s="11"/>
      <c r="O84" s="11"/>
      <c r="P84" s="11"/>
      <c r="Q84" s="11"/>
      <c r="R84" s="11"/>
      <c r="S84" s="11"/>
      <c r="T84" s="11"/>
      <c r="U84" s="11"/>
      <c r="V84" s="11"/>
      <c r="W84" s="11"/>
      <c r="X84" s="11"/>
      <c r="Y84" s="11"/>
      <c r="Z84" s="11"/>
      <c r="AA84" s="11"/>
      <c r="AB84" s="11"/>
      <c r="AC84" s="11"/>
      <c r="AD84" s="11"/>
      <c r="AE84" s="11"/>
      <c r="AF84" s="11"/>
      <c r="AG84" s="11"/>
      <c r="AH84" s="11"/>
      <c r="AI84" s="11"/>
      <c r="AJ84" s="11"/>
      <c r="AK84" s="11"/>
      <c r="AL84" s="11"/>
      <c r="AM84" s="11"/>
      <c r="AN84" s="11"/>
      <c r="AO84" s="11"/>
      <c r="AP84" s="11"/>
      <c r="AQ84" s="11"/>
      <c r="AR84" s="11"/>
      <c r="AS84" s="11"/>
      <c r="AT84" s="11"/>
      <c r="AU84" s="11"/>
      <c r="AV84" s="11"/>
      <c r="AW84" s="11"/>
      <c r="AX84" s="11"/>
    </row>
    <row r="85" spans="1:50" x14ac:dyDescent="0.35">
      <c r="A85" s="7"/>
      <c r="D85" s="11"/>
      <c r="E85" s="11"/>
      <c r="F85" s="11"/>
      <c r="G85" s="11"/>
      <c r="H85" s="11"/>
      <c r="I85" s="11"/>
      <c r="J85" s="11"/>
      <c r="K85" s="11"/>
      <c r="L85" s="11"/>
      <c r="M85" s="11"/>
      <c r="N85" s="11"/>
      <c r="O85" s="11"/>
      <c r="P85" s="11"/>
      <c r="Q85" s="11"/>
      <c r="R85" s="11"/>
      <c r="S85" s="11"/>
      <c r="T85" s="11"/>
      <c r="U85" s="11"/>
      <c r="V85" s="11"/>
      <c r="W85" s="11"/>
      <c r="X85" s="11"/>
      <c r="Y85" s="11"/>
      <c r="Z85" s="11"/>
      <c r="AA85" s="11"/>
      <c r="AB85" s="11"/>
      <c r="AC85" s="11"/>
      <c r="AD85" s="11"/>
      <c r="AE85" s="11"/>
      <c r="AF85" s="11"/>
      <c r="AG85" s="11"/>
      <c r="AH85" s="11"/>
      <c r="AI85" s="11"/>
      <c r="AJ85" s="11"/>
      <c r="AK85" s="11"/>
      <c r="AL85" s="11"/>
      <c r="AM85" s="11"/>
      <c r="AN85" s="11"/>
      <c r="AO85" s="11"/>
      <c r="AP85" s="11"/>
      <c r="AQ85" s="11"/>
      <c r="AR85" s="11"/>
      <c r="AS85" s="11"/>
      <c r="AT85" s="11"/>
      <c r="AU85" s="11"/>
      <c r="AV85" s="11"/>
      <c r="AW85" s="11"/>
      <c r="AX85" s="11"/>
    </row>
    <row r="86" spans="1:50" x14ac:dyDescent="0.35">
      <c r="A86" s="7"/>
      <c r="D86" s="11"/>
      <c r="E86" s="11"/>
      <c r="F86" s="11"/>
      <c r="G86" s="11"/>
      <c r="H86" s="11"/>
      <c r="I86" s="11"/>
      <c r="J86" s="11"/>
      <c r="K86" s="11"/>
      <c r="L86" s="11"/>
      <c r="M86" s="11"/>
      <c r="N86" s="11"/>
      <c r="O86" s="11"/>
      <c r="P86" s="11"/>
      <c r="Q86" s="11"/>
      <c r="R86" s="11"/>
      <c r="S86" s="11"/>
      <c r="T86" s="11"/>
      <c r="U86" s="11"/>
      <c r="V86" s="11"/>
      <c r="W86" s="11"/>
      <c r="X86" s="11"/>
      <c r="Y86" s="11"/>
      <c r="Z86" s="11"/>
      <c r="AA86" s="11"/>
      <c r="AB86" s="11"/>
      <c r="AC86" s="11"/>
      <c r="AD86" s="11"/>
      <c r="AE86" s="11"/>
      <c r="AF86" s="11"/>
      <c r="AG86" s="11"/>
      <c r="AH86" s="11"/>
      <c r="AI86" s="11"/>
      <c r="AJ86" s="11"/>
      <c r="AK86" s="11"/>
      <c r="AL86" s="11"/>
      <c r="AM86" s="11"/>
      <c r="AN86" s="11"/>
      <c r="AO86" s="11"/>
      <c r="AP86" s="11"/>
      <c r="AQ86" s="11"/>
      <c r="AR86" s="11"/>
      <c r="AS86" s="11"/>
      <c r="AT86" s="11"/>
      <c r="AU86" s="11"/>
      <c r="AV86" s="11"/>
      <c r="AW86" s="11"/>
      <c r="AX86" s="11"/>
    </row>
    <row r="87" spans="1:50" x14ac:dyDescent="0.35">
      <c r="A87" s="7"/>
      <c r="D87" s="11"/>
      <c r="E87" s="11"/>
      <c r="F87" s="11"/>
      <c r="G87" s="11"/>
      <c r="H87" s="11"/>
      <c r="I87" s="11"/>
      <c r="J87" s="11"/>
      <c r="K87" s="11"/>
      <c r="L87" s="11"/>
      <c r="M87" s="11"/>
      <c r="N87" s="11"/>
      <c r="O87" s="11"/>
      <c r="P87" s="11"/>
      <c r="Q87" s="11"/>
      <c r="R87" s="11"/>
      <c r="S87" s="11"/>
      <c r="T87" s="11"/>
      <c r="U87" s="11"/>
      <c r="V87" s="11"/>
      <c r="W87" s="11"/>
      <c r="X87" s="11"/>
      <c r="Y87" s="11"/>
      <c r="Z87" s="11"/>
      <c r="AA87" s="11"/>
      <c r="AB87" s="11"/>
      <c r="AC87" s="11"/>
      <c r="AD87" s="11"/>
      <c r="AE87" s="11"/>
      <c r="AF87" s="11"/>
      <c r="AG87" s="11"/>
      <c r="AH87" s="11"/>
      <c r="AI87" s="11"/>
      <c r="AJ87" s="11"/>
      <c r="AK87" s="11"/>
      <c r="AL87" s="11"/>
      <c r="AM87" s="11"/>
      <c r="AN87" s="11"/>
      <c r="AO87" s="11"/>
      <c r="AP87" s="11"/>
      <c r="AQ87" s="11"/>
      <c r="AR87" s="11"/>
      <c r="AS87" s="11"/>
      <c r="AT87" s="11"/>
      <c r="AU87" s="11"/>
      <c r="AV87" s="11"/>
      <c r="AW87" s="11"/>
      <c r="AX87" s="11"/>
    </row>
    <row r="88" spans="1:50" x14ac:dyDescent="0.35">
      <c r="A88" s="7"/>
      <c r="D88" s="11"/>
      <c r="E88" s="11"/>
      <c r="F88" s="11"/>
      <c r="G88" s="11"/>
      <c r="H88" s="11"/>
      <c r="I88" s="11"/>
      <c r="J88" s="11"/>
      <c r="K88" s="11"/>
      <c r="L88" s="11"/>
      <c r="M88" s="11"/>
      <c r="N88" s="11"/>
      <c r="O88" s="11"/>
      <c r="P88" s="11"/>
      <c r="Q88" s="11"/>
      <c r="R88" s="11"/>
      <c r="S88" s="11"/>
      <c r="T88" s="11"/>
      <c r="U88" s="11"/>
      <c r="V88" s="11"/>
      <c r="W88" s="11"/>
      <c r="X88" s="11"/>
      <c r="Y88" s="11"/>
      <c r="Z88" s="11"/>
      <c r="AA88" s="11"/>
      <c r="AB88" s="11"/>
      <c r="AC88" s="11"/>
      <c r="AD88" s="11"/>
      <c r="AE88" s="11"/>
      <c r="AF88" s="11"/>
      <c r="AG88" s="11"/>
      <c r="AH88" s="11"/>
      <c r="AI88" s="11"/>
      <c r="AJ88" s="11"/>
      <c r="AK88" s="11"/>
      <c r="AL88" s="11"/>
      <c r="AM88" s="11"/>
      <c r="AN88" s="11"/>
      <c r="AO88" s="11"/>
      <c r="AP88" s="11"/>
      <c r="AQ88" s="11"/>
      <c r="AR88" s="11"/>
      <c r="AS88" s="11"/>
      <c r="AT88" s="11"/>
      <c r="AU88" s="11"/>
      <c r="AV88" s="11"/>
      <c r="AW88" s="11"/>
      <c r="AX88" s="11"/>
    </row>
    <row r="89" spans="1:50" x14ac:dyDescent="0.35">
      <c r="A89" s="7"/>
      <c r="D89" s="11"/>
      <c r="E89" s="11"/>
      <c r="F89" s="11"/>
      <c r="G89" s="11"/>
      <c r="H89" s="11"/>
      <c r="I89" s="11"/>
      <c r="J89" s="11"/>
      <c r="K89" s="11"/>
      <c r="L89" s="11"/>
      <c r="M89" s="11"/>
      <c r="N89" s="11"/>
      <c r="O89" s="11"/>
      <c r="P89" s="11"/>
      <c r="Q89" s="11"/>
      <c r="R89" s="11"/>
      <c r="S89" s="11"/>
      <c r="T89" s="11"/>
      <c r="U89" s="11"/>
      <c r="V89" s="11"/>
      <c r="W89" s="11"/>
      <c r="X89" s="11"/>
      <c r="Y89" s="11"/>
      <c r="Z89" s="11"/>
      <c r="AA89" s="11"/>
      <c r="AB89" s="11"/>
      <c r="AC89" s="11"/>
      <c r="AD89" s="11"/>
      <c r="AE89" s="11"/>
      <c r="AF89" s="11"/>
      <c r="AG89" s="11"/>
      <c r="AH89" s="11"/>
      <c r="AI89" s="11"/>
      <c r="AJ89" s="11"/>
      <c r="AK89" s="11"/>
      <c r="AL89" s="11"/>
      <c r="AM89" s="11"/>
      <c r="AN89" s="11"/>
      <c r="AO89" s="11"/>
      <c r="AP89" s="11"/>
      <c r="AQ89" s="11"/>
      <c r="AR89" s="11"/>
      <c r="AS89" s="11"/>
      <c r="AT89" s="11"/>
      <c r="AU89" s="11"/>
      <c r="AV89" s="11"/>
      <c r="AW89" s="11"/>
      <c r="AX89" s="11"/>
    </row>
    <row r="90" spans="1:50" x14ac:dyDescent="0.35">
      <c r="A90" s="7"/>
      <c r="D90" s="11"/>
      <c r="E90" s="11"/>
      <c r="F90" s="11"/>
      <c r="G90" s="11"/>
      <c r="H90" s="11"/>
      <c r="I90" s="11"/>
      <c r="J90" s="11"/>
      <c r="K90" s="11"/>
      <c r="L90" s="11"/>
      <c r="M90" s="11"/>
      <c r="N90" s="11"/>
      <c r="O90" s="11"/>
      <c r="P90" s="11"/>
      <c r="Q90" s="11"/>
      <c r="R90" s="11"/>
      <c r="S90" s="11"/>
      <c r="T90" s="11"/>
      <c r="U90" s="11"/>
      <c r="V90" s="11"/>
      <c r="W90" s="11"/>
      <c r="X90" s="11"/>
      <c r="Y90" s="11"/>
      <c r="Z90" s="11"/>
      <c r="AA90" s="11"/>
      <c r="AB90" s="11"/>
      <c r="AC90" s="11"/>
      <c r="AD90" s="11"/>
      <c r="AE90" s="11"/>
      <c r="AF90" s="11"/>
      <c r="AG90" s="11"/>
      <c r="AH90" s="11"/>
      <c r="AI90" s="11"/>
      <c r="AJ90" s="11"/>
      <c r="AK90" s="11"/>
      <c r="AL90" s="11"/>
      <c r="AM90" s="11"/>
      <c r="AN90" s="11"/>
      <c r="AO90" s="11"/>
      <c r="AP90" s="11"/>
      <c r="AQ90" s="11"/>
      <c r="AR90" s="11"/>
      <c r="AS90" s="11"/>
      <c r="AT90" s="11"/>
      <c r="AU90" s="11"/>
      <c r="AV90" s="11"/>
      <c r="AW90" s="11"/>
      <c r="AX90" s="11"/>
    </row>
    <row r="91" spans="1:50" x14ac:dyDescent="0.35">
      <c r="A91" s="7"/>
      <c r="D91" s="11"/>
      <c r="E91" s="11"/>
      <c r="F91" s="11"/>
      <c r="G91" s="11"/>
      <c r="H91" s="11"/>
      <c r="I91" s="11"/>
      <c r="J91" s="11"/>
      <c r="K91" s="11"/>
      <c r="L91" s="11"/>
      <c r="M91" s="11"/>
      <c r="N91" s="11"/>
      <c r="O91" s="11"/>
      <c r="P91" s="11"/>
      <c r="Q91" s="11"/>
      <c r="R91" s="11"/>
      <c r="S91" s="11"/>
      <c r="T91" s="11"/>
      <c r="U91" s="11"/>
      <c r="V91" s="11"/>
      <c r="W91" s="11"/>
      <c r="X91" s="11"/>
      <c r="Y91" s="11"/>
      <c r="Z91" s="11"/>
      <c r="AA91" s="11"/>
      <c r="AB91" s="11"/>
      <c r="AC91" s="11"/>
      <c r="AD91" s="11"/>
      <c r="AE91" s="11"/>
      <c r="AF91" s="11"/>
      <c r="AG91" s="11"/>
      <c r="AH91" s="11"/>
      <c r="AI91" s="11"/>
      <c r="AJ91" s="11"/>
      <c r="AK91" s="11"/>
      <c r="AL91" s="11"/>
      <c r="AM91" s="11"/>
      <c r="AN91" s="11"/>
      <c r="AO91" s="11"/>
      <c r="AP91" s="11"/>
      <c r="AQ91" s="11"/>
      <c r="AR91" s="11"/>
      <c r="AS91" s="11"/>
      <c r="AT91" s="11"/>
      <c r="AU91" s="11"/>
      <c r="AV91" s="11"/>
      <c r="AW91" s="11"/>
      <c r="AX91" s="11"/>
    </row>
    <row r="92" spans="1:50" x14ac:dyDescent="0.35">
      <c r="A92" s="7"/>
      <c r="D92" s="11"/>
      <c r="E92" s="11"/>
      <c r="F92" s="11"/>
      <c r="G92" s="11"/>
      <c r="H92" s="11"/>
      <c r="I92" s="11"/>
      <c r="J92" s="11"/>
      <c r="K92" s="11"/>
      <c r="L92" s="11"/>
      <c r="M92" s="11"/>
      <c r="N92" s="11"/>
      <c r="O92" s="11"/>
      <c r="P92" s="11"/>
      <c r="Q92" s="11"/>
      <c r="R92" s="11"/>
      <c r="S92" s="11"/>
      <c r="T92" s="11"/>
      <c r="U92" s="11"/>
      <c r="V92" s="11"/>
      <c r="W92" s="11"/>
      <c r="X92" s="11"/>
      <c r="Y92" s="11"/>
      <c r="Z92" s="11"/>
      <c r="AA92" s="11"/>
      <c r="AB92" s="11"/>
      <c r="AC92" s="11"/>
      <c r="AD92" s="11"/>
      <c r="AE92" s="11"/>
      <c r="AF92" s="11"/>
      <c r="AG92" s="11"/>
      <c r="AH92" s="11"/>
      <c r="AI92" s="11"/>
      <c r="AJ92" s="11"/>
      <c r="AK92" s="11"/>
      <c r="AL92" s="11"/>
      <c r="AM92" s="11"/>
      <c r="AN92" s="11"/>
      <c r="AO92" s="11"/>
      <c r="AP92" s="11"/>
      <c r="AQ92" s="11"/>
      <c r="AR92" s="11"/>
      <c r="AS92" s="11"/>
      <c r="AT92" s="11"/>
      <c r="AU92" s="11"/>
      <c r="AV92" s="11"/>
      <c r="AW92" s="11"/>
      <c r="AX92" s="11"/>
    </row>
    <row r="93" spans="1:50" x14ac:dyDescent="0.35">
      <c r="A93" s="7"/>
      <c r="D93" s="11"/>
      <c r="E93" s="11"/>
      <c r="F93" s="11"/>
      <c r="G93" s="11"/>
      <c r="H93" s="11"/>
      <c r="I93" s="11"/>
      <c r="J93" s="11"/>
      <c r="K93" s="11"/>
      <c r="L93" s="11"/>
      <c r="M93" s="11"/>
      <c r="N93" s="11"/>
      <c r="O93" s="11"/>
      <c r="P93" s="11"/>
      <c r="Q93" s="11"/>
      <c r="R93" s="11"/>
      <c r="S93" s="11"/>
      <c r="T93" s="11"/>
      <c r="U93" s="11"/>
      <c r="V93" s="11"/>
      <c r="W93" s="11"/>
      <c r="X93" s="11"/>
      <c r="Y93" s="11"/>
      <c r="Z93" s="11"/>
      <c r="AA93" s="11"/>
      <c r="AB93" s="11"/>
      <c r="AC93" s="11"/>
      <c r="AD93" s="11"/>
      <c r="AE93" s="11"/>
      <c r="AF93" s="11"/>
      <c r="AG93" s="11"/>
      <c r="AH93" s="11"/>
      <c r="AI93" s="11"/>
      <c r="AJ93" s="11"/>
      <c r="AK93" s="11"/>
      <c r="AL93" s="11"/>
      <c r="AM93" s="11"/>
      <c r="AN93" s="11"/>
      <c r="AO93" s="11"/>
      <c r="AP93" s="11"/>
      <c r="AQ93" s="11"/>
      <c r="AR93" s="11"/>
      <c r="AS93" s="11"/>
      <c r="AT93" s="11"/>
      <c r="AU93" s="11"/>
      <c r="AV93" s="11"/>
      <c r="AW93" s="11"/>
      <c r="AX93" s="11"/>
    </row>
    <row r="94" spans="1:50" x14ac:dyDescent="0.35">
      <c r="A94" s="7"/>
      <c r="D94" s="11"/>
      <c r="E94" s="11"/>
      <c r="F94" s="11"/>
      <c r="G94" s="11"/>
      <c r="H94" s="11"/>
      <c r="I94" s="11"/>
      <c r="J94" s="11"/>
      <c r="K94" s="11"/>
      <c r="L94" s="11"/>
      <c r="M94" s="11"/>
      <c r="N94" s="11"/>
      <c r="O94" s="11"/>
      <c r="P94" s="11"/>
      <c r="Q94" s="11"/>
      <c r="R94" s="11"/>
      <c r="S94" s="11"/>
      <c r="T94" s="11"/>
      <c r="U94" s="11"/>
      <c r="V94" s="11"/>
      <c r="W94" s="11"/>
      <c r="X94" s="11"/>
      <c r="Y94" s="11"/>
      <c r="Z94" s="11"/>
      <c r="AA94" s="11"/>
      <c r="AB94" s="11"/>
      <c r="AC94" s="11"/>
      <c r="AD94" s="11"/>
      <c r="AE94" s="11"/>
      <c r="AF94" s="11"/>
      <c r="AG94" s="11"/>
      <c r="AH94" s="11"/>
      <c r="AI94" s="11"/>
      <c r="AJ94" s="11"/>
      <c r="AK94" s="11"/>
      <c r="AL94" s="11"/>
      <c r="AM94" s="11"/>
      <c r="AN94" s="11"/>
      <c r="AO94" s="11"/>
      <c r="AP94" s="11"/>
      <c r="AQ94" s="11"/>
      <c r="AR94" s="11"/>
      <c r="AS94" s="11"/>
      <c r="AT94" s="11"/>
      <c r="AU94" s="11"/>
      <c r="AV94" s="11"/>
      <c r="AW94" s="11"/>
      <c r="AX94" s="11"/>
    </row>
    <row r="95" spans="1:50" x14ac:dyDescent="0.35">
      <c r="A95" s="7"/>
      <c r="D95" s="11"/>
      <c r="E95" s="11"/>
      <c r="F95" s="11"/>
      <c r="G95" s="11"/>
      <c r="H95" s="11"/>
      <c r="I95" s="11"/>
      <c r="J95" s="11"/>
      <c r="K95" s="11"/>
      <c r="L95" s="11"/>
      <c r="M95" s="11"/>
      <c r="N95" s="11"/>
      <c r="O95" s="11"/>
      <c r="P95" s="11"/>
      <c r="Q95" s="11"/>
      <c r="R95" s="11"/>
      <c r="S95" s="11"/>
      <c r="T95" s="11"/>
      <c r="U95" s="11"/>
      <c r="V95" s="11"/>
      <c r="W95" s="11"/>
      <c r="X95" s="11"/>
      <c r="Y95" s="11"/>
      <c r="Z95" s="11"/>
      <c r="AA95" s="11"/>
      <c r="AB95" s="11"/>
      <c r="AC95" s="11"/>
      <c r="AD95" s="11"/>
      <c r="AE95" s="11"/>
      <c r="AF95" s="11"/>
      <c r="AG95" s="11"/>
      <c r="AH95" s="11"/>
      <c r="AI95" s="11"/>
      <c r="AJ95" s="11"/>
      <c r="AK95" s="11"/>
      <c r="AL95" s="11"/>
      <c r="AM95" s="11"/>
      <c r="AN95" s="11"/>
      <c r="AO95" s="11"/>
      <c r="AP95" s="11"/>
      <c r="AQ95" s="11"/>
      <c r="AR95" s="11"/>
      <c r="AS95" s="11"/>
      <c r="AT95" s="11"/>
      <c r="AU95" s="11"/>
      <c r="AV95" s="11"/>
      <c r="AW95" s="11"/>
      <c r="AX95" s="11"/>
    </row>
    <row r="96" spans="1:50" x14ac:dyDescent="0.35">
      <c r="A96" s="7"/>
      <c r="D96" s="11"/>
      <c r="E96" s="11"/>
      <c r="F96" s="11"/>
      <c r="G96" s="11"/>
      <c r="H96" s="11"/>
      <c r="I96" s="11"/>
      <c r="J96" s="11"/>
      <c r="K96" s="11"/>
      <c r="L96" s="11"/>
      <c r="M96" s="11"/>
      <c r="N96" s="11"/>
      <c r="O96" s="11"/>
      <c r="P96" s="11"/>
      <c r="Q96" s="11"/>
      <c r="R96" s="11"/>
      <c r="S96" s="11"/>
      <c r="T96" s="11"/>
      <c r="U96" s="11"/>
      <c r="V96" s="11"/>
      <c r="W96" s="11"/>
      <c r="X96" s="11"/>
      <c r="Y96" s="11"/>
      <c r="Z96" s="11"/>
      <c r="AA96" s="11"/>
      <c r="AB96" s="11"/>
      <c r="AC96" s="11"/>
      <c r="AD96" s="11"/>
      <c r="AE96" s="11"/>
      <c r="AF96" s="11"/>
      <c r="AG96" s="11"/>
      <c r="AH96" s="11"/>
      <c r="AI96" s="11"/>
      <c r="AJ96" s="11"/>
      <c r="AK96" s="11"/>
      <c r="AL96" s="11"/>
      <c r="AM96" s="11"/>
      <c r="AN96" s="11"/>
      <c r="AO96" s="11"/>
      <c r="AP96" s="11"/>
      <c r="AQ96" s="11"/>
      <c r="AR96" s="11"/>
      <c r="AS96" s="11"/>
      <c r="AT96" s="11"/>
      <c r="AU96" s="11"/>
      <c r="AV96" s="11"/>
      <c r="AW96" s="11"/>
      <c r="AX96" s="11"/>
    </row>
    <row r="97" spans="1:50" x14ac:dyDescent="0.35">
      <c r="A97" s="7"/>
      <c r="D97" s="11"/>
      <c r="E97" s="11"/>
      <c r="F97" s="11"/>
      <c r="G97" s="11"/>
      <c r="H97" s="11"/>
      <c r="I97" s="11"/>
      <c r="J97" s="11"/>
      <c r="K97" s="11"/>
      <c r="L97" s="11"/>
      <c r="M97" s="11"/>
      <c r="N97" s="11"/>
      <c r="O97" s="11"/>
      <c r="P97" s="11"/>
      <c r="Q97" s="11"/>
      <c r="R97" s="11"/>
      <c r="S97" s="11"/>
      <c r="T97" s="11"/>
      <c r="U97" s="11"/>
      <c r="V97" s="11"/>
      <c r="W97" s="11"/>
      <c r="X97" s="11"/>
      <c r="Y97" s="11"/>
      <c r="Z97" s="11"/>
      <c r="AA97" s="11"/>
      <c r="AB97" s="11"/>
      <c r="AC97" s="11"/>
      <c r="AD97" s="11"/>
      <c r="AE97" s="11"/>
      <c r="AF97" s="11"/>
      <c r="AG97" s="11"/>
      <c r="AH97" s="11"/>
      <c r="AI97" s="11"/>
      <c r="AJ97" s="11"/>
      <c r="AK97" s="11"/>
      <c r="AL97" s="11"/>
      <c r="AM97" s="11"/>
      <c r="AN97" s="11"/>
      <c r="AO97" s="11"/>
      <c r="AP97" s="11"/>
      <c r="AQ97" s="11"/>
      <c r="AR97" s="11"/>
      <c r="AS97" s="11"/>
      <c r="AT97" s="11"/>
      <c r="AU97" s="11"/>
      <c r="AV97" s="11"/>
      <c r="AW97" s="11"/>
      <c r="AX97" s="11"/>
    </row>
    <row r="98" spans="1:50" x14ac:dyDescent="0.35">
      <c r="A98" s="7"/>
      <c r="D98" s="11"/>
      <c r="E98" s="11"/>
      <c r="F98" s="11"/>
      <c r="G98" s="11"/>
      <c r="H98" s="11"/>
      <c r="I98" s="11"/>
      <c r="J98" s="11"/>
      <c r="K98" s="11"/>
      <c r="L98" s="11"/>
      <c r="M98" s="11"/>
      <c r="N98" s="11"/>
      <c r="O98" s="11"/>
      <c r="P98" s="11"/>
      <c r="Q98" s="11"/>
      <c r="R98" s="11"/>
      <c r="S98" s="11"/>
      <c r="T98" s="11"/>
      <c r="U98" s="11"/>
      <c r="V98" s="11"/>
      <c r="W98" s="11"/>
      <c r="X98" s="11"/>
      <c r="Y98" s="11"/>
      <c r="Z98" s="11"/>
      <c r="AA98" s="11"/>
      <c r="AB98" s="11"/>
      <c r="AC98" s="11"/>
      <c r="AD98" s="11"/>
      <c r="AE98" s="11"/>
      <c r="AF98" s="11"/>
      <c r="AG98" s="11"/>
      <c r="AH98" s="11"/>
      <c r="AI98" s="11"/>
      <c r="AJ98" s="11"/>
      <c r="AK98" s="11"/>
      <c r="AL98" s="11"/>
      <c r="AM98" s="11"/>
      <c r="AN98" s="11"/>
      <c r="AO98" s="11"/>
      <c r="AP98" s="11"/>
      <c r="AQ98" s="11"/>
      <c r="AR98" s="11"/>
      <c r="AS98" s="11"/>
      <c r="AT98" s="11"/>
      <c r="AU98" s="11"/>
      <c r="AV98" s="11"/>
      <c r="AW98" s="11"/>
      <c r="AX98" s="11"/>
    </row>
    <row r="99" spans="1:50" x14ac:dyDescent="0.35">
      <c r="A99" s="7"/>
      <c r="D99" s="11"/>
      <c r="E99" s="11"/>
      <c r="F99" s="11"/>
      <c r="G99" s="11"/>
      <c r="H99" s="11"/>
      <c r="I99" s="11"/>
      <c r="J99" s="11"/>
      <c r="K99" s="11"/>
      <c r="L99" s="11"/>
      <c r="M99" s="11"/>
      <c r="N99" s="11"/>
      <c r="O99" s="11"/>
      <c r="P99" s="11"/>
      <c r="Q99" s="11"/>
      <c r="R99" s="11"/>
      <c r="S99" s="11"/>
      <c r="T99" s="11"/>
      <c r="U99" s="11"/>
      <c r="V99" s="11"/>
      <c r="W99" s="11"/>
      <c r="X99" s="11"/>
      <c r="Y99" s="11"/>
      <c r="Z99" s="11"/>
      <c r="AA99" s="11"/>
      <c r="AB99" s="11"/>
      <c r="AC99" s="11"/>
      <c r="AD99" s="11"/>
      <c r="AE99" s="11"/>
      <c r="AF99" s="11"/>
      <c r="AG99" s="11"/>
      <c r="AH99" s="11"/>
      <c r="AI99" s="11"/>
      <c r="AJ99" s="11"/>
      <c r="AK99" s="11"/>
      <c r="AL99" s="11"/>
      <c r="AM99" s="11"/>
      <c r="AN99" s="11"/>
      <c r="AO99" s="11"/>
      <c r="AP99" s="11"/>
      <c r="AQ99" s="11"/>
      <c r="AR99" s="11"/>
      <c r="AS99" s="11"/>
      <c r="AT99" s="11"/>
      <c r="AU99" s="11"/>
      <c r="AV99" s="11"/>
      <c r="AW99" s="11"/>
      <c r="AX99" s="11"/>
    </row>
    <row r="100" spans="1:50" x14ac:dyDescent="0.35">
      <c r="A100" s="7"/>
      <c r="D100" s="11"/>
      <c r="E100" s="11"/>
      <c r="F100" s="11"/>
      <c r="G100" s="11"/>
      <c r="H100" s="11"/>
      <c r="I100" s="11"/>
      <c r="J100" s="11"/>
      <c r="K100" s="11"/>
      <c r="L100" s="11"/>
      <c r="M100" s="11"/>
      <c r="N100" s="11"/>
      <c r="O100" s="11"/>
      <c r="P100" s="11"/>
      <c r="Q100" s="11"/>
      <c r="R100" s="11"/>
      <c r="S100" s="11"/>
      <c r="T100" s="11"/>
      <c r="U100" s="11"/>
      <c r="V100" s="11"/>
      <c r="W100" s="11"/>
      <c r="X100" s="11"/>
      <c r="Y100" s="11"/>
      <c r="Z100" s="11"/>
      <c r="AA100" s="11"/>
      <c r="AB100" s="11"/>
      <c r="AC100" s="11"/>
      <c r="AD100" s="11"/>
      <c r="AE100" s="11"/>
      <c r="AF100" s="11"/>
      <c r="AG100" s="11"/>
      <c r="AH100" s="11"/>
      <c r="AI100" s="11"/>
      <c r="AJ100" s="11"/>
      <c r="AK100" s="11"/>
      <c r="AL100" s="11"/>
      <c r="AM100" s="11"/>
      <c r="AN100" s="11"/>
      <c r="AO100" s="11"/>
      <c r="AP100" s="11"/>
      <c r="AQ100" s="11"/>
      <c r="AR100" s="11"/>
      <c r="AS100" s="11"/>
      <c r="AT100" s="11"/>
      <c r="AU100" s="11"/>
      <c r="AV100" s="11"/>
      <c r="AW100" s="11"/>
      <c r="AX100" s="11"/>
    </row>
    <row r="101" spans="1:50" x14ac:dyDescent="0.35">
      <c r="A101" s="7"/>
    </row>
    <row r="102" spans="1:50" x14ac:dyDescent="0.35">
      <c r="A102" s="7"/>
    </row>
    <row r="103" spans="1:50" x14ac:dyDescent="0.35">
      <c r="A103" s="7"/>
    </row>
    <row r="104" spans="1:50" x14ac:dyDescent="0.35">
      <c r="A104" s="7"/>
    </row>
    <row r="105" spans="1:50" x14ac:dyDescent="0.35">
      <c r="A105" s="7"/>
    </row>
    <row r="106" spans="1:50" x14ac:dyDescent="0.35">
      <c r="A106" s="7"/>
    </row>
    <row r="107" spans="1:50" x14ac:dyDescent="0.35">
      <c r="A107" s="7"/>
    </row>
    <row r="108" spans="1:50" x14ac:dyDescent="0.35">
      <c r="A108" s="7"/>
    </row>
    <row r="109" spans="1:50" x14ac:dyDescent="0.35">
      <c r="A109" s="7"/>
    </row>
    <row r="110" spans="1:50" x14ac:dyDescent="0.35">
      <c r="A110" s="7"/>
    </row>
    <row r="111" spans="1:50" x14ac:dyDescent="0.35">
      <c r="A111" s="7"/>
    </row>
    <row r="112" spans="1:50" x14ac:dyDescent="0.35">
      <c r="A112" s="7"/>
    </row>
    <row r="113" spans="1:1" x14ac:dyDescent="0.35">
      <c r="A113" s="7"/>
    </row>
    <row r="114" spans="1:1" x14ac:dyDescent="0.35">
      <c r="A114" s="7"/>
    </row>
    <row r="115" spans="1:1" x14ac:dyDescent="0.35">
      <c r="A115" s="7"/>
    </row>
    <row r="116" spans="1:1" x14ac:dyDescent="0.35">
      <c r="A116" s="7"/>
    </row>
    <row r="117" spans="1:1" x14ac:dyDescent="0.35">
      <c r="A117" s="7"/>
    </row>
    <row r="118" spans="1:1" x14ac:dyDescent="0.35">
      <c r="A118" s="7"/>
    </row>
    <row r="119" spans="1:1" x14ac:dyDescent="0.35">
      <c r="A119" s="7"/>
    </row>
    <row r="120" spans="1:1" x14ac:dyDescent="0.35">
      <c r="A120" s="7"/>
    </row>
    <row r="121" spans="1:1" x14ac:dyDescent="0.35">
      <c r="A121" s="7"/>
    </row>
    <row r="122" spans="1:1" x14ac:dyDescent="0.35">
      <c r="A122" s="7"/>
    </row>
    <row r="123" spans="1:1" x14ac:dyDescent="0.35">
      <c r="A123" s="7"/>
    </row>
    <row r="124" spans="1:1" x14ac:dyDescent="0.35">
      <c r="A124" s="7"/>
    </row>
    <row r="125" spans="1:1" x14ac:dyDescent="0.35">
      <c r="A125" s="7"/>
    </row>
    <row r="126" spans="1:1" x14ac:dyDescent="0.35">
      <c r="A126" s="7"/>
    </row>
    <row r="127" spans="1:1" x14ac:dyDescent="0.35">
      <c r="A127" s="7"/>
    </row>
    <row r="128" spans="1:1" x14ac:dyDescent="0.35">
      <c r="A128" s="7"/>
    </row>
    <row r="129" spans="1:1" x14ac:dyDescent="0.35">
      <c r="A129" s="7"/>
    </row>
    <row r="130" spans="1:1" x14ac:dyDescent="0.35">
      <c r="A130" s="7"/>
    </row>
    <row r="131" spans="1:1" x14ac:dyDescent="0.35">
      <c r="A131" s="7"/>
    </row>
    <row r="132" spans="1:1" x14ac:dyDescent="0.35">
      <c r="A132" s="7"/>
    </row>
    <row r="133" spans="1:1" x14ac:dyDescent="0.35">
      <c r="A133" s="7"/>
    </row>
    <row r="134" spans="1:1" x14ac:dyDescent="0.35">
      <c r="A134" s="7"/>
    </row>
    <row r="135" spans="1:1" x14ac:dyDescent="0.35">
      <c r="A135" s="7"/>
    </row>
    <row r="136" spans="1:1" x14ac:dyDescent="0.35">
      <c r="A136" s="7"/>
    </row>
    <row r="137" spans="1:1" x14ac:dyDescent="0.35">
      <c r="A137" s="7"/>
    </row>
    <row r="138" spans="1:1" x14ac:dyDescent="0.35">
      <c r="A138" s="7"/>
    </row>
    <row r="139" spans="1:1" x14ac:dyDescent="0.35">
      <c r="A139" s="7"/>
    </row>
    <row r="140" spans="1:1" x14ac:dyDescent="0.35">
      <c r="A140" s="7"/>
    </row>
    <row r="141" spans="1:1" x14ac:dyDescent="0.35">
      <c r="A141" s="7"/>
    </row>
    <row r="142" spans="1:1" x14ac:dyDescent="0.35">
      <c r="A142" s="7"/>
    </row>
    <row r="143" spans="1:1" x14ac:dyDescent="0.35">
      <c r="A143" s="7"/>
    </row>
    <row r="144" spans="1:1" x14ac:dyDescent="0.35">
      <c r="A144" s="7"/>
    </row>
    <row r="145" spans="1:1" x14ac:dyDescent="0.35">
      <c r="A145" s="7"/>
    </row>
    <row r="146" spans="1:1" x14ac:dyDescent="0.35">
      <c r="A146" s="7"/>
    </row>
    <row r="147" spans="1:1" x14ac:dyDescent="0.35">
      <c r="A147" s="7"/>
    </row>
    <row r="148" spans="1:1" x14ac:dyDescent="0.35">
      <c r="A148" s="7"/>
    </row>
    <row r="149" spans="1:1" x14ac:dyDescent="0.35">
      <c r="A149" s="7"/>
    </row>
    <row r="150" spans="1:1" x14ac:dyDescent="0.35">
      <c r="A150" s="7"/>
    </row>
    <row r="151" spans="1:1" x14ac:dyDescent="0.35">
      <c r="A151" s="7"/>
    </row>
    <row r="152" spans="1:1" x14ac:dyDescent="0.35">
      <c r="A152" s="7"/>
    </row>
    <row r="153" spans="1:1" x14ac:dyDescent="0.35">
      <c r="A153" s="7"/>
    </row>
    <row r="154" spans="1:1" x14ac:dyDescent="0.35">
      <c r="A154" s="7"/>
    </row>
    <row r="155" spans="1:1" x14ac:dyDescent="0.35">
      <c r="A155" s="7"/>
    </row>
    <row r="156" spans="1:1" x14ac:dyDescent="0.35">
      <c r="A156" s="7"/>
    </row>
    <row r="157" spans="1:1" x14ac:dyDescent="0.35">
      <c r="A157" s="7"/>
    </row>
    <row r="158" spans="1:1" x14ac:dyDescent="0.35">
      <c r="A158" s="7"/>
    </row>
    <row r="159" spans="1:1" x14ac:dyDescent="0.35">
      <c r="A159" s="7"/>
    </row>
    <row r="160" spans="1:1" x14ac:dyDescent="0.35">
      <c r="A160" s="7"/>
    </row>
    <row r="161" spans="1:1" x14ac:dyDescent="0.35">
      <c r="A161" s="7"/>
    </row>
    <row r="162" spans="1:1" x14ac:dyDescent="0.35">
      <c r="A162" s="7"/>
    </row>
    <row r="163" spans="1:1" x14ac:dyDescent="0.35">
      <c r="A163" s="7"/>
    </row>
    <row r="164" spans="1:1" x14ac:dyDescent="0.35">
      <c r="A164" s="7"/>
    </row>
    <row r="165" spans="1:1" x14ac:dyDescent="0.35">
      <c r="A165" s="7"/>
    </row>
    <row r="166" spans="1:1" x14ac:dyDescent="0.35">
      <c r="A166" s="7"/>
    </row>
    <row r="167" spans="1:1" x14ac:dyDescent="0.35">
      <c r="A167" s="7"/>
    </row>
    <row r="168" spans="1:1" x14ac:dyDescent="0.35">
      <c r="A168" s="7"/>
    </row>
    <row r="169" spans="1:1" x14ac:dyDescent="0.35">
      <c r="A169" s="7"/>
    </row>
    <row r="170" spans="1:1" x14ac:dyDescent="0.35">
      <c r="A170" s="7"/>
    </row>
    <row r="171" spans="1:1" x14ac:dyDescent="0.35">
      <c r="A171" s="7"/>
    </row>
    <row r="172" spans="1:1" x14ac:dyDescent="0.35">
      <c r="A172" s="7"/>
    </row>
    <row r="173" spans="1:1" x14ac:dyDescent="0.35">
      <c r="A173" s="7"/>
    </row>
    <row r="174" spans="1:1" x14ac:dyDescent="0.35">
      <c r="A174" s="7"/>
    </row>
    <row r="175" spans="1:1" x14ac:dyDescent="0.35">
      <c r="A175" s="7"/>
    </row>
    <row r="176" spans="1:1" x14ac:dyDescent="0.35">
      <c r="A176" s="7"/>
    </row>
    <row r="177" spans="1:1" x14ac:dyDescent="0.35">
      <c r="A177" s="7"/>
    </row>
    <row r="178" spans="1:1" x14ac:dyDescent="0.35">
      <c r="A178" s="7"/>
    </row>
    <row r="179" spans="1:1" x14ac:dyDescent="0.35">
      <c r="A179" s="7"/>
    </row>
    <row r="180" spans="1:1" x14ac:dyDescent="0.35">
      <c r="A180" s="7"/>
    </row>
    <row r="181" spans="1:1" x14ac:dyDescent="0.35">
      <c r="A181" s="7"/>
    </row>
    <row r="182" spans="1:1" x14ac:dyDescent="0.35">
      <c r="A182" s="7"/>
    </row>
    <row r="183" spans="1:1" x14ac:dyDescent="0.35">
      <c r="A183" s="7"/>
    </row>
    <row r="184" spans="1:1" x14ac:dyDescent="0.35">
      <c r="A184" s="7"/>
    </row>
    <row r="185" spans="1:1" x14ac:dyDescent="0.35">
      <c r="A185" s="7"/>
    </row>
    <row r="186" spans="1:1" x14ac:dyDescent="0.35">
      <c r="A186" s="7"/>
    </row>
    <row r="187" spans="1:1" x14ac:dyDescent="0.35">
      <c r="A187" s="7"/>
    </row>
    <row r="188" spans="1:1" x14ac:dyDescent="0.35">
      <c r="A188" s="7"/>
    </row>
    <row r="189" spans="1:1" x14ac:dyDescent="0.35">
      <c r="A189" s="7"/>
    </row>
    <row r="190" spans="1:1" x14ac:dyDescent="0.35">
      <c r="A190" s="7"/>
    </row>
    <row r="191" spans="1:1" x14ac:dyDescent="0.35">
      <c r="A191" s="7"/>
    </row>
    <row r="192" spans="1:1" x14ac:dyDescent="0.35">
      <c r="A192" s="7"/>
    </row>
    <row r="193" spans="1:1" x14ac:dyDescent="0.35">
      <c r="A193" s="7"/>
    </row>
    <row r="194" spans="1:1" x14ac:dyDescent="0.35">
      <c r="A194" s="7"/>
    </row>
    <row r="195" spans="1:1" x14ac:dyDescent="0.35">
      <c r="A195" s="7"/>
    </row>
    <row r="196" spans="1:1" x14ac:dyDescent="0.35">
      <c r="A196" s="7"/>
    </row>
    <row r="197" spans="1:1" x14ac:dyDescent="0.35">
      <c r="A197" s="7"/>
    </row>
    <row r="198" spans="1:1" x14ac:dyDescent="0.35">
      <c r="A198" s="7"/>
    </row>
    <row r="199" spans="1:1" x14ac:dyDescent="0.35">
      <c r="A199" s="7"/>
    </row>
    <row r="200" spans="1:1" x14ac:dyDescent="0.35">
      <c r="A200" s="7"/>
    </row>
    <row r="201" spans="1:1" x14ac:dyDescent="0.35">
      <c r="A201" s="7"/>
    </row>
    <row r="202" spans="1:1" x14ac:dyDescent="0.35">
      <c r="A202" s="7"/>
    </row>
    <row r="203" spans="1:1" x14ac:dyDescent="0.35">
      <c r="A203" s="7"/>
    </row>
    <row r="204" spans="1:1" x14ac:dyDescent="0.35">
      <c r="A204" s="7"/>
    </row>
    <row r="205" spans="1:1" x14ac:dyDescent="0.35">
      <c r="A205" s="7"/>
    </row>
    <row r="206" spans="1:1" x14ac:dyDescent="0.35">
      <c r="A206" s="7"/>
    </row>
    <row r="207" spans="1:1" x14ac:dyDescent="0.35">
      <c r="A207" s="7"/>
    </row>
    <row r="208" spans="1:1" x14ac:dyDescent="0.35">
      <c r="A208" s="7"/>
    </row>
    <row r="209" spans="1:1" x14ac:dyDescent="0.35">
      <c r="A209" s="7"/>
    </row>
    <row r="210" spans="1:1" x14ac:dyDescent="0.35">
      <c r="A210" s="7"/>
    </row>
    <row r="211" spans="1:1" x14ac:dyDescent="0.35">
      <c r="A211" s="7"/>
    </row>
    <row r="212" spans="1:1" x14ac:dyDescent="0.35">
      <c r="A212" s="7"/>
    </row>
    <row r="213" spans="1:1" x14ac:dyDescent="0.35">
      <c r="A213" s="7"/>
    </row>
    <row r="214" spans="1:1" x14ac:dyDescent="0.35">
      <c r="A214" s="7"/>
    </row>
    <row r="215" spans="1:1" x14ac:dyDescent="0.35">
      <c r="A215" s="7"/>
    </row>
    <row r="216" spans="1:1" x14ac:dyDescent="0.35">
      <c r="A216" s="7"/>
    </row>
    <row r="217" spans="1:1" x14ac:dyDescent="0.35">
      <c r="A217" s="7"/>
    </row>
    <row r="218" spans="1:1" x14ac:dyDescent="0.35">
      <c r="A218" s="7"/>
    </row>
    <row r="219" spans="1:1" x14ac:dyDescent="0.35">
      <c r="A219" s="7"/>
    </row>
    <row r="220" spans="1:1" x14ac:dyDescent="0.35">
      <c r="A220" s="7"/>
    </row>
    <row r="221" spans="1:1" x14ac:dyDescent="0.35">
      <c r="A221" s="7"/>
    </row>
    <row r="222" spans="1:1" x14ac:dyDescent="0.35">
      <c r="A222" s="7"/>
    </row>
    <row r="223" spans="1:1" x14ac:dyDescent="0.35">
      <c r="A223" s="7"/>
    </row>
    <row r="224" spans="1:1" x14ac:dyDescent="0.35">
      <c r="A224" s="7"/>
    </row>
    <row r="225" spans="1:1" x14ac:dyDescent="0.35">
      <c r="A225" s="7"/>
    </row>
    <row r="226" spans="1:1" x14ac:dyDescent="0.35">
      <c r="A226" s="7"/>
    </row>
    <row r="227" spans="1:1" x14ac:dyDescent="0.35">
      <c r="A227" s="7"/>
    </row>
    <row r="228" spans="1:1" x14ac:dyDescent="0.35">
      <c r="A228" s="7"/>
    </row>
    <row r="229" spans="1:1" x14ac:dyDescent="0.35">
      <c r="A229" s="7"/>
    </row>
    <row r="230" spans="1:1" x14ac:dyDescent="0.35">
      <c r="A230" s="7"/>
    </row>
    <row r="231" spans="1:1" x14ac:dyDescent="0.35">
      <c r="A231" s="7"/>
    </row>
    <row r="232" spans="1:1" x14ac:dyDescent="0.35">
      <c r="A232" s="7"/>
    </row>
    <row r="233" spans="1:1" x14ac:dyDescent="0.35">
      <c r="A233" s="7"/>
    </row>
    <row r="234" spans="1:1" x14ac:dyDescent="0.35">
      <c r="A234" s="7"/>
    </row>
    <row r="235" spans="1:1" x14ac:dyDescent="0.35">
      <c r="A235" s="7"/>
    </row>
    <row r="236" spans="1:1" x14ac:dyDescent="0.35">
      <c r="A236" s="7"/>
    </row>
    <row r="237" spans="1:1" x14ac:dyDescent="0.35">
      <c r="A237" s="7"/>
    </row>
    <row r="238" spans="1:1" x14ac:dyDescent="0.35">
      <c r="A238" s="7"/>
    </row>
    <row r="239" spans="1:1" x14ac:dyDescent="0.35">
      <c r="A239" s="7"/>
    </row>
    <row r="240" spans="1:1" x14ac:dyDescent="0.35">
      <c r="A240" s="7"/>
    </row>
    <row r="241" spans="1:1" x14ac:dyDescent="0.35">
      <c r="A241" s="7"/>
    </row>
    <row r="242" spans="1:1" x14ac:dyDescent="0.35">
      <c r="A242" s="7"/>
    </row>
    <row r="243" spans="1:1" x14ac:dyDescent="0.35">
      <c r="A243" s="7"/>
    </row>
    <row r="244" spans="1:1" x14ac:dyDescent="0.35">
      <c r="A244" s="7"/>
    </row>
    <row r="245" spans="1:1" x14ac:dyDescent="0.35">
      <c r="A245" s="7"/>
    </row>
    <row r="246" spans="1:1" x14ac:dyDescent="0.35">
      <c r="A246" s="7"/>
    </row>
    <row r="247" spans="1:1" x14ac:dyDescent="0.35">
      <c r="A247" s="7"/>
    </row>
    <row r="248" spans="1:1" x14ac:dyDescent="0.35">
      <c r="A248" s="7"/>
    </row>
    <row r="249" spans="1:1" x14ac:dyDescent="0.35">
      <c r="A249" s="7"/>
    </row>
    <row r="250" spans="1:1" x14ac:dyDescent="0.35">
      <c r="A250" s="7"/>
    </row>
    <row r="251" spans="1:1" x14ac:dyDescent="0.35">
      <c r="A251" s="7"/>
    </row>
    <row r="252" spans="1:1" x14ac:dyDescent="0.35">
      <c r="A252" s="7"/>
    </row>
    <row r="253" spans="1:1" x14ac:dyDescent="0.35">
      <c r="A253" s="7"/>
    </row>
    <row r="254" spans="1:1" x14ac:dyDescent="0.35">
      <c r="A254" s="7"/>
    </row>
    <row r="255" spans="1:1" x14ac:dyDescent="0.35">
      <c r="A255" s="7"/>
    </row>
    <row r="256" spans="1:1" x14ac:dyDescent="0.35">
      <c r="A256" s="7"/>
    </row>
    <row r="257" spans="1:1" x14ac:dyDescent="0.35">
      <c r="A257" s="7"/>
    </row>
    <row r="258" spans="1:1" x14ac:dyDescent="0.35">
      <c r="A258" s="7"/>
    </row>
    <row r="259" spans="1:1" x14ac:dyDescent="0.35">
      <c r="A259" s="7"/>
    </row>
    <row r="260" spans="1:1" x14ac:dyDescent="0.35">
      <c r="A260" s="7"/>
    </row>
    <row r="261" spans="1:1" x14ac:dyDescent="0.35">
      <c r="A261" s="7"/>
    </row>
    <row r="262" spans="1:1" x14ac:dyDescent="0.35">
      <c r="A262" s="7"/>
    </row>
    <row r="263" spans="1:1" x14ac:dyDescent="0.35">
      <c r="A263" s="7"/>
    </row>
    <row r="264" spans="1:1" x14ac:dyDescent="0.35">
      <c r="A264" s="7"/>
    </row>
    <row r="265" spans="1:1" x14ac:dyDescent="0.35">
      <c r="A265" s="7"/>
    </row>
    <row r="266" spans="1:1" x14ac:dyDescent="0.35">
      <c r="A266" s="7"/>
    </row>
    <row r="267" spans="1:1" x14ac:dyDescent="0.35">
      <c r="A267" s="7"/>
    </row>
    <row r="268" spans="1:1" x14ac:dyDescent="0.35">
      <c r="A268" s="7"/>
    </row>
    <row r="269" spans="1:1" x14ac:dyDescent="0.35">
      <c r="A269" s="7"/>
    </row>
    <row r="270" spans="1:1" x14ac:dyDescent="0.35">
      <c r="A270" s="7"/>
    </row>
    <row r="271" spans="1:1" x14ac:dyDescent="0.35">
      <c r="A271" s="7"/>
    </row>
    <row r="272" spans="1:1" x14ac:dyDescent="0.35">
      <c r="A272" s="7"/>
    </row>
    <row r="273" spans="1:1" x14ac:dyDescent="0.35">
      <c r="A273" s="7"/>
    </row>
    <row r="274" spans="1:1" x14ac:dyDescent="0.35">
      <c r="A274" s="7"/>
    </row>
    <row r="275" spans="1:1" x14ac:dyDescent="0.35">
      <c r="A275" s="7"/>
    </row>
    <row r="276" spans="1:1" x14ac:dyDescent="0.35">
      <c r="A276" s="7"/>
    </row>
    <row r="277" spans="1:1" x14ac:dyDescent="0.35">
      <c r="A277" s="7"/>
    </row>
    <row r="278" spans="1:1" x14ac:dyDescent="0.35">
      <c r="A278" s="7"/>
    </row>
    <row r="279" spans="1:1" x14ac:dyDescent="0.35">
      <c r="A279" s="7"/>
    </row>
    <row r="280" spans="1:1" x14ac:dyDescent="0.35">
      <c r="A280" s="7"/>
    </row>
    <row r="281" spans="1:1" x14ac:dyDescent="0.35">
      <c r="A281" s="7"/>
    </row>
    <row r="282" spans="1:1" x14ac:dyDescent="0.35">
      <c r="A282" s="7"/>
    </row>
    <row r="283" spans="1:1" x14ac:dyDescent="0.35">
      <c r="A283" s="7"/>
    </row>
    <row r="284" spans="1:1" x14ac:dyDescent="0.35">
      <c r="A284" s="7"/>
    </row>
    <row r="285" spans="1:1" x14ac:dyDescent="0.35">
      <c r="A285" s="7"/>
    </row>
    <row r="286" spans="1:1" x14ac:dyDescent="0.35">
      <c r="A286" s="7"/>
    </row>
    <row r="287" spans="1:1" x14ac:dyDescent="0.35">
      <c r="A287" s="7"/>
    </row>
    <row r="288" spans="1:1" x14ac:dyDescent="0.35">
      <c r="A288" s="7"/>
    </row>
    <row r="289" spans="1:1" x14ac:dyDescent="0.35">
      <c r="A289" s="7"/>
    </row>
    <row r="290" spans="1:1" x14ac:dyDescent="0.35">
      <c r="A290" s="7"/>
    </row>
    <row r="291" spans="1:1" x14ac:dyDescent="0.35">
      <c r="A291" s="7"/>
    </row>
    <row r="292" spans="1:1" x14ac:dyDescent="0.35">
      <c r="A292" s="7"/>
    </row>
    <row r="293" spans="1:1" x14ac:dyDescent="0.35">
      <c r="A293" s="7"/>
    </row>
    <row r="294" spans="1:1" x14ac:dyDescent="0.35">
      <c r="A294" s="7"/>
    </row>
    <row r="295" spans="1:1" x14ac:dyDescent="0.35">
      <c r="A295" s="7"/>
    </row>
    <row r="296" spans="1:1" x14ac:dyDescent="0.35">
      <c r="A296" s="7"/>
    </row>
    <row r="297" spans="1:1" x14ac:dyDescent="0.35">
      <c r="A297" s="7"/>
    </row>
    <row r="298" spans="1:1" x14ac:dyDescent="0.35">
      <c r="A298" s="7"/>
    </row>
    <row r="299" spans="1:1" x14ac:dyDescent="0.35">
      <c r="A299" s="7"/>
    </row>
    <row r="300" spans="1:1" x14ac:dyDescent="0.35">
      <c r="A300" s="7"/>
    </row>
    <row r="301" spans="1:1" x14ac:dyDescent="0.35">
      <c r="A301" s="7"/>
    </row>
    <row r="302" spans="1:1" x14ac:dyDescent="0.35">
      <c r="A302" s="7"/>
    </row>
    <row r="303" spans="1:1" x14ac:dyDescent="0.35">
      <c r="A303" s="7"/>
    </row>
    <row r="304" spans="1:1" x14ac:dyDescent="0.35">
      <c r="A304" s="7"/>
    </row>
    <row r="305" spans="1:1" x14ac:dyDescent="0.35">
      <c r="A305" s="7"/>
    </row>
    <row r="306" spans="1:1" x14ac:dyDescent="0.35">
      <c r="A306" s="7"/>
    </row>
    <row r="307" spans="1:1" x14ac:dyDescent="0.35">
      <c r="A307" s="7"/>
    </row>
    <row r="308" spans="1:1" x14ac:dyDescent="0.35">
      <c r="A308" s="7"/>
    </row>
    <row r="309" spans="1:1" x14ac:dyDescent="0.35">
      <c r="A309" s="7"/>
    </row>
    <row r="310" spans="1:1" x14ac:dyDescent="0.35">
      <c r="A310" s="7"/>
    </row>
    <row r="311" spans="1:1" x14ac:dyDescent="0.35">
      <c r="A311" s="7"/>
    </row>
    <row r="312" spans="1:1" x14ac:dyDescent="0.35">
      <c r="A312" s="7"/>
    </row>
    <row r="313" spans="1:1" x14ac:dyDescent="0.35">
      <c r="A313" s="7"/>
    </row>
    <row r="314" spans="1:1" x14ac:dyDescent="0.35">
      <c r="A314" s="7"/>
    </row>
    <row r="315" spans="1:1" x14ac:dyDescent="0.35">
      <c r="A315" s="7"/>
    </row>
    <row r="316" spans="1:1" x14ac:dyDescent="0.35">
      <c r="A316" s="7"/>
    </row>
    <row r="317" spans="1:1" x14ac:dyDescent="0.35">
      <c r="A317" s="7"/>
    </row>
    <row r="318" spans="1:1" x14ac:dyDescent="0.35">
      <c r="A318" s="7"/>
    </row>
    <row r="319" spans="1:1" x14ac:dyDescent="0.35">
      <c r="A319" s="7"/>
    </row>
    <row r="320" spans="1:1" x14ac:dyDescent="0.35">
      <c r="A320" s="7"/>
    </row>
    <row r="321" spans="1:1" x14ac:dyDescent="0.35">
      <c r="A321" s="7"/>
    </row>
    <row r="322" spans="1:1" x14ac:dyDescent="0.35">
      <c r="A322" s="7"/>
    </row>
    <row r="323" spans="1:1" x14ac:dyDescent="0.35">
      <c r="A323" s="7"/>
    </row>
    <row r="324" spans="1:1" x14ac:dyDescent="0.35">
      <c r="A324" s="7"/>
    </row>
    <row r="325" spans="1:1" x14ac:dyDescent="0.35">
      <c r="A325" s="7"/>
    </row>
    <row r="326" spans="1:1" x14ac:dyDescent="0.35">
      <c r="A326" s="7"/>
    </row>
    <row r="327" spans="1:1" x14ac:dyDescent="0.35">
      <c r="A327" s="7"/>
    </row>
    <row r="328" spans="1:1" x14ac:dyDescent="0.35">
      <c r="A328" s="7"/>
    </row>
    <row r="329" spans="1:1" x14ac:dyDescent="0.35">
      <c r="A329" s="7"/>
    </row>
    <row r="330" spans="1:1" x14ac:dyDescent="0.35">
      <c r="A330" s="7"/>
    </row>
    <row r="331" spans="1:1" x14ac:dyDescent="0.35">
      <c r="A331" s="7"/>
    </row>
    <row r="332" spans="1:1" x14ac:dyDescent="0.35">
      <c r="A332" s="7"/>
    </row>
    <row r="333" spans="1:1" x14ac:dyDescent="0.35">
      <c r="A333" s="7"/>
    </row>
    <row r="334" spans="1:1" x14ac:dyDescent="0.35">
      <c r="A334" s="7"/>
    </row>
    <row r="335" spans="1:1" x14ac:dyDescent="0.35">
      <c r="A335" s="7"/>
    </row>
    <row r="336" spans="1:1" x14ac:dyDescent="0.35">
      <c r="A336" s="7"/>
    </row>
    <row r="337" spans="1:1" x14ac:dyDescent="0.35">
      <c r="A337" s="7"/>
    </row>
    <row r="338" spans="1:1" x14ac:dyDescent="0.35">
      <c r="A338" s="7"/>
    </row>
    <row r="339" spans="1:1" x14ac:dyDescent="0.35">
      <c r="A339" s="7"/>
    </row>
    <row r="340" spans="1:1" x14ac:dyDescent="0.35">
      <c r="A340" s="7"/>
    </row>
    <row r="341" spans="1:1" x14ac:dyDescent="0.35">
      <c r="A341" s="7"/>
    </row>
    <row r="342" spans="1:1" x14ac:dyDescent="0.35">
      <c r="A342" s="7"/>
    </row>
    <row r="343" spans="1:1" x14ac:dyDescent="0.35">
      <c r="A343" s="7"/>
    </row>
    <row r="344" spans="1:1" x14ac:dyDescent="0.35">
      <c r="A344" s="7"/>
    </row>
    <row r="345" spans="1:1" x14ac:dyDescent="0.35">
      <c r="A345" s="7"/>
    </row>
    <row r="346" spans="1:1" x14ac:dyDescent="0.35">
      <c r="A346" s="7"/>
    </row>
    <row r="347" spans="1:1" x14ac:dyDescent="0.35">
      <c r="A347" s="7"/>
    </row>
    <row r="348" spans="1:1" x14ac:dyDescent="0.35">
      <c r="A348" s="7"/>
    </row>
    <row r="349" spans="1:1" x14ac:dyDescent="0.35">
      <c r="A349" s="7"/>
    </row>
    <row r="350" spans="1:1" x14ac:dyDescent="0.35">
      <c r="A350" s="7"/>
    </row>
    <row r="351" spans="1:1" x14ac:dyDescent="0.35">
      <c r="A351" s="7"/>
    </row>
    <row r="352" spans="1:1" x14ac:dyDescent="0.35">
      <c r="A352" s="7"/>
    </row>
    <row r="353" spans="1:1" x14ac:dyDescent="0.35">
      <c r="A353" s="7"/>
    </row>
    <row r="354" spans="1:1" x14ac:dyDescent="0.35">
      <c r="A354" s="7"/>
    </row>
    <row r="355" spans="1:1" x14ac:dyDescent="0.35">
      <c r="A355" s="7"/>
    </row>
    <row r="356" spans="1:1" x14ac:dyDescent="0.35">
      <c r="A356" s="7"/>
    </row>
    <row r="357" spans="1:1" x14ac:dyDescent="0.35">
      <c r="A357" s="7"/>
    </row>
    <row r="358" spans="1:1" x14ac:dyDescent="0.35">
      <c r="A358" s="7"/>
    </row>
    <row r="359" spans="1:1" x14ac:dyDescent="0.35">
      <c r="A359" s="7"/>
    </row>
    <row r="360" spans="1:1" x14ac:dyDescent="0.35">
      <c r="A360" s="7"/>
    </row>
    <row r="361" spans="1:1" x14ac:dyDescent="0.35">
      <c r="A361" s="7"/>
    </row>
    <row r="362" spans="1:1" x14ac:dyDescent="0.35">
      <c r="A362" s="7"/>
    </row>
    <row r="363" spans="1:1" x14ac:dyDescent="0.35">
      <c r="A363" s="7"/>
    </row>
    <row r="364" spans="1:1" x14ac:dyDescent="0.35">
      <c r="A364" s="7"/>
    </row>
    <row r="365" spans="1:1" x14ac:dyDescent="0.35">
      <c r="A365" s="7"/>
    </row>
    <row r="366" spans="1:1" x14ac:dyDescent="0.35">
      <c r="A366" s="7"/>
    </row>
    <row r="367" spans="1:1" x14ac:dyDescent="0.35">
      <c r="A367" s="7"/>
    </row>
    <row r="368" spans="1:1" x14ac:dyDescent="0.35">
      <c r="A368" s="7"/>
    </row>
    <row r="369" spans="1:1" x14ac:dyDescent="0.35">
      <c r="A369" s="7"/>
    </row>
    <row r="370" spans="1:1" x14ac:dyDescent="0.35">
      <c r="A370" s="7"/>
    </row>
    <row r="371" spans="1:1" x14ac:dyDescent="0.35">
      <c r="A371" s="7"/>
    </row>
    <row r="372" spans="1:1" x14ac:dyDescent="0.35">
      <c r="A372" s="7"/>
    </row>
    <row r="373" spans="1:1" x14ac:dyDescent="0.35">
      <c r="A373" s="7"/>
    </row>
    <row r="374" spans="1:1" x14ac:dyDescent="0.35">
      <c r="A374" s="7"/>
    </row>
    <row r="375" spans="1:1" x14ac:dyDescent="0.35">
      <c r="A375" s="7"/>
    </row>
    <row r="376" spans="1:1" x14ac:dyDescent="0.35">
      <c r="A376" s="7"/>
    </row>
    <row r="377" spans="1:1" x14ac:dyDescent="0.35">
      <c r="A377" s="7"/>
    </row>
    <row r="378" spans="1:1" x14ac:dyDescent="0.35">
      <c r="A378" s="7"/>
    </row>
    <row r="379" spans="1:1" x14ac:dyDescent="0.35">
      <c r="A379" s="7"/>
    </row>
    <row r="380" spans="1:1" x14ac:dyDescent="0.35">
      <c r="A380" s="7"/>
    </row>
    <row r="381" spans="1:1" x14ac:dyDescent="0.35">
      <c r="A381" s="7"/>
    </row>
    <row r="382" spans="1:1" x14ac:dyDescent="0.35">
      <c r="A382" s="7"/>
    </row>
    <row r="383" spans="1:1" x14ac:dyDescent="0.35">
      <c r="A383" s="7"/>
    </row>
    <row r="384" spans="1:1" x14ac:dyDescent="0.35">
      <c r="A384" s="7"/>
    </row>
    <row r="385" spans="1:1" x14ac:dyDescent="0.35">
      <c r="A385" s="7"/>
    </row>
    <row r="386" spans="1:1" x14ac:dyDescent="0.35">
      <c r="A386" s="7"/>
    </row>
    <row r="387" spans="1:1" x14ac:dyDescent="0.35">
      <c r="A387" s="7"/>
    </row>
    <row r="388" spans="1:1" x14ac:dyDescent="0.35">
      <c r="A388" s="7"/>
    </row>
    <row r="389" spans="1:1" x14ac:dyDescent="0.35">
      <c r="A389" s="7"/>
    </row>
    <row r="390" spans="1:1" x14ac:dyDescent="0.35">
      <c r="A390" s="7"/>
    </row>
    <row r="391" spans="1:1" x14ac:dyDescent="0.35">
      <c r="A391" s="7"/>
    </row>
    <row r="392" spans="1:1" x14ac:dyDescent="0.35">
      <c r="A392" s="7"/>
    </row>
    <row r="393" spans="1:1" x14ac:dyDescent="0.35">
      <c r="A393" s="7"/>
    </row>
    <row r="394" spans="1:1" x14ac:dyDescent="0.35">
      <c r="A394" s="7"/>
    </row>
    <row r="395" spans="1:1" x14ac:dyDescent="0.35">
      <c r="A395" s="7"/>
    </row>
    <row r="396" spans="1:1" x14ac:dyDescent="0.35">
      <c r="A396" s="7"/>
    </row>
    <row r="397" spans="1:1" x14ac:dyDescent="0.35">
      <c r="A397" s="7"/>
    </row>
    <row r="398" spans="1:1" x14ac:dyDescent="0.35">
      <c r="A398" s="7"/>
    </row>
    <row r="399" spans="1:1" x14ac:dyDescent="0.35">
      <c r="A399" s="7"/>
    </row>
    <row r="400" spans="1:1" x14ac:dyDescent="0.35">
      <c r="A400" s="7"/>
    </row>
    <row r="401" spans="1:1" x14ac:dyDescent="0.35">
      <c r="A401" s="7"/>
    </row>
    <row r="402" spans="1:1" x14ac:dyDescent="0.35">
      <c r="A402" s="7"/>
    </row>
    <row r="403" spans="1:1" x14ac:dyDescent="0.35">
      <c r="A403" s="7"/>
    </row>
    <row r="404" spans="1:1" x14ac:dyDescent="0.35">
      <c r="A404" s="7"/>
    </row>
    <row r="405" spans="1:1" x14ac:dyDescent="0.35">
      <c r="A405" s="7"/>
    </row>
    <row r="406" spans="1:1" x14ac:dyDescent="0.35">
      <c r="A406" s="7"/>
    </row>
    <row r="407" spans="1:1" x14ac:dyDescent="0.35">
      <c r="A407" s="7"/>
    </row>
    <row r="408" spans="1:1" x14ac:dyDescent="0.35">
      <c r="A408" s="7"/>
    </row>
    <row r="409" spans="1:1" x14ac:dyDescent="0.35">
      <c r="A409" s="7"/>
    </row>
    <row r="410" spans="1:1" x14ac:dyDescent="0.35">
      <c r="A410" s="7"/>
    </row>
    <row r="411" spans="1:1" x14ac:dyDescent="0.35">
      <c r="A411" s="7"/>
    </row>
    <row r="412" spans="1:1" x14ac:dyDescent="0.35">
      <c r="A412" s="7"/>
    </row>
    <row r="413" spans="1:1" x14ac:dyDescent="0.35">
      <c r="A413" s="7"/>
    </row>
    <row r="414" spans="1:1" x14ac:dyDescent="0.35">
      <c r="A414" s="7"/>
    </row>
    <row r="415" spans="1:1" x14ac:dyDescent="0.35">
      <c r="A415" s="7"/>
    </row>
    <row r="416" spans="1:1" x14ac:dyDescent="0.35">
      <c r="A416" s="7"/>
    </row>
    <row r="417" spans="1:1" x14ac:dyDescent="0.35">
      <c r="A417" s="7"/>
    </row>
    <row r="418" spans="1:1" x14ac:dyDescent="0.35">
      <c r="A418" s="7"/>
    </row>
    <row r="419" spans="1:1" x14ac:dyDescent="0.35">
      <c r="A419" s="7"/>
    </row>
    <row r="420" spans="1:1" x14ac:dyDescent="0.35">
      <c r="A420" s="7"/>
    </row>
    <row r="421" spans="1:1" x14ac:dyDescent="0.35">
      <c r="A421" s="7"/>
    </row>
    <row r="422" spans="1:1" x14ac:dyDescent="0.35">
      <c r="A422" s="7"/>
    </row>
    <row r="423" spans="1:1" x14ac:dyDescent="0.35">
      <c r="A423" s="7"/>
    </row>
    <row r="424" spans="1:1" x14ac:dyDescent="0.35">
      <c r="A424" s="7"/>
    </row>
    <row r="425" spans="1:1" x14ac:dyDescent="0.35">
      <c r="A425" s="7"/>
    </row>
    <row r="426" spans="1:1" x14ac:dyDescent="0.35">
      <c r="A426" s="7"/>
    </row>
    <row r="427" spans="1:1" x14ac:dyDescent="0.35">
      <c r="A427" s="7"/>
    </row>
    <row r="428" spans="1:1" x14ac:dyDescent="0.35">
      <c r="A428" s="7"/>
    </row>
    <row r="429" spans="1:1" x14ac:dyDescent="0.35">
      <c r="A429" s="7"/>
    </row>
    <row r="430" spans="1:1" x14ac:dyDescent="0.35">
      <c r="A430" s="7"/>
    </row>
    <row r="431" spans="1:1" x14ac:dyDescent="0.35">
      <c r="A431" s="7"/>
    </row>
    <row r="432" spans="1:1" x14ac:dyDescent="0.35">
      <c r="A432" s="7"/>
    </row>
    <row r="433" spans="1:1" x14ac:dyDescent="0.35">
      <c r="A433" s="7"/>
    </row>
    <row r="434" spans="1:1" x14ac:dyDescent="0.35">
      <c r="A434" s="7"/>
    </row>
    <row r="435" spans="1:1" x14ac:dyDescent="0.35">
      <c r="A435" s="7"/>
    </row>
    <row r="436" spans="1:1" x14ac:dyDescent="0.35">
      <c r="A436" s="7"/>
    </row>
    <row r="437" spans="1:1" x14ac:dyDescent="0.35">
      <c r="A437" s="7"/>
    </row>
    <row r="438" spans="1:1" x14ac:dyDescent="0.35">
      <c r="A438" s="7"/>
    </row>
    <row r="439" spans="1:1" x14ac:dyDescent="0.35">
      <c r="A439" s="7"/>
    </row>
    <row r="440" spans="1:1" x14ac:dyDescent="0.35">
      <c r="A440" s="7"/>
    </row>
    <row r="441" spans="1:1" x14ac:dyDescent="0.35">
      <c r="A441" s="7"/>
    </row>
    <row r="442" spans="1:1" x14ac:dyDescent="0.35">
      <c r="A442" s="7"/>
    </row>
    <row r="443" spans="1:1" x14ac:dyDescent="0.35">
      <c r="A443" s="7"/>
    </row>
    <row r="444" spans="1:1" x14ac:dyDescent="0.35">
      <c r="A444" s="7"/>
    </row>
    <row r="445" spans="1:1" x14ac:dyDescent="0.35">
      <c r="A445" s="7"/>
    </row>
    <row r="446" spans="1:1" x14ac:dyDescent="0.35">
      <c r="A446" s="7"/>
    </row>
    <row r="447" spans="1:1" x14ac:dyDescent="0.35">
      <c r="A447" s="7"/>
    </row>
    <row r="448" spans="1:1" x14ac:dyDescent="0.35">
      <c r="A448" s="7"/>
    </row>
    <row r="449" spans="1:1" x14ac:dyDescent="0.35">
      <c r="A449" s="7"/>
    </row>
    <row r="450" spans="1:1" x14ac:dyDescent="0.35">
      <c r="A450" s="7"/>
    </row>
    <row r="451" spans="1:1" x14ac:dyDescent="0.35">
      <c r="A451" s="7"/>
    </row>
    <row r="452" spans="1:1" x14ac:dyDescent="0.35">
      <c r="A452" s="7"/>
    </row>
    <row r="453" spans="1:1" x14ac:dyDescent="0.35">
      <c r="A453" s="7"/>
    </row>
    <row r="454" spans="1:1" x14ac:dyDescent="0.35">
      <c r="A454" s="7"/>
    </row>
    <row r="455" spans="1:1" x14ac:dyDescent="0.35">
      <c r="A455" s="7"/>
    </row>
    <row r="456" spans="1:1" x14ac:dyDescent="0.35">
      <c r="A456" s="7"/>
    </row>
    <row r="457" spans="1:1" x14ac:dyDescent="0.35">
      <c r="A457" s="7"/>
    </row>
    <row r="458" spans="1:1" x14ac:dyDescent="0.35">
      <c r="A458" s="7"/>
    </row>
    <row r="459" spans="1:1" x14ac:dyDescent="0.35">
      <c r="A459" s="7"/>
    </row>
    <row r="460" spans="1:1" x14ac:dyDescent="0.35">
      <c r="A460" s="7"/>
    </row>
    <row r="461" spans="1:1" x14ac:dyDescent="0.35">
      <c r="A461" s="7"/>
    </row>
    <row r="462" spans="1:1" x14ac:dyDescent="0.35">
      <c r="A462" s="7"/>
    </row>
    <row r="463" spans="1:1" x14ac:dyDescent="0.35">
      <c r="A463" s="7"/>
    </row>
    <row r="464" spans="1:1" x14ac:dyDescent="0.35">
      <c r="A464" s="7"/>
    </row>
    <row r="465" spans="1:1" x14ac:dyDescent="0.35">
      <c r="A465" s="7"/>
    </row>
    <row r="466" spans="1:1" x14ac:dyDescent="0.35">
      <c r="A466" s="7"/>
    </row>
    <row r="467" spans="1:1" x14ac:dyDescent="0.35">
      <c r="A467" s="7"/>
    </row>
    <row r="468" spans="1:1" x14ac:dyDescent="0.35">
      <c r="A468" s="7"/>
    </row>
    <row r="469" spans="1:1" x14ac:dyDescent="0.35">
      <c r="A469" s="7"/>
    </row>
    <row r="470" spans="1:1" x14ac:dyDescent="0.35">
      <c r="A470" s="7"/>
    </row>
    <row r="471" spans="1:1" x14ac:dyDescent="0.35">
      <c r="A471" s="7"/>
    </row>
    <row r="472" spans="1:1" x14ac:dyDescent="0.35">
      <c r="A472" s="7"/>
    </row>
    <row r="473" spans="1:1" x14ac:dyDescent="0.35">
      <c r="A473" s="7"/>
    </row>
    <row r="474" spans="1:1" x14ac:dyDescent="0.35">
      <c r="A474" s="7"/>
    </row>
    <row r="475" spans="1:1" x14ac:dyDescent="0.35">
      <c r="A475" s="7"/>
    </row>
    <row r="476" spans="1:1" x14ac:dyDescent="0.35">
      <c r="A476" s="7"/>
    </row>
    <row r="477" spans="1:1" x14ac:dyDescent="0.35">
      <c r="A477" s="7"/>
    </row>
    <row r="478" spans="1:1" x14ac:dyDescent="0.35">
      <c r="A478" s="7"/>
    </row>
    <row r="479" spans="1:1" x14ac:dyDescent="0.35">
      <c r="A479" s="7"/>
    </row>
    <row r="480" spans="1:1" x14ac:dyDescent="0.35">
      <c r="A480" s="7"/>
    </row>
    <row r="481" spans="1:1" x14ac:dyDescent="0.35">
      <c r="A481" s="7"/>
    </row>
    <row r="482" spans="1:1" x14ac:dyDescent="0.35">
      <c r="A482" s="7"/>
    </row>
    <row r="483" spans="1:1" x14ac:dyDescent="0.35">
      <c r="A483" s="7"/>
    </row>
    <row r="484" spans="1:1" x14ac:dyDescent="0.35">
      <c r="A484" s="7"/>
    </row>
    <row r="485" spans="1:1" x14ac:dyDescent="0.35">
      <c r="A485" s="7"/>
    </row>
    <row r="486" spans="1:1" x14ac:dyDescent="0.35">
      <c r="A486" s="7"/>
    </row>
    <row r="487" spans="1:1" x14ac:dyDescent="0.35">
      <c r="A487" s="7"/>
    </row>
    <row r="488" spans="1:1" x14ac:dyDescent="0.35">
      <c r="A488" s="7"/>
    </row>
    <row r="489" spans="1:1" x14ac:dyDescent="0.35">
      <c r="A489" s="7"/>
    </row>
    <row r="490" spans="1:1" x14ac:dyDescent="0.35">
      <c r="A490" s="7"/>
    </row>
    <row r="491" spans="1:1" x14ac:dyDescent="0.35">
      <c r="A491" s="7"/>
    </row>
    <row r="492" spans="1:1" x14ac:dyDescent="0.35">
      <c r="A492" s="7"/>
    </row>
    <row r="493" spans="1:1" x14ac:dyDescent="0.35">
      <c r="A493" s="7"/>
    </row>
    <row r="494" spans="1:1" x14ac:dyDescent="0.35">
      <c r="A494" s="7"/>
    </row>
    <row r="495" spans="1:1" x14ac:dyDescent="0.35">
      <c r="A495" s="7"/>
    </row>
    <row r="496" spans="1:1" x14ac:dyDescent="0.35">
      <c r="A496" s="7"/>
    </row>
    <row r="497" spans="1:1" x14ac:dyDescent="0.35">
      <c r="A497" s="7"/>
    </row>
    <row r="498" spans="1:1" x14ac:dyDescent="0.35">
      <c r="A498" s="7"/>
    </row>
    <row r="499" spans="1:1" x14ac:dyDescent="0.35">
      <c r="A499" s="7"/>
    </row>
    <row r="500" spans="1:1" x14ac:dyDescent="0.35">
      <c r="A500" s="7"/>
    </row>
    <row r="501" spans="1:1" x14ac:dyDescent="0.35">
      <c r="A501" s="7"/>
    </row>
    <row r="502" spans="1:1" x14ac:dyDescent="0.35">
      <c r="A502" s="7"/>
    </row>
    <row r="503" spans="1:1" x14ac:dyDescent="0.35">
      <c r="A503" s="7"/>
    </row>
    <row r="504" spans="1:1" x14ac:dyDescent="0.35">
      <c r="A504" s="7"/>
    </row>
    <row r="505" spans="1:1" x14ac:dyDescent="0.35">
      <c r="A505" s="7"/>
    </row>
    <row r="506" spans="1:1" x14ac:dyDescent="0.35">
      <c r="A506" s="7"/>
    </row>
    <row r="507" spans="1:1" x14ac:dyDescent="0.35">
      <c r="A507" s="7"/>
    </row>
    <row r="508" spans="1:1" x14ac:dyDescent="0.35">
      <c r="A508" s="7"/>
    </row>
    <row r="509" spans="1:1" x14ac:dyDescent="0.35">
      <c r="A509" s="7"/>
    </row>
    <row r="510" spans="1:1" x14ac:dyDescent="0.35">
      <c r="A510" s="7"/>
    </row>
    <row r="511" spans="1:1" x14ac:dyDescent="0.35">
      <c r="A511" s="7"/>
    </row>
    <row r="512" spans="1:1" x14ac:dyDescent="0.35">
      <c r="A512" s="7"/>
    </row>
    <row r="513" spans="1:1" x14ac:dyDescent="0.35">
      <c r="A513" s="7"/>
    </row>
    <row r="514" spans="1:1" x14ac:dyDescent="0.35">
      <c r="A514" s="7"/>
    </row>
    <row r="515" spans="1:1" x14ac:dyDescent="0.35">
      <c r="A515" s="7"/>
    </row>
    <row r="516" spans="1:1" x14ac:dyDescent="0.35">
      <c r="A516" s="7"/>
    </row>
    <row r="517" spans="1:1" x14ac:dyDescent="0.35">
      <c r="A517" s="7"/>
    </row>
    <row r="518" spans="1:1" x14ac:dyDescent="0.35">
      <c r="A518" s="7"/>
    </row>
    <row r="519" spans="1:1" x14ac:dyDescent="0.35">
      <c r="A519" s="7"/>
    </row>
    <row r="520" spans="1:1" x14ac:dyDescent="0.35">
      <c r="A520" s="7"/>
    </row>
    <row r="521" spans="1:1" x14ac:dyDescent="0.35">
      <c r="A521" s="7"/>
    </row>
    <row r="522" spans="1:1" x14ac:dyDescent="0.35">
      <c r="A522" s="7"/>
    </row>
    <row r="523" spans="1:1" x14ac:dyDescent="0.35">
      <c r="A523" s="7"/>
    </row>
    <row r="524" spans="1:1" x14ac:dyDescent="0.35">
      <c r="A524" s="7"/>
    </row>
    <row r="525" spans="1:1" x14ac:dyDescent="0.35">
      <c r="A525" s="7"/>
    </row>
    <row r="526" spans="1:1" x14ac:dyDescent="0.35">
      <c r="A526" s="7"/>
    </row>
    <row r="527" spans="1:1" x14ac:dyDescent="0.35">
      <c r="A527" s="7"/>
    </row>
    <row r="528" spans="1:1" x14ac:dyDescent="0.35">
      <c r="A528" s="7"/>
    </row>
    <row r="529" spans="1:1" x14ac:dyDescent="0.35">
      <c r="A529" s="7"/>
    </row>
    <row r="530" spans="1:1" x14ac:dyDescent="0.35">
      <c r="A530" s="7"/>
    </row>
    <row r="531" spans="1:1" x14ac:dyDescent="0.35">
      <c r="A531" s="7"/>
    </row>
    <row r="532" spans="1:1" x14ac:dyDescent="0.35">
      <c r="A532" s="7"/>
    </row>
    <row r="533" spans="1:1" x14ac:dyDescent="0.35">
      <c r="A533" s="7"/>
    </row>
    <row r="534" spans="1:1" x14ac:dyDescent="0.35">
      <c r="A534" s="7"/>
    </row>
    <row r="535" spans="1:1" x14ac:dyDescent="0.35">
      <c r="A535" s="7"/>
    </row>
    <row r="536" spans="1:1" x14ac:dyDescent="0.35">
      <c r="A536" s="7"/>
    </row>
    <row r="537" spans="1:1" x14ac:dyDescent="0.35">
      <c r="A537" s="7"/>
    </row>
    <row r="538" spans="1:1" x14ac:dyDescent="0.35">
      <c r="A538" s="7"/>
    </row>
    <row r="539" spans="1:1" x14ac:dyDescent="0.35">
      <c r="A539" s="7"/>
    </row>
    <row r="540" spans="1:1" x14ac:dyDescent="0.35">
      <c r="A540" s="7"/>
    </row>
    <row r="541" spans="1:1" x14ac:dyDescent="0.35">
      <c r="A541" s="7"/>
    </row>
    <row r="542" spans="1:1" x14ac:dyDescent="0.35">
      <c r="A542" s="7"/>
    </row>
    <row r="543" spans="1:1" x14ac:dyDescent="0.35">
      <c r="A543" s="7"/>
    </row>
    <row r="544" spans="1:1" x14ac:dyDescent="0.35">
      <c r="A544" s="7"/>
    </row>
    <row r="545" spans="1:1" x14ac:dyDescent="0.35">
      <c r="A545" s="7"/>
    </row>
    <row r="546" spans="1:1" x14ac:dyDescent="0.35">
      <c r="A546" s="7"/>
    </row>
    <row r="547" spans="1:1" x14ac:dyDescent="0.35">
      <c r="A547" s="7"/>
    </row>
    <row r="548" spans="1:1" x14ac:dyDescent="0.35">
      <c r="A548" s="7"/>
    </row>
    <row r="549" spans="1:1" x14ac:dyDescent="0.35">
      <c r="A549" s="7"/>
    </row>
    <row r="550" spans="1:1" x14ac:dyDescent="0.35">
      <c r="A550" s="7"/>
    </row>
    <row r="551" spans="1:1" x14ac:dyDescent="0.35">
      <c r="A551" s="7"/>
    </row>
    <row r="552" spans="1:1" x14ac:dyDescent="0.35">
      <c r="A552" s="7"/>
    </row>
    <row r="553" spans="1:1" x14ac:dyDescent="0.35">
      <c r="A553" s="7"/>
    </row>
    <row r="554" spans="1:1" x14ac:dyDescent="0.35">
      <c r="A554" s="7"/>
    </row>
    <row r="555" spans="1:1" x14ac:dyDescent="0.35">
      <c r="A555" s="7"/>
    </row>
    <row r="556" spans="1:1" x14ac:dyDescent="0.35">
      <c r="A556" s="7"/>
    </row>
    <row r="557" spans="1:1" x14ac:dyDescent="0.35">
      <c r="A557" s="7"/>
    </row>
    <row r="558" spans="1:1" x14ac:dyDescent="0.35">
      <c r="A558" s="7"/>
    </row>
    <row r="559" spans="1:1" x14ac:dyDescent="0.35">
      <c r="A559" s="7"/>
    </row>
    <row r="560" spans="1:1" x14ac:dyDescent="0.35">
      <c r="A560" s="7"/>
    </row>
    <row r="561" spans="1:1" x14ac:dyDescent="0.35">
      <c r="A561" s="7"/>
    </row>
    <row r="562" spans="1:1" x14ac:dyDescent="0.35">
      <c r="A562" s="7"/>
    </row>
    <row r="563" spans="1:1" x14ac:dyDescent="0.35">
      <c r="A563" s="7"/>
    </row>
    <row r="564" spans="1:1" x14ac:dyDescent="0.35">
      <c r="A564" s="7"/>
    </row>
    <row r="565" spans="1:1" x14ac:dyDescent="0.35">
      <c r="A565" s="7"/>
    </row>
    <row r="566" spans="1:1" x14ac:dyDescent="0.35">
      <c r="A566" s="7"/>
    </row>
    <row r="567" spans="1:1" x14ac:dyDescent="0.35">
      <c r="A567" s="7"/>
    </row>
    <row r="568" spans="1:1" x14ac:dyDescent="0.35">
      <c r="A568" s="7"/>
    </row>
    <row r="569" spans="1:1" x14ac:dyDescent="0.35">
      <c r="A569" s="7"/>
    </row>
    <row r="570" spans="1:1" x14ac:dyDescent="0.35">
      <c r="A570" s="7"/>
    </row>
    <row r="571" spans="1:1" x14ac:dyDescent="0.35">
      <c r="A571" s="7"/>
    </row>
    <row r="572" spans="1:1" x14ac:dyDescent="0.35">
      <c r="A572" s="7"/>
    </row>
    <row r="573" spans="1:1" x14ac:dyDescent="0.35">
      <c r="A573" s="7"/>
    </row>
    <row r="574" spans="1:1" x14ac:dyDescent="0.35">
      <c r="A574" s="7"/>
    </row>
    <row r="575" spans="1:1" x14ac:dyDescent="0.35">
      <c r="A575" s="7"/>
    </row>
    <row r="576" spans="1:1" x14ac:dyDescent="0.35">
      <c r="A576" s="7"/>
    </row>
    <row r="577" spans="1:1" x14ac:dyDescent="0.35">
      <c r="A577" s="7"/>
    </row>
    <row r="578" spans="1:1" x14ac:dyDescent="0.35">
      <c r="A578" s="7"/>
    </row>
    <row r="579" spans="1:1" x14ac:dyDescent="0.35">
      <c r="A579" s="7"/>
    </row>
    <row r="580" spans="1:1" x14ac:dyDescent="0.35">
      <c r="A580" s="7"/>
    </row>
    <row r="581" spans="1:1" x14ac:dyDescent="0.35">
      <c r="A581" s="7"/>
    </row>
    <row r="582" spans="1:1" x14ac:dyDescent="0.35">
      <c r="A582" s="7"/>
    </row>
    <row r="583" spans="1:1" x14ac:dyDescent="0.35">
      <c r="A583" s="7"/>
    </row>
    <row r="584" spans="1:1" x14ac:dyDescent="0.35">
      <c r="A584" s="7"/>
    </row>
    <row r="585" spans="1:1" x14ac:dyDescent="0.35">
      <c r="A585" s="7"/>
    </row>
    <row r="586" spans="1:1" x14ac:dyDescent="0.35">
      <c r="A586" s="7"/>
    </row>
    <row r="587" spans="1:1" x14ac:dyDescent="0.35">
      <c r="A587" s="7"/>
    </row>
    <row r="588" spans="1:1" x14ac:dyDescent="0.35">
      <c r="A588" s="7"/>
    </row>
    <row r="589" spans="1:1" x14ac:dyDescent="0.35">
      <c r="A589" s="7"/>
    </row>
    <row r="590" spans="1:1" x14ac:dyDescent="0.35">
      <c r="A590" s="7"/>
    </row>
    <row r="591" spans="1:1" x14ac:dyDescent="0.35">
      <c r="A591" s="7"/>
    </row>
    <row r="592" spans="1:1" x14ac:dyDescent="0.35">
      <c r="A592" s="7"/>
    </row>
    <row r="593" spans="1:1" x14ac:dyDescent="0.35">
      <c r="A593" s="7"/>
    </row>
    <row r="594" spans="1:1" x14ac:dyDescent="0.35">
      <c r="A594" s="7"/>
    </row>
    <row r="595" spans="1:1" x14ac:dyDescent="0.35">
      <c r="A595" s="7"/>
    </row>
    <row r="596" spans="1:1" x14ac:dyDescent="0.35">
      <c r="A596" s="7"/>
    </row>
    <row r="597" spans="1:1" x14ac:dyDescent="0.35">
      <c r="A597" s="7"/>
    </row>
    <row r="598" spans="1:1" x14ac:dyDescent="0.35">
      <c r="A598" s="7"/>
    </row>
    <row r="599" spans="1:1" x14ac:dyDescent="0.35">
      <c r="A599" s="7"/>
    </row>
    <row r="600" spans="1:1" x14ac:dyDescent="0.35">
      <c r="A600" s="7"/>
    </row>
    <row r="601" spans="1:1" x14ac:dyDescent="0.35">
      <c r="A601" s="7"/>
    </row>
    <row r="602" spans="1:1" x14ac:dyDescent="0.35">
      <c r="A602" s="7"/>
    </row>
    <row r="603" spans="1:1" x14ac:dyDescent="0.35">
      <c r="A603" s="7"/>
    </row>
    <row r="604" spans="1:1" x14ac:dyDescent="0.35">
      <c r="A604" s="7"/>
    </row>
    <row r="605" spans="1:1" x14ac:dyDescent="0.35">
      <c r="A605" s="7"/>
    </row>
    <row r="606" spans="1:1" x14ac:dyDescent="0.35">
      <c r="A606" s="7"/>
    </row>
    <row r="607" spans="1:1" x14ac:dyDescent="0.35">
      <c r="A607" s="7"/>
    </row>
    <row r="608" spans="1:1" x14ac:dyDescent="0.35">
      <c r="A608" s="7"/>
    </row>
    <row r="609" spans="1:1" x14ac:dyDescent="0.35">
      <c r="A609" s="7"/>
    </row>
    <row r="610" spans="1:1" x14ac:dyDescent="0.35">
      <c r="A610" s="7"/>
    </row>
    <row r="611" spans="1:1" x14ac:dyDescent="0.35">
      <c r="A611" s="7"/>
    </row>
    <row r="612" spans="1:1" x14ac:dyDescent="0.35">
      <c r="A612" s="7"/>
    </row>
    <row r="613" spans="1:1" x14ac:dyDescent="0.35">
      <c r="A613" s="7"/>
    </row>
    <row r="614" spans="1:1" x14ac:dyDescent="0.35">
      <c r="A614" s="7"/>
    </row>
    <row r="615" spans="1:1" x14ac:dyDescent="0.35">
      <c r="A615" s="7"/>
    </row>
    <row r="616" spans="1:1" x14ac:dyDescent="0.35">
      <c r="A616" s="7"/>
    </row>
    <row r="617" spans="1:1" x14ac:dyDescent="0.35">
      <c r="A617" s="7"/>
    </row>
    <row r="618" spans="1:1" x14ac:dyDescent="0.35">
      <c r="A618" s="7"/>
    </row>
    <row r="619" spans="1:1" x14ac:dyDescent="0.35">
      <c r="A619" s="7"/>
    </row>
    <row r="620" spans="1:1" x14ac:dyDescent="0.35">
      <c r="A620" s="7"/>
    </row>
    <row r="621" spans="1:1" x14ac:dyDescent="0.35">
      <c r="A621" s="7"/>
    </row>
    <row r="622" spans="1:1" x14ac:dyDescent="0.35">
      <c r="A622" s="7"/>
    </row>
    <row r="623" spans="1:1" x14ac:dyDescent="0.35">
      <c r="A623" s="7"/>
    </row>
    <row r="624" spans="1:1" x14ac:dyDescent="0.35">
      <c r="A624" s="7"/>
    </row>
    <row r="625" spans="1:1" x14ac:dyDescent="0.35">
      <c r="A625" s="7"/>
    </row>
    <row r="626" spans="1:1" x14ac:dyDescent="0.35">
      <c r="A626" s="7"/>
    </row>
    <row r="627" spans="1:1" x14ac:dyDescent="0.35">
      <c r="A627" s="7"/>
    </row>
    <row r="628" spans="1:1" x14ac:dyDescent="0.35">
      <c r="A628" s="7"/>
    </row>
    <row r="629" spans="1:1" x14ac:dyDescent="0.35">
      <c r="A629" s="7"/>
    </row>
    <row r="630" spans="1:1" x14ac:dyDescent="0.35">
      <c r="A630" s="7"/>
    </row>
    <row r="631" spans="1:1" x14ac:dyDescent="0.35">
      <c r="A631" s="7"/>
    </row>
    <row r="632" spans="1:1" x14ac:dyDescent="0.35">
      <c r="A632" s="7"/>
    </row>
    <row r="633" spans="1:1" x14ac:dyDescent="0.35">
      <c r="A633" s="7"/>
    </row>
    <row r="634" spans="1:1" x14ac:dyDescent="0.35">
      <c r="A634" s="7"/>
    </row>
    <row r="635" spans="1:1" x14ac:dyDescent="0.35">
      <c r="A635" s="7"/>
    </row>
    <row r="636" spans="1:1" x14ac:dyDescent="0.35">
      <c r="A636" s="7"/>
    </row>
    <row r="637" spans="1:1" x14ac:dyDescent="0.35">
      <c r="A637" s="7"/>
    </row>
    <row r="638" spans="1:1" x14ac:dyDescent="0.35">
      <c r="A638" s="7"/>
    </row>
    <row r="639" spans="1:1" x14ac:dyDescent="0.35">
      <c r="A639" s="7"/>
    </row>
    <row r="640" spans="1:1" x14ac:dyDescent="0.35">
      <c r="A640" s="7"/>
    </row>
    <row r="641" spans="1:1" x14ac:dyDescent="0.35">
      <c r="A641" s="7"/>
    </row>
    <row r="642" spans="1:1" x14ac:dyDescent="0.35">
      <c r="A642" s="7"/>
    </row>
    <row r="643" spans="1:1" x14ac:dyDescent="0.35">
      <c r="A643" s="7"/>
    </row>
    <row r="644" spans="1:1" x14ac:dyDescent="0.35">
      <c r="A644" s="7"/>
    </row>
    <row r="645" spans="1:1" x14ac:dyDescent="0.35">
      <c r="A645" s="7"/>
    </row>
    <row r="646" spans="1:1" x14ac:dyDescent="0.35">
      <c r="A646" s="7"/>
    </row>
    <row r="647" spans="1:1" x14ac:dyDescent="0.35">
      <c r="A647" s="7"/>
    </row>
    <row r="648" spans="1:1" x14ac:dyDescent="0.35">
      <c r="A648" s="7"/>
    </row>
    <row r="649" spans="1:1" x14ac:dyDescent="0.35">
      <c r="A649" s="7"/>
    </row>
    <row r="650" spans="1:1" x14ac:dyDescent="0.35">
      <c r="A650" s="7"/>
    </row>
    <row r="651" spans="1:1" x14ac:dyDescent="0.35">
      <c r="A651" s="7"/>
    </row>
    <row r="652" spans="1:1" x14ac:dyDescent="0.35">
      <c r="A652" s="7"/>
    </row>
    <row r="653" spans="1:1" x14ac:dyDescent="0.35">
      <c r="A653" s="7"/>
    </row>
    <row r="654" spans="1:1" x14ac:dyDescent="0.35">
      <c r="A654" s="7"/>
    </row>
    <row r="655" spans="1:1" x14ac:dyDescent="0.35">
      <c r="A655" s="7"/>
    </row>
    <row r="656" spans="1:1" x14ac:dyDescent="0.35">
      <c r="A656" s="7"/>
    </row>
    <row r="657" spans="1:1" x14ac:dyDescent="0.35">
      <c r="A657" s="7"/>
    </row>
    <row r="658" spans="1:1" x14ac:dyDescent="0.35">
      <c r="A658" s="7"/>
    </row>
    <row r="659" spans="1:1" x14ac:dyDescent="0.35">
      <c r="A659" s="7"/>
    </row>
    <row r="660" spans="1:1" x14ac:dyDescent="0.35">
      <c r="A660" s="7"/>
    </row>
    <row r="661" spans="1:1" x14ac:dyDescent="0.35">
      <c r="A661" s="7"/>
    </row>
    <row r="662" spans="1:1" x14ac:dyDescent="0.35">
      <c r="A662" s="7"/>
    </row>
    <row r="663" spans="1:1" x14ac:dyDescent="0.35">
      <c r="A663" s="7"/>
    </row>
    <row r="664" spans="1:1" x14ac:dyDescent="0.35">
      <c r="A664" s="7"/>
    </row>
    <row r="665" spans="1:1" x14ac:dyDescent="0.35">
      <c r="A665" s="7"/>
    </row>
    <row r="666" spans="1:1" x14ac:dyDescent="0.35">
      <c r="A666" s="7"/>
    </row>
    <row r="667" spans="1:1" x14ac:dyDescent="0.35">
      <c r="A667" s="7"/>
    </row>
    <row r="668" spans="1:1" x14ac:dyDescent="0.35">
      <c r="A668" s="7"/>
    </row>
    <row r="669" spans="1:1" x14ac:dyDescent="0.35">
      <c r="A669" s="7"/>
    </row>
    <row r="670" spans="1:1" x14ac:dyDescent="0.35">
      <c r="A670" s="7"/>
    </row>
    <row r="671" spans="1:1" x14ac:dyDescent="0.35">
      <c r="A671" s="7"/>
    </row>
    <row r="672" spans="1:1" x14ac:dyDescent="0.35">
      <c r="A672" s="7"/>
    </row>
    <row r="673" spans="1:1" x14ac:dyDescent="0.35">
      <c r="A673" s="7"/>
    </row>
    <row r="674" spans="1:1" x14ac:dyDescent="0.35">
      <c r="A674" s="7"/>
    </row>
    <row r="675" spans="1:1" x14ac:dyDescent="0.35">
      <c r="A675" s="7"/>
    </row>
    <row r="676" spans="1:1" x14ac:dyDescent="0.35">
      <c r="A676" s="7"/>
    </row>
    <row r="677" spans="1:1" x14ac:dyDescent="0.35">
      <c r="A677" s="7"/>
    </row>
    <row r="678" spans="1:1" x14ac:dyDescent="0.35">
      <c r="A678" s="7"/>
    </row>
    <row r="679" spans="1:1" x14ac:dyDescent="0.35">
      <c r="A679" s="7"/>
    </row>
    <row r="680" spans="1:1" x14ac:dyDescent="0.35">
      <c r="A680" s="7"/>
    </row>
    <row r="681" spans="1:1" x14ac:dyDescent="0.35">
      <c r="A681" s="7"/>
    </row>
    <row r="682" spans="1:1" x14ac:dyDescent="0.35">
      <c r="A682" s="7"/>
    </row>
    <row r="683" spans="1:1" x14ac:dyDescent="0.35">
      <c r="A683" s="7"/>
    </row>
    <row r="684" spans="1:1" x14ac:dyDescent="0.35">
      <c r="A684" s="7"/>
    </row>
    <row r="685" spans="1:1" x14ac:dyDescent="0.35">
      <c r="A685" s="7"/>
    </row>
    <row r="686" spans="1:1" x14ac:dyDescent="0.35">
      <c r="A686" s="7"/>
    </row>
    <row r="687" spans="1:1" x14ac:dyDescent="0.35">
      <c r="A687" s="7"/>
    </row>
    <row r="688" spans="1:1" x14ac:dyDescent="0.35">
      <c r="A688" s="7"/>
    </row>
    <row r="689" spans="1:1" x14ac:dyDescent="0.35">
      <c r="A689" s="7"/>
    </row>
    <row r="690" spans="1:1" x14ac:dyDescent="0.35">
      <c r="A690" s="7"/>
    </row>
    <row r="691" spans="1:1" x14ac:dyDescent="0.35">
      <c r="A691" s="7"/>
    </row>
    <row r="692" spans="1:1" x14ac:dyDescent="0.35">
      <c r="A692" s="7"/>
    </row>
    <row r="693" spans="1:1" x14ac:dyDescent="0.35">
      <c r="A693" s="7"/>
    </row>
    <row r="694" spans="1:1" x14ac:dyDescent="0.35">
      <c r="A694" s="7"/>
    </row>
    <row r="695" spans="1:1" x14ac:dyDescent="0.35">
      <c r="A695" s="7"/>
    </row>
    <row r="696" spans="1:1" x14ac:dyDescent="0.35">
      <c r="A696" s="7"/>
    </row>
    <row r="697" spans="1:1" x14ac:dyDescent="0.35">
      <c r="A697" s="7"/>
    </row>
    <row r="698" spans="1:1" x14ac:dyDescent="0.35">
      <c r="A698" s="7"/>
    </row>
    <row r="699" spans="1:1" x14ac:dyDescent="0.35">
      <c r="A699" s="7"/>
    </row>
    <row r="700" spans="1:1" x14ac:dyDescent="0.35">
      <c r="A700" s="7"/>
    </row>
    <row r="701" spans="1:1" x14ac:dyDescent="0.35">
      <c r="A701" s="7"/>
    </row>
    <row r="702" spans="1:1" x14ac:dyDescent="0.35">
      <c r="A702" s="7"/>
    </row>
    <row r="703" spans="1:1" x14ac:dyDescent="0.35">
      <c r="A703" s="7"/>
    </row>
    <row r="704" spans="1:1" x14ac:dyDescent="0.35">
      <c r="A704" s="7"/>
    </row>
    <row r="705" spans="1:1" x14ac:dyDescent="0.35">
      <c r="A705" s="7"/>
    </row>
    <row r="706" spans="1:1" x14ac:dyDescent="0.35">
      <c r="A706" s="7"/>
    </row>
    <row r="707" spans="1:1" x14ac:dyDescent="0.35">
      <c r="A707" s="7"/>
    </row>
    <row r="708" spans="1:1" x14ac:dyDescent="0.35">
      <c r="A708" s="7"/>
    </row>
    <row r="709" spans="1:1" x14ac:dyDescent="0.35">
      <c r="A709" s="7"/>
    </row>
    <row r="710" spans="1:1" x14ac:dyDescent="0.35">
      <c r="A710" s="7"/>
    </row>
    <row r="711" spans="1:1" x14ac:dyDescent="0.35">
      <c r="A711" s="7"/>
    </row>
    <row r="712" spans="1:1" x14ac:dyDescent="0.35">
      <c r="A712" s="7"/>
    </row>
    <row r="713" spans="1:1" x14ac:dyDescent="0.35">
      <c r="A713" s="7"/>
    </row>
    <row r="714" spans="1:1" x14ac:dyDescent="0.35">
      <c r="A714" s="7"/>
    </row>
    <row r="715" spans="1:1" x14ac:dyDescent="0.35">
      <c r="A715" s="7"/>
    </row>
    <row r="716" spans="1:1" x14ac:dyDescent="0.35">
      <c r="A716" s="7"/>
    </row>
    <row r="717" spans="1:1" x14ac:dyDescent="0.35">
      <c r="A717" s="7"/>
    </row>
    <row r="718" spans="1:1" x14ac:dyDescent="0.35">
      <c r="A718" s="7"/>
    </row>
    <row r="719" spans="1:1" x14ac:dyDescent="0.35">
      <c r="A719" s="7"/>
    </row>
    <row r="720" spans="1:1" x14ac:dyDescent="0.35">
      <c r="A720" s="7"/>
    </row>
    <row r="721" spans="1:1" x14ac:dyDescent="0.35">
      <c r="A721" s="7"/>
    </row>
    <row r="722" spans="1:1" x14ac:dyDescent="0.35">
      <c r="A722" s="7"/>
    </row>
    <row r="723" spans="1:1" x14ac:dyDescent="0.35">
      <c r="A723" s="7"/>
    </row>
    <row r="724" spans="1:1" x14ac:dyDescent="0.35">
      <c r="A724" s="7"/>
    </row>
    <row r="725" spans="1:1" x14ac:dyDescent="0.35">
      <c r="A725" s="7"/>
    </row>
    <row r="726" spans="1:1" x14ac:dyDescent="0.35">
      <c r="A726" s="7"/>
    </row>
    <row r="727" spans="1:1" x14ac:dyDescent="0.35">
      <c r="A727" s="7"/>
    </row>
    <row r="728" spans="1:1" x14ac:dyDescent="0.35">
      <c r="A728" s="7"/>
    </row>
    <row r="729" spans="1:1" x14ac:dyDescent="0.35">
      <c r="A729" s="7"/>
    </row>
    <row r="730" spans="1:1" x14ac:dyDescent="0.35">
      <c r="A730" s="7"/>
    </row>
    <row r="731" spans="1:1" x14ac:dyDescent="0.35">
      <c r="A731" s="7"/>
    </row>
    <row r="732" spans="1:1" x14ac:dyDescent="0.35">
      <c r="A732" s="7"/>
    </row>
    <row r="733" spans="1:1" x14ac:dyDescent="0.35">
      <c r="A733" s="7"/>
    </row>
    <row r="734" spans="1:1" x14ac:dyDescent="0.35">
      <c r="A734" s="7"/>
    </row>
    <row r="735" spans="1:1" x14ac:dyDescent="0.35">
      <c r="A735" s="7"/>
    </row>
    <row r="736" spans="1:1" x14ac:dyDescent="0.35">
      <c r="A736" s="7"/>
    </row>
    <row r="737" spans="1:1" x14ac:dyDescent="0.35">
      <c r="A737" s="7"/>
    </row>
    <row r="738" spans="1:1" x14ac:dyDescent="0.35">
      <c r="A738" s="7"/>
    </row>
    <row r="739" spans="1:1" x14ac:dyDescent="0.35">
      <c r="A739" s="7"/>
    </row>
    <row r="740" spans="1:1" x14ac:dyDescent="0.35">
      <c r="A740" s="7"/>
    </row>
    <row r="741" spans="1:1" x14ac:dyDescent="0.35">
      <c r="A741" s="7"/>
    </row>
    <row r="742" spans="1:1" x14ac:dyDescent="0.35">
      <c r="A742" s="7"/>
    </row>
    <row r="743" spans="1:1" x14ac:dyDescent="0.35">
      <c r="A743" s="7"/>
    </row>
    <row r="744" spans="1:1" x14ac:dyDescent="0.35">
      <c r="A744" s="7"/>
    </row>
    <row r="745" spans="1:1" x14ac:dyDescent="0.35">
      <c r="A745" s="7"/>
    </row>
    <row r="746" spans="1:1" x14ac:dyDescent="0.35">
      <c r="A746" s="7"/>
    </row>
    <row r="747" spans="1:1" x14ac:dyDescent="0.35">
      <c r="A747" s="7"/>
    </row>
    <row r="748" spans="1:1" x14ac:dyDescent="0.35">
      <c r="A748" s="7"/>
    </row>
    <row r="749" spans="1:1" x14ac:dyDescent="0.35">
      <c r="A749" s="7"/>
    </row>
    <row r="750" spans="1:1" x14ac:dyDescent="0.35">
      <c r="A750" s="7"/>
    </row>
    <row r="751" spans="1:1" x14ac:dyDescent="0.35">
      <c r="A751" s="7"/>
    </row>
    <row r="752" spans="1:1" x14ac:dyDescent="0.35">
      <c r="A752" s="7"/>
    </row>
    <row r="753" spans="1:1" x14ac:dyDescent="0.35">
      <c r="A753" s="7"/>
    </row>
    <row r="754" spans="1:1" x14ac:dyDescent="0.35">
      <c r="A754" s="7"/>
    </row>
    <row r="755" spans="1:1" x14ac:dyDescent="0.35">
      <c r="A755" s="7"/>
    </row>
    <row r="756" spans="1:1" x14ac:dyDescent="0.35">
      <c r="A756" s="7"/>
    </row>
    <row r="757" spans="1:1" x14ac:dyDescent="0.35">
      <c r="A757" s="7"/>
    </row>
    <row r="758" spans="1:1" x14ac:dyDescent="0.35">
      <c r="A758" s="7"/>
    </row>
    <row r="759" spans="1:1" x14ac:dyDescent="0.35">
      <c r="A759" s="7"/>
    </row>
    <row r="760" spans="1:1" x14ac:dyDescent="0.35">
      <c r="A760" s="7"/>
    </row>
    <row r="761" spans="1:1" x14ac:dyDescent="0.35">
      <c r="A761" s="7"/>
    </row>
    <row r="762" spans="1:1" x14ac:dyDescent="0.35">
      <c r="A762" s="7"/>
    </row>
    <row r="763" spans="1:1" x14ac:dyDescent="0.35">
      <c r="A763" s="7"/>
    </row>
    <row r="764" spans="1:1" x14ac:dyDescent="0.35">
      <c r="A764" s="7"/>
    </row>
    <row r="765" spans="1:1" x14ac:dyDescent="0.35">
      <c r="A765" s="7"/>
    </row>
    <row r="766" spans="1:1" x14ac:dyDescent="0.35">
      <c r="A766" s="7"/>
    </row>
    <row r="767" spans="1:1" x14ac:dyDescent="0.35">
      <c r="A767" s="7"/>
    </row>
    <row r="768" spans="1:1" x14ac:dyDescent="0.35">
      <c r="A768" s="7"/>
    </row>
    <row r="769" spans="1:1" x14ac:dyDescent="0.35">
      <c r="A769" s="7"/>
    </row>
    <row r="770" spans="1:1" x14ac:dyDescent="0.35">
      <c r="A770" s="7"/>
    </row>
    <row r="771" spans="1:1" x14ac:dyDescent="0.35">
      <c r="A771" s="7"/>
    </row>
    <row r="772" spans="1:1" x14ac:dyDescent="0.35">
      <c r="A772" s="7"/>
    </row>
    <row r="773" spans="1:1" x14ac:dyDescent="0.35">
      <c r="A773" s="7"/>
    </row>
    <row r="774" spans="1:1" x14ac:dyDescent="0.35">
      <c r="A774" s="7"/>
    </row>
    <row r="775" spans="1:1" x14ac:dyDescent="0.35">
      <c r="A775" s="7"/>
    </row>
    <row r="776" spans="1:1" x14ac:dyDescent="0.35">
      <c r="A776" s="7"/>
    </row>
    <row r="777" spans="1:1" x14ac:dyDescent="0.35">
      <c r="A777" s="7"/>
    </row>
    <row r="778" spans="1:1" x14ac:dyDescent="0.35">
      <c r="A778" s="7"/>
    </row>
    <row r="779" spans="1:1" x14ac:dyDescent="0.35">
      <c r="A779" s="7"/>
    </row>
    <row r="780" spans="1:1" x14ac:dyDescent="0.35">
      <c r="A780" s="7"/>
    </row>
    <row r="781" spans="1:1" x14ac:dyDescent="0.35">
      <c r="A781" s="7"/>
    </row>
    <row r="782" spans="1:1" x14ac:dyDescent="0.35">
      <c r="A782" s="7"/>
    </row>
    <row r="783" spans="1:1" x14ac:dyDescent="0.35">
      <c r="A783" s="7"/>
    </row>
    <row r="784" spans="1:1" x14ac:dyDescent="0.35">
      <c r="A784" s="7"/>
    </row>
    <row r="785" spans="1:1" x14ac:dyDescent="0.35">
      <c r="A785" s="7"/>
    </row>
    <row r="786" spans="1:1" x14ac:dyDescent="0.35">
      <c r="A786" s="7"/>
    </row>
    <row r="787" spans="1:1" x14ac:dyDescent="0.35">
      <c r="A787" s="7"/>
    </row>
    <row r="788" spans="1:1" x14ac:dyDescent="0.35">
      <c r="A788" s="7"/>
    </row>
    <row r="789" spans="1:1" x14ac:dyDescent="0.35">
      <c r="A789" s="7"/>
    </row>
    <row r="790" spans="1:1" x14ac:dyDescent="0.35">
      <c r="A790" s="7"/>
    </row>
    <row r="791" spans="1:1" x14ac:dyDescent="0.35">
      <c r="A791" s="7"/>
    </row>
    <row r="792" spans="1:1" x14ac:dyDescent="0.35">
      <c r="A792" s="7"/>
    </row>
    <row r="793" spans="1:1" x14ac:dyDescent="0.35">
      <c r="A793" s="7"/>
    </row>
    <row r="794" spans="1:1" x14ac:dyDescent="0.35">
      <c r="A794" s="7"/>
    </row>
    <row r="795" spans="1:1" x14ac:dyDescent="0.35">
      <c r="A795" s="7"/>
    </row>
    <row r="796" spans="1:1" x14ac:dyDescent="0.35">
      <c r="A796" s="7"/>
    </row>
    <row r="797" spans="1:1" x14ac:dyDescent="0.35">
      <c r="A797" s="7"/>
    </row>
    <row r="798" spans="1:1" x14ac:dyDescent="0.35">
      <c r="A798" s="7"/>
    </row>
    <row r="799" spans="1:1" x14ac:dyDescent="0.35">
      <c r="A799" s="7"/>
    </row>
    <row r="800" spans="1:1" x14ac:dyDescent="0.35">
      <c r="A800" s="7"/>
    </row>
    <row r="801" spans="1:1" x14ac:dyDescent="0.35">
      <c r="A801" s="7"/>
    </row>
    <row r="802" spans="1:1" x14ac:dyDescent="0.35">
      <c r="A802" s="7"/>
    </row>
    <row r="803" spans="1:1" x14ac:dyDescent="0.35">
      <c r="A803" s="7"/>
    </row>
    <row r="804" spans="1:1" x14ac:dyDescent="0.35">
      <c r="A804" s="7"/>
    </row>
    <row r="805" spans="1:1" x14ac:dyDescent="0.35">
      <c r="A805" s="7"/>
    </row>
    <row r="806" spans="1:1" x14ac:dyDescent="0.35">
      <c r="A806" s="7"/>
    </row>
    <row r="807" spans="1:1" x14ac:dyDescent="0.35">
      <c r="A807" s="7"/>
    </row>
    <row r="808" spans="1:1" x14ac:dyDescent="0.35">
      <c r="A808" s="7"/>
    </row>
    <row r="809" spans="1:1" x14ac:dyDescent="0.35">
      <c r="A809" s="7"/>
    </row>
    <row r="810" spans="1:1" x14ac:dyDescent="0.35">
      <c r="A810" s="7"/>
    </row>
    <row r="811" spans="1:1" x14ac:dyDescent="0.35">
      <c r="A811" s="7"/>
    </row>
    <row r="812" spans="1:1" x14ac:dyDescent="0.35">
      <c r="A812" s="7"/>
    </row>
    <row r="813" spans="1:1" x14ac:dyDescent="0.35">
      <c r="A813" s="7"/>
    </row>
    <row r="814" spans="1:1" x14ac:dyDescent="0.35">
      <c r="A814" s="7"/>
    </row>
    <row r="815" spans="1:1" x14ac:dyDescent="0.35">
      <c r="A815" s="7"/>
    </row>
    <row r="816" spans="1:1" x14ac:dyDescent="0.35">
      <c r="A816" s="7"/>
    </row>
    <row r="817" spans="1:1" x14ac:dyDescent="0.35">
      <c r="A817" s="7"/>
    </row>
    <row r="818" spans="1:1" x14ac:dyDescent="0.35">
      <c r="A818" s="7"/>
    </row>
    <row r="819" spans="1:1" x14ac:dyDescent="0.35">
      <c r="A819" s="7"/>
    </row>
    <row r="820" spans="1:1" x14ac:dyDescent="0.35">
      <c r="A820" s="7"/>
    </row>
    <row r="821" spans="1:1" x14ac:dyDescent="0.35">
      <c r="A821" s="7"/>
    </row>
    <row r="822" spans="1:1" x14ac:dyDescent="0.35">
      <c r="A822" s="7"/>
    </row>
    <row r="823" spans="1:1" x14ac:dyDescent="0.35">
      <c r="A823" s="7"/>
    </row>
    <row r="824" spans="1:1" x14ac:dyDescent="0.35">
      <c r="A824" s="7"/>
    </row>
    <row r="825" spans="1:1" x14ac:dyDescent="0.35">
      <c r="A825" s="7"/>
    </row>
    <row r="826" spans="1:1" x14ac:dyDescent="0.35">
      <c r="A826" s="7"/>
    </row>
    <row r="827" spans="1:1" x14ac:dyDescent="0.35">
      <c r="A827" s="7"/>
    </row>
    <row r="828" spans="1:1" x14ac:dyDescent="0.35">
      <c r="A828" s="7"/>
    </row>
    <row r="829" spans="1:1" x14ac:dyDescent="0.35">
      <c r="A829" s="7"/>
    </row>
    <row r="830" spans="1:1" x14ac:dyDescent="0.35">
      <c r="A830" s="7"/>
    </row>
    <row r="831" spans="1:1" x14ac:dyDescent="0.35">
      <c r="A831" s="7"/>
    </row>
    <row r="832" spans="1:1" x14ac:dyDescent="0.35">
      <c r="A832" s="7"/>
    </row>
    <row r="833" spans="1:1" x14ac:dyDescent="0.35">
      <c r="A833" s="7"/>
    </row>
    <row r="834" spans="1:1" x14ac:dyDescent="0.35">
      <c r="A834" s="7"/>
    </row>
    <row r="835" spans="1:1" x14ac:dyDescent="0.35">
      <c r="A835" s="7"/>
    </row>
    <row r="836" spans="1:1" x14ac:dyDescent="0.35">
      <c r="A836" s="7"/>
    </row>
    <row r="837" spans="1:1" x14ac:dyDescent="0.35">
      <c r="A837" s="7"/>
    </row>
    <row r="838" spans="1:1" x14ac:dyDescent="0.35">
      <c r="A838" s="7"/>
    </row>
    <row r="839" spans="1:1" x14ac:dyDescent="0.35">
      <c r="A839" s="7"/>
    </row>
    <row r="840" spans="1:1" x14ac:dyDescent="0.35">
      <c r="A840" s="7"/>
    </row>
    <row r="841" spans="1:1" x14ac:dyDescent="0.35">
      <c r="A841" s="7"/>
    </row>
    <row r="842" spans="1:1" x14ac:dyDescent="0.35">
      <c r="A842" s="7"/>
    </row>
    <row r="843" spans="1:1" x14ac:dyDescent="0.35">
      <c r="A843" s="7"/>
    </row>
    <row r="844" spans="1:1" x14ac:dyDescent="0.35">
      <c r="A844" s="7"/>
    </row>
    <row r="845" spans="1:1" x14ac:dyDescent="0.35">
      <c r="A845" s="7"/>
    </row>
    <row r="846" spans="1:1" x14ac:dyDescent="0.35">
      <c r="A846" s="7"/>
    </row>
    <row r="847" spans="1:1" x14ac:dyDescent="0.35">
      <c r="A847" s="7"/>
    </row>
    <row r="848" spans="1:1" x14ac:dyDescent="0.35">
      <c r="A848" s="7"/>
    </row>
    <row r="849" spans="1:1" x14ac:dyDescent="0.35">
      <c r="A849" s="7"/>
    </row>
    <row r="850" spans="1:1" x14ac:dyDescent="0.35">
      <c r="A850" s="7"/>
    </row>
    <row r="851" spans="1:1" x14ac:dyDescent="0.35">
      <c r="A851" s="7"/>
    </row>
    <row r="852" spans="1:1" x14ac:dyDescent="0.35">
      <c r="A852" s="7"/>
    </row>
    <row r="853" spans="1:1" x14ac:dyDescent="0.35">
      <c r="A853" s="7"/>
    </row>
    <row r="854" spans="1:1" x14ac:dyDescent="0.35">
      <c r="A854" s="7"/>
    </row>
    <row r="855" spans="1:1" x14ac:dyDescent="0.35">
      <c r="A855" s="7"/>
    </row>
    <row r="856" spans="1:1" x14ac:dyDescent="0.35">
      <c r="A856" s="7"/>
    </row>
    <row r="857" spans="1:1" x14ac:dyDescent="0.35">
      <c r="A857" s="7"/>
    </row>
    <row r="858" spans="1:1" x14ac:dyDescent="0.35">
      <c r="A858" s="7"/>
    </row>
    <row r="859" spans="1:1" x14ac:dyDescent="0.35">
      <c r="A859" s="7"/>
    </row>
    <row r="860" spans="1:1" x14ac:dyDescent="0.35">
      <c r="A860" s="7"/>
    </row>
    <row r="861" spans="1:1" x14ac:dyDescent="0.35">
      <c r="A861" s="7"/>
    </row>
    <row r="862" spans="1:1" x14ac:dyDescent="0.35">
      <c r="A862" s="7"/>
    </row>
    <row r="863" spans="1:1" x14ac:dyDescent="0.35">
      <c r="A863" s="7"/>
    </row>
    <row r="864" spans="1:1" x14ac:dyDescent="0.35">
      <c r="A864" s="7"/>
    </row>
    <row r="865" spans="1:1" x14ac:dyDescent="0.35">
      <c r="A865" s="7"/>
    </row>
    <row r="866" spans="1:1" x14ac:dyDescent="0.35">
      <c r="A866" s="7"/>
    </row>
    <row r="867" spans="1:1" x14ac:dyDescent="0.35">
      <c r="A867" s="7"/>
    </row>
    <row r="868" spans="1:1" x14ac:dyDescent="0.35">
      <c r="A868" s="7"/>
    </row>
    <row r="869" spans="1:1" x14ac:dyDescent="0.35">
      <c r="A869" s="7"/>
    </row>
    <row r="870" spans="1:1" x14ac:dyDescent="0.35">
      <c r="A870" s="7"/>
    </row>
    <row r="871" spans="1:1" x14ac:dyDescent="0.35">
      <c r="A871" s="7"/>
    </row>
    <row r="872" spans="1:1" x14ac:dyDescent="0.35">
      <c r="A872" s="7"/>
    </row>
    <row r="873" spans="1:1" x14ac:dyDescent="0.35">
      <c r="A873" s="7"/>
    </row>
    <row r="874" spans="1:1" x14ac:dyDescent="0.35">
      <c r="A874" s="7"/>
    </row>
    <row r="875" spans="1:1" x14ac:dyDescent="0.35">
      <c r="A875" s="7"/>
    </row>
    <row r="876" spans="1:1" x14ac:dyDescent="0.35">
      <c r="A876" s="7"/>
    </row>
    <row r="877" spans="1:1" x14ac:dyDescent="0.35">
      <c r="A877" s="7"/>
    </row>
    <row r="878" spans="1:1" x14ac:dyDescent="0.35">
      <c r="A878" s="7"/>
    </row>
    <row r="879" spans="1:1" x14ac:dyDescent="0.35">
      <c r="A879" s="7"/>
    </row>
    <row r="880" spans="1:1" x14ac:dyDescent="0.35">
      <c r="A880" s="7"/>
    </row>
    <row r="881" spans="1:1" x14ac:dyDescent="0.35">
      <c r="A881" s="7"/>
    </row>
    <row r="882" spans="1:1" x14ac:dyDescent="0.35">
      <c r="A882" s="7"/>
    </row>
    <row r="883" spans="1:1" x14ac:dyDescent="0.35">
      <c r="A883" s="7"/>
    </row>
    <row r="884" spans="1:1" x14ac:dyDescent="0.35">
      <c r="A884" s="7"/>
    </row>
    <row r="885" spans="1:1" x14ac:dyDescent="0.35">
      <c r="A885" s="7"/>
    </row>
    <row r="886" spans="1:1" x14ac:dyDescent="0.35">
      <c r="A886" s="7"/>
    </row>
    <row r="887" spans="1:1" x14ac:dyDescent="0.35">
      <c r="A887" s="7"/>
    </row>
    <row r="888" spans="1:1" x14ac:dyDescent="0.35">
      <c r="A888" s="7"/>
    </row>
    <row r="889" spans="1:1" x14ac:dyDescent="0.35">
      <c r="A889" s="7"/>
    </row>
    <row r="890" spans="1:1" x14ac:dyDescent="0.35">
      <c r="A890" s="7"/>
    </row>
    <row r="891" spans="1:1" x14ac:dyDescent="0.35">
      <c r="A891" s="7"/>
    </row>
    <row r="892" spans="1:1" x14ac:dyDescent="0.35">
      <c r="A892" s="7"/>
    </row>
    <row r="893" spans="1:1" x14ac:dyDescent="0.35">
      <c r="A893" s="7"/>
    </row>
    <row r="894" spans="1:1" x14ac:dyDescent="0.35">
      <c r="A894" s="7"/>
    </row>
    <row r="895" spans="1:1" x14ac:dyDescent="0.35">
      <c r="A895" s="7"/>
    </row>
    <row r="896" spans="1:1" x14ac:dyDescent="0.35">
      <c r="A896" s="7"/>
    </row>
    <row r="897" spans="1:1" x14ac:dyDescent="0.35">
      <c r="A897" s="7"/>
    </row>
    <row r="898" spans="1:1" x14ac:dyDescent="0.35">
      <c r="A898" s="7"/>
    </row>
    <row r="899" spans="1:1" x14ac:dyDescent="0.35">
      <c r="A899" s="7"/>
    </row>
    <row r="900" spans="1:1" x14ac:dyDescent="0.35">
      <c r="A900" s="7"/>
    </row>
    <row r="901" spans="1:1" x14ac:dyDescent="0.35">
      <c r="A901" s="7"/>
    </row>
    <row r="902" spans="1:1" x14ac:dyDescent="0.35">
      <c r="A902" s="7"/>
    </row>
    <row r="903" spans="1:1" x14ac:dyDescent="0.35">
      <c r="A903" s="7"/>
    </row>
    <row r="904" spans="1:1" x14ac:dyDescent="0.35">
      <c r="A904" s="7"/>
    </row>
    <row r="905" spans="1:1" x14ac:dyDescent="0.35">
      <c r="A905" s="7"/>
    </row>
    <row r="906" spans="1:1" x14ac:dyDescent="0.35">
      <c r="A906" s="7"/>
    </row>
    <row r="907" spans="1:1" x14ac:dyDescent="0.35">
      <c r="A907" s="7"/>
    </row>
    <row r="908" spans="1:1" x14ac:dyDescent="0.35">
      <c r="A908" s="7"/>
    </row>
    <row r="909" spans="1:1" x14ac:dyDescent="0.35">
      <c r="A909" s="7"/>
    </row>
    <row r="910" spans="1:1" x14ac:dyDescent="0.35">
      <c r="A910" s="7"/>
    </row>
    <row r="911" spans="1:1" x14ac:dyDescent="0.35">
      <c r="A911" s="7"/>
    </row>
    <row r="912" spans="1:1" x14ac:dyDescent="0.35">
      <c r="A912" s="7"/>
    </row>
    <row r="913" spans="1:1" x14ac:dyDescent="0.35">
      <c r="A913" s="7"/>
    </row>
    <row r="914" spans="1:1" x14ac:dyDescent="0.35">
      <c r="A914" s="7"/>
    </row>
    <row r="915" spans="1:1" x14ac:dyDescent="0.35">
      <c r="A915" s="7"/>
    </row>
    <row r="916" spans="1:1" x14ac:dyDescent="0.35">
      <c r="A916" s="7"/>
    </row>
    <row r="917" spans="1:1" x14ac:dyDescent="0.35">
      <c r="A917" s="7"/>
    </row>
    <row r="918" spans="1:1" x14ac:dyDescent="0.35">
      <c r="A918" s="7"/>
    </row>
    <row r="919" spans="1:1" x14ac:dyDescent="0.35">
      <c r="A919" s="7"/>
    </row>
    <row r="920" spans="1:1" x14ac:dyDescent="0.35">
      <c r="A920" s="7"/>
    </row>
    <row r="921" spans="1:1" x14ac:dyDescent="0.35">
      <c r="A921" s="7"/>
    </row>
    <row r="922" spans="1:1" x14ac:dyDescent="0.35">
      <c r="A922" s="7"/>
    </row>
    <row r="923" spans="1:1" x14ac:dyDescent="0.35">
      <c r="A923" s="7"/>
    </row>
    <row r="924" spans="1:1" x14ac:dyDescent="0.35">
      <c r="A924" s="7"/>
    </row>
    <row r="925" spans="1:1" x14ac:dyDescent="0.35">
      <c r="A925" s="7"/>
    </row>
    <row r="926" spans="1:1" x14ac:dyDescent="0.35">
      <c r="A926" s="7"/>
    </row>
    <row r="927" spans="1:1" x14ac:dyDescent="0.35">
      <c r="A927" s="7"/>
    </row>
    <row r="928" spans="1:1" x14ac:dyDescent="0.35">
      <c r="A928" s="7"/>
    </row>
    <row r="929" spans="1:1" x14ac:dyDescent="0.35">
      <c r="A929" s="7"/>
    </row>
    <row r="930" spans="1:1" x14ac:dyDescent="0.35">
      <c r="A930" s="7"/>
    </row>
    <row r="931" spans="1:1" x14ac:dyDescent="0.35">
      <c r="A931" s="7"/>
    </row>
    <row r="932" spans="1:1" x14ac:dyDescent="0.35">
      <c r="A932" s="7"/>
    </row>
    <row r="933" spans="1:1" x14ac:dyDescent="0.35">
      <c r="A933" s="7"/>
    </row>
    <row r="934" spans="1:1" x14ac:dyDescent="0.35">
      <c r="A934" s="7"/>
    </row>
    <row r="935" spans="1:1" x14ac:dyDescent="0.35">
      <c r="A935" s="7"/>
    </row>
    <row r="936" spans="1:1" x14ac:dyDescent="0.35">
      <c r="A936" s="7"/>
    </row>
    <row r="937" spans="1:1" x14ac:dyDescent="0.35">
      <c r="A937" s="7"/>
    </row>
    <row r="938" spans="1:1" x14ac:dyDescent="0.35">
      <c r="A938" s="7"/>
    </row>
    <row r="939" spans="1:1" x14ac:dyDescent="0.35">
      <c r="A939" s="7"/>
    </row>
    <row r="940" spans="1:1" x14ac:dyDescent="0.35">
      <c r="A940" s="7"/>
    </row>
    <row r="941" spans="1:1" x14ac:dyDescent="0.35">
      <c r="A941" s="7"/>
    </row>
    <row r="942" spans="1:1" x14ac:dyDescent="0.35">
      <c r="A942" s="7"/>
    </row>
    <row r="943" spans="1:1" x14ac:dyDescent="0.35">
      <c r="A943" s="7"/>
    </row>
    <row r="944" spans="1:1" x14ac:dyDescent="0.35">
      <c r="A944" s="7"/>
    </row>
    <row r="945" spans="1:1" x14ac:dyDescent="0.35">
      <c r="A945" s="7"/>
    </row>
    <row r="946" spans="1:1" x14ac:dyDescent="0.35">
      <c r="A946" s="7"/>
    </row>
    <row r="947" spans="1:1" x14ac:dyDescent="0.35">
      <c r="A947" s="7"/>
    </row>
    <row r="948" spans="1:1" x14ac:dyDescent="0.35">
      <c r="A948" s="7"/>
    </row>
    <row r="949" spans="1:1" x14ac:dyDescent="0.35">
      <c r="A949" s="7"/>
    </row>
    <row r="950" spans="1:1" x14ac:dyDescent="0.35">
      <c r="A950" s="7"/>
    </row>
    <row r="951" spans="1:1" x14ac:dyDescent="0.35">
      <c r="A951" s="7"/>
    </row>
    <row r="952" spans="1:1" x14ac:dyDescent="0.35">
      <c r="A952" s="7"/>
    </row>
    <row r="953" spans="1:1" x14ac:dyDescent="0.35">
      <c r="A953" s="7"/>
    </row>
    <row r="954" spans="1:1" x14ac:dyDescent="0.35">
      <c r="A954" s="7"/>
    </row>
    <row r="955" spans="1:1" x14ac:dyDescent="0.35">
      <c r="A955" s="7"/>
    </row>
    <row r="956" spans="1:1" x14ac:dyDescent="0.35">
      <c r="A956" s="7"/>
    </row>
    <row r="957" spans="1:1" x14ac:dyDescent="0.35">
      <c r="A957" s="7"/>
    </row>
    <row r="958" spans="1:1" x14ac:dyDescent="0.35">
      <c r="A958" s="7"/>
    </row>
    <row r="959" spans="1:1" x14ac:dyDescent="0.35">
      <c r="A959" s="7"/>
    </row>
    <row r="960" spans="1:1" x14ac:dyDescent="0.35">
      <c r="A960" s="7"/>
    </row>
    <row r="961" spans="1:1" x14ac:dyDescent="0.35">
      <c r="A961" s="7"/>
    </row>
    <row r="962" spans="1:1" x14ac:dyDescent="0.35">
      <c r="A962" s="7"/>
    </row>
    <row r="963" spans="1:1" x14ac:dyDescent="0.35">
      <c r="A963" s="7"/>
    </row>
    <row r="964" spans="1:1" x14ac:dyDescent="0.35">
      <c r="A964" s="7"/>
    </row>
    <row r="965" spans="1:1" x14ac:dyDescent="0.35">
      <c r="A965" s="7"/>
    </row>
    <row r="966" spans="1:1" x14ac:dyDescent="0.35">
      <c r="A966" s="7"/>
    </row>
    <row r="967" spans="1:1" x14ac:dyDescent="0.35">
      <c r="A967" s="7"/>
    </row>
    <row r="968" spans="1:1" x14ac:dyDescent="0.35">
      <c r="A968" s="7"/>
    </row>
    <row r="969" spans="1:1" x14ac:dyDescent="0.35">
      <c r="A969" s="7"/>
    </row>
    <row r="970" spans="1:1" x14ac:dyDescent="0.35">
      <c r="A970" s="7"/>
    </row>
    <row r="971" spans="1:1" x14ac:dyDescent="0.35">
      <c r="A971" s="7"/>
    </row>
    <row r="972" spans="1:1" x14ac:dyDescent="0.35">
      <c r="A972" s="7"/>
    </row>
    <row r="973" spans="1:1" x14ac:dyDescent="0.35">
      <c r="A973" s="7"/>
    </row>
    <row r="974" spans="1:1" x14ac:dyDescent="0.35">
      <c r="A974" s="7"/>
    </row>
    <row r="975" spans="1:1" x14ac:dyDescent="0.35">
      <c r="A975" s="7"/>
    </row>
    <row r="976" spans="1:1" x14ac:dyDescent="0.35">
      <c r="A976" s="7"/>
    </row>
    <row r="977" spans="1:1" x14ac:dyDescent="0.35">
      <c r="A977" s="7"/>
    </row>
    <row r="978" spans="1:1" x14ac:dyDescent="0.35">
      <c r="A978" s="7"/>
    </row>
    <row r="979" spans="1:1" x14ac:dyDescent="0.35">
      <c r="A979" s="7"/>
    </row>
    <row r="980" spans="1:1" x14ac:dyDescent="0.35">
      <c r="A980" s="7"/>
    </row>
    <row r="981" spans="1:1" x14ac:dyDescent="0.35">
      <c r="A981" s="7"/>
    </row>
    <row r="982" spans="1:1" x14ac:dyDescent="0.35">
      <c r="A982" s="7"/>
    </row>
    <row r="983" spans="1:1" x14ac:dyDescent="0.35">
      <c r="A983" s="7"/>
    </row>
    <row r="984" spans="1:1" x14ac:dyDescent="0.35">
      <c r="A984" s="7"/>
    </row>
    <row r="985" spans="1:1" x14ac:dyDescent="0.35">
      <c r="A985" s="7"/>
    </row>
    <row r="986" spans="1:1" x14ac:dyDescent="0.35">
      <c r="A986" s="7"/>
    </row>
    <row r="987" spans="1:1" x14ac:dyDescent="0.35">
      <c r="A987" s="7"/>
    </row>
    <row r="988" spans="1:1" x14ac:dyDescent="0.35">
      <c r="A988" s="7"/>
    </row>
    <row r="989" spans="1:1" x14ac:dyDescent="0.35">
      <c r="A989" s="7"/>
    </row>
    <row r="990" spans="1:1" x14ac:dyDescent="0.35">
      <c r="A990" s="7"/>
    </row>
    <row r="991" spans="1:1" x14ac:dyDescent="0.35">
      <c r="A991" s="7"/>
    </row>
    <row r="992" spans="1:1" x14ac:dyDescent="0.35">
      <c r="A992" s="7"/>
    </row>
    <row r="993" spans="1:1" x14ac:dyDescent="0.35">
      <c r="A993" s="7"/>
    </row>
    <row r="994" spans="1:1" x14ac:dyDescent="0.35">
      <c r="A994" s="7"/>
    </row>
    <row r="995" spans="1:1" x14ac:dyDescent="0.35">
      <c r="A995" s="7"/>
    </row>
    <row r="996" spans="1:1" x14ac:dyDescent="0.35">
      <c r="A996" s="7"/>
    </row>
    <row r="997" spans="1:1" x14ac:dyDescent="0.35">
      <c r="A997" s="7"/>
    </row>
    <row r="998" spans="1:1" x14ac:dyDescent="0.35">
      <c r="A998" s="7"/>
    </row>
    <row r="999" spans="1:1" x14ac:dyDescent="0.35">
      <c r="A999" s="7"/>
    </row>
    <row r="1000" spans="1:1" x14ac:dyDescent="0.35">
      <c r="A1000" s="7"/>
    </row>
  </sheetData>
  <pageMargins left="0.7" right="0.7" top="0.75" bottom="0.75" header="0.3" footer="0.3"/>
  <pageSetup paperSize="9" orientation="portrait" horizontalDpi="300" verticalDpi="300"/>
  <tableParts count="1">
    <tablePart r:id="rId1"/>
  </tableParts>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AX1000"/>
  <sheetViews>
    <sheetView workbookViewId="0"/>
  </sheetViews>
  <sheetFormatPr defaultColWidth="11.07421875" defaultRowHeight="15.5" x14ac:dyDescent="0.35"/>
  <cols>
    <col min="1" max="1" width="8.765625" customWidth="1"/>
    <col min="2" max="2" width="9.61328125" customWidth="1"/>
    <col min="3" max="3" width="13.921875" customWidth="1"/>
    <col min="4" max="4" width="14.765625" customWidth="1"/>
    <col min="5" max="5" width="19.23046875" customWidth="1"/>
    <col min="6" max="6" width="12.61328125" customWidth="1"/>
    <col min="7" max="7" width="11.84375" customWidth="1"/>
  </cols>
  <sheetData>
    <row r="1" spans="1:50" ht="20" x14ac:dyDescent="0.4">
      <c r="A1" s="21" t="s">
        <v>64</v>
      </c>
    </row>
    <row r="2" spans="1:50" x14ac:dyDescent="0.35">
      <c r="A2" s="7" t="s">
        <v>9</v>
      </c>
    </row>
    <row r="3" spans="1:50" x14ac:dyDescent="0.35">
      <c r="A3" s="7" t="s">
        <v>400</v>
      </c>
    </row>
    <row r="4" spans="1:50" x14ac:dyDescent="0.35">
      <c r="A4" s="7" t="s">
        <v>408</v>
      </c>
    </row>
    <row r="5" spans="1:50" ht="21.5" customHeight="1" x14ac:dyDescent="0.35">
      <c r="A5" s="8" t="s">
        <v>108</v>
      </c>
      <c r="B5" s="5" t="s">
        <v>409</v>
      </c>
      <c r="C5" s="5" t="s">
        <v>410</v>
      </c>
      <c r="D5" s="5" t="s">
        <v>411</v>
      </c>
      <c r="E5" s="5" t="s">
        <v>412</v>
      </c>
      <c r="F5" s="5" t="s">
        <v>413</v>
      </c>
      <c r="G5" s="5" t="s">
        <v>414</v>
      </c>
    </row>
    <row r="6" spans="1:50" x14ac:dyDescent="0.35">
      <c r="A6" s="7" t="s">
        <v>128</v>
      </c>
      <c r="B6" s="11">
        <v>69</v>
      </c>
      <c r="C6" s="11">
        <v>35.25</v>
      </c>
      <c r="D6" s="11">
        <v>123.75</v>
      </c>
      <c r="E6" s="11">
        <v>88.5</v>
      </c>
      <c r="F6" s="11">
        <v>0</v>
      </c>
      <c r="G6" s="11">
        <v>256.5</v>
      </c>
      <c r="H6" s="11"/>
      <c r="I6" s="11"/>
      <c r="J6" s="11"/>
      <c r="K6" s="11"/>
      <c r="L6" s="11"/>
      <c r="M6" s="11"/>
      <c r="N6" s="11"/>
      <c r="O6" s="11"/>
      <c r="P6" s="11"/>
      <c r="Q6" s="11"/>
      <c r="R6" s="11"/>
      <c r="S6" s="11"/>
      <c r="T6" s="11"/>
      <c r="U6" s="11"/>
      <c r="V6" s="11"/>
      <c r="W6" s="11"/>
      <c r="X6" s="11"/>
      <c r="Y6" s="11"/>
      <c r="Z6" s="11"/>
      <c r="AA6" s="11"/>
      <c r="AB6" s="11"/>
      <c r="AC6" s="11"/>
      <c r="AD6" s="11"/>
      <c r="AE6" s="11"/>
      <c r="AF6" s="11"/>
      <c r="AG6" s="11"/>
      <c r="AH6" s="11"/>
      <c r="AI6" s="11"/>
      <c r="AJ6" s="11"/>
      <c r="AK6" s="11"/>
      <c r="AL6" s="11"/>
      <c r="AM6" s="11"/>
      <c r="AN6" s="11"/>
      <c r="AO6" s="11"/>
      <c r="AP6" s="11"/>
      <c r="AQ6" s="11"/>
      <c r="AR6" s="11"/>
      <c r="AS6" s="11"/>
      <c r="AT6" s="11"/>
      <c r="AU6" s="11"/>
      <c r="AV6" s="11"/>
      <c r="AW6" s="11"/>
      <c r="AX6" s="11"/>
    </row>
    <row r="7" spans="1:50" x14ac:dyDescent="0.35">
      <c r="A7" s="7" t="s">
        <v>129</v>
      </c>
      <c r="B7" s="11">
        <v>71</v>
      </c>
      <c r="C7" s="11">
        <v>36</v>
      </c>
      <c r="D7" s="11">
        <v>133</v>
      </c>
      <c r="E7" s="11">
        <v>97</v>
      </c>
      <c r="F7" s="11">
        <v>0</v>
      </c>
      <c r="G7" s="11">
        <v>278.5</v>
      </c>
      <c r="H7" s="11"/>
      <c r="I7" s="11"/>
      <c r="J7" s="11"/>
      <c r="K7" s="11"/>
      <c r="L7" s="11"/>
      <c r="M7" s="11"/>
      <c r="N7" s="11"/>
      <c r="O7" s="11"/>
      <c r="P7" s="11"/>
      <c r="Q7" s="11"/>
      <c r="R7" s="11"/>
      <c r="S7" s="11"/>
      <c r="T7" s="11"/>
      <c r="U7" s="11"/>
      <c r="V7" s="11"/>
      <c r="W7" s="11"/>
      <c r="X7" s="11"/>
      <c r="Y7" s="11"/>
      <c r="Z7" s="11"/>
      <c r="AA7" s="11"/>
      <c r="AB7" s="11"/>
      <c r="AC7" s="11"/>
      <c r="AD7" s="11"/>
      <c r="AE7" s="11"/>
      <c r="AF7" s="11"/>
      <c r="AG7" s="11"/>
      <c r="AH7" s="11"/>
      <c r="AI7" s="11"/>
      <c r="AJ7" s="11"/>
      <c r="AK7" s="11"/>
      <c r="AL7" s="11"/>
      <c r="AM7" s="11"/>
      <c r="AN7" s="11"/>
      <c r="AO7" s="11"/>
      <c r="AP7" s="11"/>
      <c r="AQ7" s="11"/>
      <c r="AR7" s="11"/>
      <c r="AS7" s="11"/>
      <c r="AT7" s="11"/>
      <c r="AU7" s="11"/>
      <c r="AV7" s="11"/>
      <c r="AW7" s="11"/>
      <c r="AX7" s="11"/>
    </row>
    <row r="8" spans="1:50" x14ac:dyDescent="0.35">
      <c r="A8" s="7" t="s">
        <v>130</v>
      </c>
      <c r="B8" s="11">
        <v>70</v>
      </c>
      <c r="C8" s="11">
        <v>35</v>
      </c>
      <c r="D8" s="11">
        <v>133</v>
      </c>
      <c r="E8" s="11">
        <v>98</v>
      </c>
      <c r="F8" s="11">
        <v>0</v>
      </c>
      <c r="G8" s="11">
        <v>280</v>
      </c>
      <c r="H8" s="11"/>
      <c r="I8" s="11"/>
      <c r="J8" s="11"/>
      <c r="K8" s="11"/>
      <c r="L8" s="11"/>
      <c r="M8" s="11"/>
      <c r="N8" s="11"/>
      <c r="O8" s="11"/>
      <c r="P8" s="11"/>
      <c r="Q8" s="11"/>
      <c r="R8" s="11"/>
      <c r="S8" s="11"/>
      <c r="T8" s="11"/>
      <c r="U8" s="11"/>
      <c r="V8" s="11"/>
      <c r="W8" s="11"/>
      <c r="X8" s="11"/>
      <c r="Y8" s="11"/>
      <c r="Z8" s="11"/>
      <c r="AA8" s="11"/>
      <c r="AB8" s="11"/>
      <c r="AC8" s="11"/>
      <c r="AD8" s="11"/>
      <c r="AE8" s="11"/>
      <c r="AF8" s="11"/>
      <c r="AG8" s="11"/>
      <c r="AH8" s="11"/>
      <c r="AI8" s="11"/>
      <c r="AJ8" s="11"/>
      <c r="AK8" s="11"/>
      <c r="AL8" s="11"/>
      <c r="AM8" s="11"/>
      <c r="AN8" s="11"/>
      <c r="AO8" s="11"/>
      <c r="AP8" s="11"/>
      <c r="AQ8" s="11"/>
      <c r="AR8" s="11"/>
      <c r="AS8" s="11"/>
      <c r="AT8" s="11"/>
      <c r="AU8" s="11"/>
      <c r="AV8" s="11"/>
      <c r="AW8" s="11"/>
      <c r="AX8" s="11"/>
    </row>
    <row r="9" spans="1:50" x14ac:dyDescent="0.35">
      <c r="A9" s="7" t="s">
        <v>131</v>
      </c>
      <c r="B9" s="11">
        <v>71</v>
      </c>
      <c r="C9" s="11">
        <v>40</v>
      </c>
      <c r="D9" s="11">
        <v>124</v>
      </c>
      <c r="E9" s="11">
        <v>84</v>
      </c>
      <c r="F9" s="11">
        <v>0</v>
      </c>
      <c r="G9" s="11">
        <v>250</v>
      </c>
      <c r="H9" s="11"/>
      <c r="I9" s="11"/>
      <c r="J9" s="11"/>
      <c r="K9" s="11"/>
      <c r="L9" s="11"/>
      <c r="M9" s="11"/>
      <c r="N9" s="11"/>
      <c r="O9" s="11"/>
      <c r="P9" s="11"/>
      <c r="Q9" s="11"/>
      <c r="R9" s="11"/>
      <c r="S9" s="11"/>
      <c r="T9" s="11"/>
      <c r="U9" s="11"/>
      <c r="V9" s="11"/>
      <c r="W9" s="11"/>
      <c r="X9" s="11"/>
      <c r="Y9" s="11"/>
      <c r="Z9" s="11"/>
      <c r="AA9" s="11"/>
      <c r="AB9" s="11"/>
      <c r="AC9" s="11"/>
      <c r="AD9" s="11"/>
      <c r="AE9" s="11"/>
      <c r="AF9" s="11"/>
      <c r="AG9" s="11"/>
      <c r="AH9" s="11"/>
      <c r="AI9" s="11"/>
      <c r="AJ9" s="11"/>
      <c r="AK9" s="11"/>
      <c r="AL9" s="11"/>
      <c r="AM9" s="11"/>
      <c r="AN9" s="11"/>
      <c r="AO9" s="11"/>
      <c r="AP9" s="11"/>
      <c r="AQ9" s="11"/>
      <c r="AR9" s="11"/>
      <c r="AS9" s="11"/>
      <c r="AT9" s="11"/>
      <c r="AU9" s="11"/>
      <c r="AV9" s="11"/>
      <c r="AW9" s="11"/>
      <c r="AX9" s="11"/>
    </row>
    <row r="10" spans="1:50" x14ac:dyDescent="0.35">
      <c r="A10" s="7" t="s">
        <v>132</v>
      </c>
      <c r="B10" s="11">
        <v>67</v>
      </c>
      <c r="C10" s="11">
        <v>36</v>
      </c>
      <c r="D10" s="11">
        <v>119</v>
      </c>
      <c r="E10" s="11">
        <v>83</v>
      </c>
      <c r="F10" s="11">
        <v>0</v>
      </c>
      <c r="G10" s="11">
        <v>243.5</v>
      </c>
      <c r="H10" s="11"/>
      <c r="I10" s="11"/>
      <c r="J10" s="11"/>
      <c r="K10" s="11"/>
      <c r="L10" s="11"/>
      <c r="M10" s="11"/>
      <c r="N10" s="11"/>
      <c r="O10" s="11"/>
      <c r="P10" s="11"/>
      <c r="Q10" s="11"/>
      <c r="R10" s="11"/>
      <c r="S10" s="11"/>
      <c r="T10" s="11"/>
      <c r="U10" s="11"/>
      <c r="V10" s="11"/>
      <c r="W10" s="11"/>
      <c r="X10" s="11"/>
      <c r="Y10" s="11"/>
      <c r="Z10" s="11"/>
      <c r="AA10" s="11"/>
      <c r="AB10" s="11"/>
      <c r="AC10" s="11"/>
      <c r="AD10" s="11"/>
      <c r="AE10" s="11"/>
      <c r="AF10" s="11"/>
      <c r="AG10" s="11"/>
      <c r="AH10" s="11"/>
      <c r="AI10" s="11"/>
      <c r="AJ10" s="11"/>
      <c r="AK10" s="11"/>
      <c r="AL10" s="11"/>
      <c r="AM10" s="11"/>
      <c r="AN10" s="11"/>
      <c r="AO10" s="11"/>
      <c r="AP10" s="11"/>
      <c r="AQ10" s="11"/>
      <c r="AR10" s="11"/>
      <c r="AS10" s="11"/>
      <c r="AT10" s="11"/>
      <c r="AU10" s="11"/>
      <c r="AV10" s="11"/>
      <c r="AW10" s="11"/>
      <c r="AX10" s="11"/>
    </row>
    <row r="11" spans="1:50" x14ac:dyDescent="0.35">
      <c r="A11" s="7" t="s">
        <v>133</v>
      </c>
      <c r="B11" s="11">
        <v>67</v>
      </c>
      <c r="C11" s="11">
        <v>38</v>
      </c>
      <c r="D11" s="11">
        <v>126.25</v>
      </c>
      <c r="E11" s="11">
        <v>88.25</v>
      </c>
      <c r="F11" s="11">
        <v>0</v>
      </c>
      <c r="G11" s="11">
        <v>258.625</v>
      </c>
      <c r="H11" s="11"/>
      <c r="I11" s="11"/>
      <c r="J11" s="11"/>
      <c r="K11" s="11"/>
      <c r="L11" s="11"/>
      <c r="M11" s="11"/>
      <c r="N11" s="11"/>
      <c r="O11" s="11"/>
      <c r="P11" s="11"/>
      <c r="Q11" s="11"/>
      <c r="R11" s="11"/>
      <c r="S11" s="11"/>
      <c r="T11" s="11"/>
      <c r="U11" s="11"/>
      <c r="V11" s="11"/>
      <c r="W11" s="11"/>
      <c r="X11" s="11"/>
      <c r="Y11" s="11"/>
      <c r="Z11" s="11"/>
      <c r="AA11" s="11"/>
      <c r="AB11" s="11"/>
      <c r="AC11" s="11"/>
      <c r="AD11" s="11"/>
      <c r="AE11" s="11"/>
      <c r="AF11" s="11"/>
      <c r="AG11" s="11"/>
      <c r="AH11" s="11"/>
      <c r="AI11" s="11"/>
      <c r="AJ11" s="11"/>
      <c r="AK11" s="11"/>
      <c r="AL11" s="11"/>
      <c r="AM11" s="11"/>
      <c r="AN11" s="11"/>
      <c r="AO11" s="11"/>
      <c r="AP11" s="11"/>
      <c r="AQ11" s="11"/>
      <c r="AR11" s="11"/>
      <c r="AS11" s="11"/>
      <c r="AT11" s="11"/>
      <c r="AU11" s="11"/>
      <c r="AV11" s="11"/>
      <c r="AW11" s="11"/>
      <c r="AX11" s="11"/>
    </row>
    <row r="12" spans="1:50" x14ac:dyDescent="0.35">
      <c r="A12" s="7"/>
      <c r="B12" s="11"/>
      <c r="C12" s="11"/>
      <c r="D12" s="11"/>
      <c r="E12" s="11"/>
      <c r="F12" s="11"/>
      <c r="G12" s="11"/>
      <c r="H12" s="11"/>
      <c r="I12" s="11"/>
      <c r="J12" s="11"/>
      <c r="K12" s="11"/>
      <c r="L12" s="11"/>
      <c r="M12" s="11"/>
      <c r="N12" s="11"/>
      <c r="O12" s="11"/>
      <c r="P12" s="11"/>
      <c r="Q12" s="11"/>
      <c r="R12" s="11"/>
      <c r="S12" s="11"/>
      <c r="T12" s="11"/>
      <c r="U12" s="11"/>
      <c r="V12" s="11"/>
      <c r="W12" s="11"/>
      <c r="X12" s="11"/>
      <c r="Y12" s="11"/>
      <c r="Z12" s="11"/>
      <c r="AA12" s="11"/>
      <c r="AB12" s="11"/>
      <c r="AC12" s="11"/>
      <c r="AD12" s="11"/>
      <c r="AE12" s="11"/>
      <c r="AF12" s="11"/>
      <c r="AG12" s="11"/>
      <c r="AH12" s="11"/>
      <c r="AI12" s="11"/>
      <c r="AJ12" s="11"/>
      <c r="AK12" s="11"/>
      <c r="AL12" s="11"/>
      <c r="AM12" s="11"/>
      <c r="AN12" s="11"/>
      <c r="AO12" s="11"/>
      <c r="AP12" s="11"/>
      <c r="AQ12" s="11"/>
      <c r="AR12" s="11"/>
      <c r="AS12" s="11"/>
      <c r="AT12" s="11"/>
      <c r="AU12" s="11"/>
      <c r="AV12" s="11"/>
      <c r="AW12" s="11"/>
      <c r="AX12" s="11"/>
    </row>
    <row r="13" spans="1:50" x14ac:dyDescent="0.35">
      <c r="A13" s="7"/>
      <c r="B13" s="11"/>
      <c r="C13" s="11"/>
      <c r="D13" s="11"/>
      <c r="E13" s="11"/>
      <c r="F13" s="11"/>
      <c r="G13" s="11"/>
      <c r="H13" s="11"/>
      <c r="I13" s="11"/>
      <c r="J13" s="11"/>
      <c r="K13" s="11"/>
      <c r="L13" s="11"/>
      <c r="M13" s="11"/>
      <c r="N13" s="11"/>
      <c r="O13" s="11"/>
      <c r="P13" s="11"/>
      <c r="Q13" s="11"/>
      <c r="R13" s="11"/>
      <c r="S13" s="11"/>
      <c r="T13" s="11"/>
      <c r="U13" s="11"/>
      <c r="V13" s="11"/>
      <c r="W13" s="11"/>
      <c r="X13" s="11"/>
      <c r="Y13" s="11"/>
      <c r="Z13" s="11"/>
      <c r="AA13" s="11"/>
      <c r="AB13" s="11"/>
      <c r="AC13" s="11"/>
      <c r="AD13" s="11"/>
      <c r="AE13" s="11"/>
      <c r="AF13" s="11"/>
      <c r="AG13" s="11"/>
      <c r="AH13" s="11"/>
      <c r="AI13" s="11"/>
      <c r="AJ13" s="11"/>
      <c r="AK13" s="11"/>
      <c r="AL13" s="11"/>
      <c r="AM13" s="11"/>
      <c r="AN13" s="11"/>
      <c r="AO13" s="11"/>
      <c r="AP13" s="11"/>
      <c r="AQ13" s="11"/>
      <c r="AR13" s="11"/>
      <c r="AS13" s="11"/>
      <c r="AT13" s="11"/>
      <c r="AU13" s="11"/>
      <c r="AV13" s="11"/>
      <c r="AW13" s="11"/>
      <c r="AX13" s="11"/>
    </row>
    <row r="14" spans="1:50" x14ac:dyDescent="0.35">
      <c r="A14" s="7"/>
      <c r="B14" s="11"/>
      <c r="C14" s="11"/>
      <c r="D14" s="11"/>
      <c r="E14" s="11"/>
      <c r="F14" s="11"/>
      <c r="G14" s="11"/>
      <c r="H14" s="11"/>
      <c r="I14" s="11"/>
      <c r="J14" s="11"/>
      <c r="K14" s="11"/>
      <c r="L14" s="11"/>
      <c r="M14" s="11"/>
      <c r="N14" s="11"/>
      <c r="O14" s="11"/>
      <c r="P14" s="11"/>
      <c r="Q14" s="11"/>
      <c r="R14" s="11"/>
      <c r="S14" s="11"/>
      <c r="T14" s="11"/>
      <c r="U14" s="11"/>
      <c r="V14" s="11"/>
      <c r="W14" s="11"/>
      <c r="X14" s="11"/>
      <c r="Y14" s="11"/>
      <c r="Z14" s="11"/>
      <c r="AA14" s="11"/>
      <c r="AB14" s="11"/>
      <c r="AC14" s="11"/>
      <c r="AD14" s="11"/>
      <c r="AE14" s="11"/>
      <c r="AF14" s="11"/>
      <c r="AG14" s="11"/>
      <c r="AH14" s="11"/>
      <c r="AI14" s="11"/>
      <c r="AJ14" s="11"/>
      <c r="AK14" s="11"/>
      <c r="AL14" s="11"/>
      <c r="AM14" s="11"/>
      <c r="AN14" s="11"/>
      <c r="AO14" s="11"/>
      <c r="AP14" s="11"/>
      <c r="AQ14" s="11"/>
      <c r="AR14" s="11"/>
      <c r="AS14" s="11"/>
      <c r="AT14" s="11"/>
      <c r="AU14" s="11"/>
      <c r="AV14" s="11"/>
      <c r="AW14" s="11"/>
      <c r="AX14" s="11"/>
    </row>
    <row r="15" spans="1:50" x14ac:dyDescent="0.35">
      <c r="A15" s="7"/>
      <c r="B15" s="11"/>
      <c r="C15" s="11"/>
      <c r="D15" s="11"/>
      <c r="E15" s="11"/>
      <c r="F15" s="11"/>
      <c r="G15" s="11"/>
      <c r="H15" s="11"/>
      <c r="I15" s="11"/>
      <c r="J15" s="11"/>
      <c r="K15" s="11"/>
      <c r="L15" s="11"/>
      <c r="M15" s="11"/>
      <c r="N15" s="11"/>
      <c r="O15" s="11"/>
      <c r="P15" s="11"/>
      <c r="Q15" s="11"/>
      <c r="R15" s="11"/>
      <c r="S15" s="11"/>
      <c r="T15" s="11"/>
      <c r="U15" s="11"/>
      <c r="V15" s="11"/>
      <c r="W15" s="11"/>
      <c r="X15" s="11"/>
      <c r="Y15" s="11"/>
      <c r="Z15" s="11"/>
      <c r="AA15" s="11"/>
      <c r="AB15" s="11"/>
      <c r="AC15" s="11"/>
      <c r="AD15" s="11"/>
      <c r="AE15" s="11"/>
      <c r="AF15" s="11"/>
      <c r="AG15" s="11"/>
      <c r="AH15" s="11"/>
      <c r="AI15" s="11"/>
      <c r="AJ15" s="11"/>
      <c r="AK15" s="11"/>
      <c r="AL15" s="11"/>
      <c r="AM15" s="11"/>
      <c r="AN15" s="11"/>
      <c r="AO15" s="11"/>
      <c r="AP15" s="11"/>
      <c r="AQ15" s="11"/>
      <c r="AR15" s="11"/>
      <c r="AS15" s="11"/>
      <c r="AT15" s="11"/>
      <c r="AU15" s="11"/>
      <c r="AV15" s="11"/>
      <c r="AW15" s="11"/>
      <c r="AX15" s="11"/>
    </row>
    <row r="16" spans="1:50" x14ac:dyDescent="0.35">
      <c r="A16" s="7"/>
      <c r="B16" s="11"/>
      <c r="C16" s="11"/>
      <c r="D16" s="11"/>
      <c r="E16" s="11"/>
      <c r="F16" s="11"/>
      <c r="G16" s="11"/>
      <c r="H16" s="11"/>
      <c r="I16" s="11"/>
      <c r="J16" s="11"/>
      <c r="K16" s="11"/>
      <c r="L16" s="11"/>
      <c r="M16" s="11"/>
      <c r="N16" s="11"/>
      <c r="O16" s="11"/>
      <c r="P16" s="11"/>
      <c r="Q16" s="11"/>
      <c r="R16" s="11"/>
      <c r="S16" s="11"/>
      <c r="T16" s="11"/>
      <c r="U16" s="11"/>
      <c r="V16" s="11"/>
      <c r="W16" s="11"/>
      <c r="X16" s="11"/>
      <c r="Y16" s="11"/>
      <c r="Z16" s="11"/>
      <c r="AA16" s="11"/>
      <c r="AB16" s="11"/>
      <c r="AC16" s="11"/>
      <c r="AD16" s="11"/>
      <c r="AE16" s="11"/>
      <c r="AF16" s="11"/>
      <c r="AG16" s="11"/>
      <c r="AH16" s="11"/>
      <c r="AI16" s="11"/>
      <c r="AJ16" s="11"/>
      <c r="AK16" s="11"/>
      <c r="AL16" s="11"/>
      <c r="AM16" s="11"/>
      <c r="AN16" s="11"/>
      <c r="AO16" s="11"/>
      <c r="AP16" s="11"/>
      <c r="AQ16" s="11"/>
      <c r="AR16" s="11"/>
      <c r="AS16" s="11"/>
      <c r="AT16" s="11"/>
      <c r="AU16" s="11"/>
      <c r="AV16" s="11"/>
      <c r="AW16" s="11"/>
      <c r="AX16" s="11"/>
    </row>
    <row r="17" spans="1:50" x14ac:dyDescent="0.35">
      <c r="A17" s="7"/>
      <c r="B17" s="11"/>
      <c r="C17" s="11"/>
      <c r="D17" s="11"/>
      <c r="E17" s="11"/>
      <c r="F17" s="11"/>
      <c r="G17" s="11"/>
      <c r="H17" s="11"/>
      <c r="I17" s="11"/>
      <c r="J17" s="11"/>
      <c r="K17" s="11"/>
      <c r="L17" s="11"/>
      <c r="M17" s="11"/>
      <c r="N17" s="11"/>
      <c r="O17" s="11"/>
      <c r="P17" s="11"/>
      <c r="Q17" s="11"/>
      <c r="R17" s="11"/>
      <c r="S17" s="11"/>
      <c r="T17" s="11"/>
      <c r="U17" s="11"/>
      <c r="V17" s="11"/>
      <c r="W17" s="11"/>
      <c r="X17" s="11"/>
      <c r="Y17" s="11"/>
      <c r="Z17" s="11"/>
      <c r="AA17" s="11"/>
      <c r="AB17" s="11"/>
      <c r="AC17" s="11"/>
      <c r="AD17" s="11"/>
      <c r="AE17" s="11"/>
      <c r="AF17" s="11"/>
      <c r="AG17" s="11"/>
      <c r="AH17" s="11"/>
      <c r="AI17" s="11"/>
      <c r="AJ17" s="11"/>
      <c r="AK17" s="11"/>
      <c r="AL17" s="11"/>
      <c r="AM17" s="11"/>
      <c r="AN17" s="11"/>
      <c r="AO17" s="11"/>
      <c r="AP17" s="11"/>
      <c r="AQ17" s="11"/>
      <c r="AR17" s="11"/>
      <c r="AS17" s="11"/>
      <c r="AT17" s="11"/>
      <c r="AU17" s="11"/>
      <c r="AV17" s="11"/>
      <c r="AW17" s="11"/>
      <c r="AX17" s="11"/>
    </row>
    <row r="18" spans="1:50" x14ac:dyDescent="0.35">
      <c r="A18" s="7"/>
      <c r="B18" s="11"/>
      <c r="C18" s="11"/>
      <c r="D18" s="11"/>
      <c r="E18" s="11"/>
      <c r="F18" s="11"/>
      <c r="G18" s="11"/>
      <c r="H18" s="11"/>
      <c r="I18" s="11"/>
      <c r="J18" s="11"/>
      <c r="K18" s="11"/>
      <c r="L18" s="11"/>
      <c r="M18" s="11"/>
      <c r="N18" s="11"/>
      <c r="O18" s="11"/>
      <c r="P18" s="11"/>
      <c r="Q18" s="11"/>
      <c r="R18" s="11"/>
      <c r="S18" s="11"/>
      <c r="T18" s="11"/>
      <c r="U18" s="11"/>
      <c r="V18" s="11"/>
      <c r="W18" s="11"/>
      <c r="X18" s="11"/>
      <c r="Y18" s="11"/>
      <c r="Z18" s="11"/>
      <c r="AA18" s="11"/>
      <c r="AB18" s="11"/>
      <c r="AC18" s="11"/>
      <c r="AD18" s="11"/>
      <c r="AE18" s="11"/>
      <c r="AF18" s="11"/>
      <c r="AG18" s="11"/>
      <c r="AH18" s="11"/>
      <c r="AI18" s="11"/>
      <c r="AJ18" s="11"/>
      <c r="AK18" s="11"/>
      <c r="AL18" s="11"/>
      <c r="AM18" s="11"/>
      <c r="AN18" s="11"/>
      <c r="AO18" s="11"/>
      <c r="AP18" s="11"/>
      <c r="AQ18" s="11"/>
      <c r="AR18" s="11"/>
      <c r="AS18" s="11"/>
      <c r="AT18" s="11"/>
      <c r="AU18" s="11"/>
      <c r="AV18" s="11"/>
      <c r="AW18" s="11"/>
      <c r="AX18" s="11"/>
    </row>
    <row r="19" spans="1:50" x14ac:dyDescent="0.35">
      <c r="A19" s="7"/>
      <c r="B19" s="11"/>
      <c r="C19" s="11"/>
      <c r="D19" s="11"/>
      <c r="E19" s="11"/>
      <c r="F19" s="11"/>
      <c r="G19" s="11"/>
      <c r="H19" s="11"/>
      <c r="I19" s="11"/>
      <c r="J19" s="11"/>
      <c r="K19" s="11"/>
      <c r="L19" s="11"/>
      <c r="M19" s="11"/>
      <c r="N19" s="11"/>
      <c r="O19" s="11"/>
      <c r="P19" s="11"/>
      <c r="Q19" s="11"/>
      <c r="R19" s="11"/>
      <c r="S19" s="11"/>
      <c r="T19" s="11"/>
      <c r="U19" s="11"/>
      <c r="V19" s="11"/>
      <c r="W19" s="11"/>
      <c r="X19" s="11"/>
      <c r="Y19" s="11"/>
      <c r="Z19" s="11"/>
      <c r="AA19" s="11"/>
      <c r="AB19" s="11"/>
      <c r="AC19" s="11"/>
      <c r="AD19" s="11"/>
      <c r="AE19" s="11"/>
      <c r="AF19" s="11"/>
      <c r="AG19" s="11"/>
      <c r="AH19" s="11"/>
      <c r="AI19" s="11"/>
      <c r="AJ19" s="11"/>
      <c r="AK19" s="11"/>
      <c r="AL19" s="11"/>
      <c r="AM19" s="11"/>
      <c r="AN19" s="11"/>
      <c r="AO19" s="11"/>
      <c r="AP19" s="11"/>
      <c r="AQ19" s="11"/>
      <c r="AR19" s="11"/>
      <c r="AS19" s="11"/>
      <c r="AT19" s="11"/>
      <c r="AU19" s="11"/>
      <c r="AV19" s="11"/>
      <c r="AW19" s="11"/>
      <c r="AX19" s="11"/>
    </row>
    <row r="20" spans="1:50" x14ac:dyDescent="0.35">
      <c r="A20" s="7"/>
      <c r="B20" s="11"/>
      <c r="C20" s="11"/>
      <c r="D20" s="11"/>
      <c r="E20" s="11"/>
      <c r="F20" s="11"/>
      <c r="G20" s="11"/>
      <c r="H20" s="11"/>
      <c r="I20" s="11"/>
      <c r="J20" s="11"/>
      <c r="K20" s="11"/>
      <c r="L20" s="11"/>
      <c r="M20" s="11"/>
      <c r="N20" s="11"/>
      <c r="O20" s="11"/>
      <c r="P20" s="11"/>
      <c r="Q20" s="11"/>
      <c r="R20" s="11"/>
      <c r="S20" s="11"/>
      <c r="T20" s="11"/>
      <c r="U20" s="11"/>
      <c r="V20" s="11"/>
      <c r="W20" s="11"/>
      <c r="X20" s="11"/>
      <c r="Y20" s="11"/>
      <c r="Z20" s="11"/>
      <c r="AA20" s="11"/>
      <c r="AB20" s="11"/>
      <c r="AC20" s="11"/>
      <c r="AD20" s="11"/>
      <c r="AE20" s="11"/>
      <c r="AF20" s="11"/>
      <c r="AG20" s="11"/>
      <c r="AH20" s="11"/>
      <c r="AI20" s="11"/>
      <c r="AJ20" s="11"/>
      <c r="AK20" s="11"/>
      <c r="AL20" s="11"/>
      <c r="AM20" s="11"/>
      <c r="AN20" s="11"/>
      <c r="AO20" s="11"/>
      <c r="AP20" s="11"/>
      <c r="AQ20" s="11"/>
      <c r="AR20" s="11"/>
      <c r="AS20" s="11"/>
      <c r="AT20" s="11"/>
      <c r="AU20" s="11"/>
      <c r="AV20" s="11"/>
      <c r="AW20" s="11"/>
      <c r="AX20" s="11"/>
    </row>
    <row r="21" spans="1:50" x14ac:dyDescent="0.35">
      <c r="A21" s="7"/>
      <c r="B21" s="11"/>
      <c r="C21" s="11"/>
      <c r="D21" s="11"/>
      <c r="E21" s="11"/>
      <c r="F21" s="11"/>
      <c r="G21" s="11"/>
      <c r="H21" s="11"/>
      <c r="I21" s="11"/>
      <c r="J21" s="11"/>
      <c r="K21" s="11"/>
      <c r="L21" s="11"/>
      <c r="M21" s="11"/>
      <c r="N21" s="11"/>
      <c r="O21" s="11"/>
      <c r="P21" s="11"/>
      <c r="Q21" s="11"/>
      <c r="R21" s="11"/>
      <c r="S21" s="11"/>
      <c r="T21" s="11"/>
      <c r="U21" s="11"/>
      <c r="V21" s="11"/>
      <c r="W21" s="11"/>
      <c r="X21" s="11"/>
      <c r="Y21" s="11"/>
      <c r="Z21" s="11"/>
      <c r="AA21" s="11"/>
      <c r="AB21" s="11"/>
      <c r="AC21" s="11"/>
      <c r="AD21" s="11"/>
      <c r="AE21" s="11"/>
      <c r="AF21" s="11"/>
      <c r="AG21" s="11"/>
      <c r="AH21" s="11"/>
      <c r="AI21" s="11"/>
      <c r="AJ21" s="11"/>
      <c r="AK21" s="11"/>
      <c r="AL21" s="11"/>
      <c r="AM21" s="11"/>
      <c r="AN21" s="11"/>
      <c r="AO21" s="11"/>
      <c r="AP21" s="11"/>
      <c r="AQ21" s="11"/>
      <c r="AR21" s="11"/>
      <c r="AS21" s="11"/>
      <c r="AT21" s="11"/>
      <c r="AU21" s="11"/>
      <c r="AV21" s="11"/>
      <c r="AW21" s="11"/>
      <c r="AX21" s="11"/>
    </row>
    <row r="22" spans="1:50" x14ac:dyDescent="0.35">
      <c r="A22" s="7"/>
      <c r="B22" s="11"/>
      <c r="C22" s="11"/>
      <c r="D22" s="11"/>
      <c r="E22" s="11"/>
      <c r="F22" s="11"/>
      <c r="G22" s="11"/>
      <c r="H22" s="11"/>
      <c r="I22" s="11"/>
      <c r="J22" s="11"/>
      <c r="K22" s="11"/>
      <c r="L22" s="11"/>
      <c r="M22" s="11"/>
      <c r="N22" s="11"/>
      <c r="O22" s="11"/>
      <c r="P22" s="11"/>
      <c r="Q22" s="11"/>
      <c r="R22" s="11"/>
      <c r="S22" s="11"/>
      <c r="T22" s="11"/>
      <c r="U22" s="11"/>
      <c r="V22" s="11"/>
      <c r="W22" s="11"/>
      <c r="X22" s="11"/>
      <c r="Y22" s="11"/>
      <c r="Z22" s="11"/>
      <c r="AA22" s="11"/>
      <c r="AB22" s="11"/>
      <c r="AC22" s="11"/>
      <c r="AD22" s="11"/>
      <c r="AE22" s="11"/>
      <c r="AF22" s="11"/>
      <c r="AG22" s="11"/>
      <c r="AH22" s="11"/>
      <c r="AI22" s="11"/>
      <c r="AJ22" s="11"/>
      <c r="AK22" s="11"/>
      <c r="AL22" s="11"/>
      <c r="AM22" s="11"/>
      <c r="AN22" s="11"/>
      <c r="AO22" s="11"/>
      <c r="AP22" s="11"/>
      <c r="AQ22" s="11"/>
      <c r="AR22" s="11"/>
      <c r="AS22" s="11"/>
      <c r="AT22" s="11"/>
      <c r="AU22" s="11"/>
      <c r="AV22" s="11"/>
      <c r="AW22" s="11"/>
      <c r="AX22" s="11"/>
    </row>
    <row r="23" spans="1:50" x14ac:dyDescent="0.35">
      <c r="A23" s="7"/>
      <c r="B23" s="11"/>
      <c r="C23" s="11"/>
      <c r="D23" s="11"/>
      <c r="E23" s="11"/>
      <c r="F23" s="11"/>
      <c r="G23" s="11"/>
      <c r="H23" s="11"/>
      <c r="I23" s="11"/>
      <c r="J23" s="11"/>
      <c r="K23" s="11"/>
      <c r="L23" s="11"/>
      <c r="M23" s="11"/>
      <c r="N23" s="11"/>
      <c r="O23" s="11"/>
      <c r="P23" s="11"/>
      <c r="Q23" s="11"/>
      <c r="R23" s="11"/>
      <c r="S23" s="11"/>
      <c r="T23" s="11"/>
      <c r="U23" s="11"/>
      <c r="V23" s="11"/>
      <c r="W23" s="11"/>
      <c r="X23" s="11"/>
      <c r="Y23" s="11"/>
      <c r="Z23" s="11"/>
      <c r="AA23" s="11"/>
      <c r="AB23" s="11"/>
      <c r="AC23" s="11"/>
      <c r="AD23" s="11"/>
      <c r="AE23" s="11"/>
      <c r="AF23" s="11"/>
      <c r="AG23" s="11"/>
      <c r="AH23" s="11"/>
      <c r="AI23" s="11"/>
      <c r="AJ23" s="11"/>
      <c r="AK23" s="11"/>
      <c r="AL23" s="11"/>
      <c r="AM23" s="11"/>
      <c r="AN23" s="11"/>
      <c r="AO23" s="11"/>
      <c r="AP23" s="11"/>
      <c r="AQ23" s="11"/>
      <c r="AR23" s="11"/>
      <c r="AS23" s="11"/>
      <c r="AT23" s="11"/>
      <c r="AU23" s="11"/>
      <c r="AV23" s="11"/>
      <c r="AW23" s="11"/>
      <c r="AX23" s="11"/>
    </row>
    <row r="24" spans="1:50" x14ac:dyDescent="0.35">
      <c r="A24" s="7"/>
      <c r="B24" s="11"/>
      <c r="C24" s="11"/>
      <c r="D24" s="11"/>
      <c r="E24" s="11"/>
      <c r="F24" s="11"/>
      <c r="G24" s="11"/>
      <c r="H24" s="11"/>
      <c r="I24" s="11"/>
      <c r="J24" s="11"/>
      <c r="K24" s="11"/>
      <c r="L24" s="11"/>
      <c r="M24" s="11"/>
      <c r="N24" s="11"/>
      <c r="O24" s="11"/>
      <c r="P24" s="11"/>
      <c r="Q24" s="11"/>
      <c r="R24" s="11"/>
      <c r="S24" s="11"/>
      <c r="T24" s="11"/>
      <c r="U24" s="11"/>
      <c r="V24" s="11"/>
      <c r="W24" s="11"/>
      <c r="X24" s="11"/>
      <c r="Y24" s="11"/>
      <c r="Z24" s="11"/>
      <c r="AA24" s="11"/>
      <c r="AB24" s="11"/>
      <c r="AC24" s="11"/>
      <c r="AD24" s="11"/>
      <c r="AE24" s="11"/>
      <c r="AF24" s="11"/>
      <c r="AG24" s="11"/>
      <c r="AH24" s="11"/>
      <c r="AI24" s="11"/>
      <c r="AJ24" s="11"/>
      <c r="AK24" s="11"/>
      <c r="AL24" s="11"/>
      <c r="AM24" s="11"/>
      <c r="AN24" s="11"/>
      <c r="AO24" s="11"/>
      <c r="AP24" s="11"/>
      <c r="AQ24" s="11"/>
      <c r="AR24" s="11"/>
      <c r="AS24" s="11"/>
      <c r="AT24" s="11"/>
      <c r="AU24" s="11"/>
      <c r="AV24" s="11"/>
      <c r="AW24" s="11"/>
      <c r="AX24" s="11"/>
    </row>
    <row r="25" spans="1:50" x14ac:dyDescent="0.35">
      <c r="A25" s="7"/>
      <c r="B25" s="11"/>
      <c r="C25" s="11"/>
      <c r="D25" s="11"/>
      <c r="E25" s="11"/>
      <c r="F25" s="11"/>
      <c r="G25" s="11"/>
      <c r="H25" s="11"/>
      <c r="I25" s="11"/>
      <c r="J25" s="11"/>
      <c r="K25" s="11"/>
      <c r="L25" s="11"/>
      <c r="M25" s="11"/>
      <c r="N25" s="11"/>
      <c r="O25" s="11"/>
      <c r="P25" s="11"/>
      <c r="Q25" s="11"/>
      <c r="R25" s="11"/>
      <c r="S25" s="11"/>
      <c r="T25" s="11"/>
      <c r="U25" s="11"/>
      <c r="V25" s="11"/>
      <c r="W25" s="11"/>
      <c r="X25" s="11"/>
      <c r="Y25" s="11"/>
      <c r="Z25" s="11"/>
      <c r="AA25" s="11"/>
      <c r="AB25" s="11"/>
      <c r="AC25" s="11"/>
      <c r="AD25" s="11"/>
      <c r="AE25" s="11"/>
      <c r="AF25" s="11"/>
      <c r="AG25" s="11"/>
      <c r="AH25" s="11"/>
      <c r="AI25" s="11"/>
      <c r="AJ25" s="11"/>
      <c r="AK25" s="11"/>
      <c r="AL25" s="11"/>
      <c r="AM25" s="11"/>
      <c r="AN25" s="11"/>
      <c r="AO25" s="11"/>
      <c r="AP25" s="11"/>
      <c r="AQ25" s="11"/>
      <c r="AR25" s="11"/>
      <c r="AS25" s="11"/>
      <c r="AT25" s="11"/>
      <c r="AU25" s="11"/>
      <c r="AV25" s="11"/>
      <c r="AW25" s="11"/>
      <c r="AX25" s="11"/>
    </row>
    <row r="26" spans="1:50" x14ac:dyDescent="0.35">
      <c r="A26" s="7"/>
      <c r="B26" s="11"/>
      <c r="C26" s="11"/>
      <c r="D26" s="11"/>
      <c r="E26" s="11"/>
      <c r="F26" s="11"/>
      <c r="G26" s="11"/>
      <c r="H26" s="11"/>
      <c r="I26" s="11"/>
      <c r="J26" s="11"/>
      <c r="K26" s="11"/>
      <c r="L26" s="11"/>
      <c r="M26" s="11"/>
      <c r="N26" s="11"/>
      <c r="O26" s="11"/>
      <c r="P26" s="11"/>
      <c r="Q26" s="11"/>
      <c r="R26" s="11"/>
      <c r="S26" s="11"/>
      <c r="T26" s="11"/>
      <c r="U26" s="11"/>
      <c r="V26" s="11"/>
      <c r="W26" s="11"/>
      <c r="X26" s="11"/>
      <c r="Y26" s="11"/>
      <c r="Z26" s="11"/>
      <c r="AA26" s="11"/>
      <c r="AB26" s="11"/>
      <c r="AC26" s="11"/>
      <c r="AD26" s="11"/>
      <c r="AE26" s="11"/>
      <c r="AF26" s="11"/>
      <c r="AG26" s="11"/>
      <c r="AH26" s="11"/>
      <c r="AI26" s="11"/>
      <c r="AJ26" s="11"/>
      <c r="AK26" s="11"/>
      <c r="AL26" s="11"/>
      <c r="AM26" s="11"/>
      <c r="AN26" s="11"/>
      <c r="AO26" s="11"/>
      <c r="AP26" s="11"/>
      <c r="AQ26" s="11"/>
      <c r="AR26" s="11"/>
      <c r="AS26" s="11"/>
      <c r="AT26" s="11"/>
      <c r="AU26" s="11"/>
      <c r="AV26" s="11"/>
      <c r="AW26" s="11"/>
      <c r="AX26" s="11"/>
    </row>
    <row r="27" spans="1:50" x14ac:dyDescent="0.35">
      <c r="A27" s="7"/>
      <c r="B27" s="11"/>
      <c r="C27" s="11"/>
      <c r="D27" s="11"/>
      <c r="E27" s="11"/>
      <c r="F27" s="11"/>
      <c r="G27" s="11"/>
      <c r="H27" s="11"/>
      <c r="I27" s="11"/>
      <c r="J27" s="11"/>
      <c r="K27" s="11"/>
      <c r="L27" s="11"/>
      <c r="M27" s="11"/>
      <c r="N27" s="11"/>
      <c r="O27" s="11"/>
      <c r="P27" s="11"/>
      <c r="Q27" s="11"/>
      <c r="R27" s="11"/>
      <c r="S27" s="11"/>
      <c r="T27" s="11"/>
      <c r="U27" s="11"/>
      <c r="V27" s="11"/>
      <c r="W27" s="11"/>
      <c r="X27" s="11"/>
      <c r="Y27" s="11"/>
      <c r="Z27" s="11"/>
      <c r="AA27" s="11"/>
      <c r="AB27" s="11"/>
      <c r="AC27" s="11"/>
      <c r="AD27" s="11"/>
      <c r="AE27" s="11"/>
      <c r="AF27" s="11"/>
      <c r="AG27" s="11"/>
      <c r="AH27" s="11"/>
      <c r="AI27" s="11"/>
      <c r="AJ27" s="11"/>
      <c r="AK27" s="11"/>
      <c r="AL27" s="11"/>
      <c r="AM27" s="11"/>
      <c r="AN27" s="11"/>
      <c r="AO27" s="11"/>
      <c r="AP27" s="11"/>
      <c r="AQ27" s="11"/>
      <c r="AR27" s="11"/>
      <c r="AS27" s="11"/>
      <c r="AT27" s="11"/>
      <c r="AU27" s="11"/>
      <c r="AV27" s="11"/>
      <c r="AW27" s="11"/>
      <c r="AX27" s="11"/>
    </row>
    <row r="28" spans="1:50" x14ac:dyDescent="0.35">
      <c r="A28" s="7"/>
      <c r="B28" s="11"/>
      <c r="C28" s="11"/>
      <c r="D28" s="11"/>
      <c r="E28" s="11"/>
      <c r="F28" s="11"/>
      <c r="G28" s="11"/>
      <c r="H28" s="11"/>
      <c r="I28" s="11"/>
      <c r="J28" s="11"/>
      <c r="K28" s="11"/>
      <c r="L28" s="11"/>
      <c r="M28" s="11"/>
      <c r="N28" s="11"/>
      <c r="O28" s="11"/>
      <c r="P28" s="11"/>
      <c r="Q28" s="11"/>
      <c r="R28" s="11"/>
      <c r="S28" s="11"/>
      <c r="T28" s="11"/>
      <c r="U28" s="11"/>
      <c r="V28" s="11"/>
      <c r="W28" s="11"/>
      <c r="X28" s="11"/>
      <c r="Y28" s="11"/>
      <c r="Z28" s="11"/>
      <c r="AA28" s="11"/>
      <c r="AB28" s="11"/>
      <c r="AC28" s="11"/>
      <c r="AD28" s="11"/>
      <c r="AE28" s="11"/>
      <c r="AF28" s="11"/>
      <c r="AG28" s="11"/>
      <c r="AH28" s="11"/>
      <c r="AI28" s="11"/>
      <c r="AJ28" s="11"/>
      <c r="AK28" s="11"/>
      <c r="AL28" s="11"/>
      <c r="AM28" s="11"/>
      <c r="AN28" s="11"/>
      <c r="AO28" s="11"/>
      <c r="AP28" s="11"/>
      <c r="AQ28" s="11"/>
      <c r="AR28" s="11"/>
      <c r="AS28" s="11"/>
      <c r="AT28" s="11"/>
      <c r="AU28" s="11"/>
      <c r="AV28" s="11"/>
      <c r="AW28" s="11"/>
      <c r="AX28" s="11"/>
    </row>
    <row r="29" spans="1:50" x14ac:dyDescent="0.35">
      <c r="A29" s="7"/>
      <c r="B29" s="11"/>
      <c r="C29" s="11"/>
      <c r="D29" s="11"/>
      <c r="E29" s="11"/>
      <c r="F29" s="11"/>
      <c r="G29" s="11"/>
      <c r="H29" s="11"/>
      <c r="I29" s="11"/>
      <c r="J29" s="11"/>
      <c r="K29" s="11"/>
      <c r="L29" s="11"/>
      <c r="M29" s="11"/>
      <c r="N29" s="11"/>
      <c r="O29" s="11"/>
      <c r="P29" s="11"/>
      <c r="Q29" s="11"/>
      <c r="R29" s="11"/>
      <c r="S29" s="11"/>
      <c r="T29" s="11"/>
      <c r="U29" s="11"/>
      <c r="V29" s="11"/>
      <c r="W29" s="11"/>
      <c r="X29" s="11"/>
      <c r="Y29" s="11"/>
      <c r="Z29" s="11"/>
      <c r="AA29" s="11"/>
      <c r="AB29" s="11"/>
      <c r="AC29" s="11"/>
      <c r="AD29" s="11"/>
      <c r="AE29" s="11"/>
      <c r="AF29" s="11"/>
      <c r="AG29" s="11"/>
      <c r="AH29" s="11"/>
      <c r="AI29" s="11"/>
      <c r="AJ29" s="11"/>
      <c r="AK29" s="11"/>
      <c r="AL29" s="11"/>
      <c r="AM29" s="11"/>
      <c r="AN29" s="11"/>
      <c r="AO29" s="11"/>
      <c r="AP29" s="11"/>
      <c r="AQ29" s="11"/>
      <c r="AR29" s="11"/>
      <c r="AS29" s="11"/>
      <c r="AT29" s="11"/>
      <c r="AU29" s="11"/>
      <c r="AV29" s="11"/>
      <c r="AW29" s="11"/>
      <c r="AX29" s="11"/>
    </row>
    <row r="30" spans="1:50" x14ac:dyDescent="0.35">
      <c r="A30" s="7"/>
      <c r="B30" s="11"/>
      <c r="C30" s="11"/>
      <c r="D30" s="11"/>
      <c r="E30" s="11"/>
      <c r="F30" s="11"/>
      <c r="G30" s="11"/>
      <c r="H30" s="11"/>
      <c r="I30" s="11"/>
      <c r="J30" s="11"/>
      <c r="K30" s="11"/>
      <c r="L30" s="11"/>
      <c r="M30" s="11"/>
      <c r="N30" s="11"/>
      <c r="O30" s="11"/>
      <c r="P30" s="11"/>
      <c r="Q30" s="11"/>
      <c r="R30" s="11"/>
      <c r="S30" s="11"/>
      <c r="T30" s="11"/>
      <c r="U30" s="11"/>
      <c r="V30" s="11"/>
      <c r="W30" s="11"/>
      <c r="X30" s="11"/>
      <c r="Y30" s="11"/>
      <c r="Z30" s="11"/>
      <c r="AA30" s="11"/>
      <c r="AB30" s="11"/>
      <c r="AC30" s="11"/>
      <c r="AD30" s="11"/>
      <c r="AE30" s="11"/>
      <c r="AF30" s="11"/>
      <c r="AG30" s="11"/>
      <c r="AH30" s="11"/>
      <c r="AI30" s="11"/>
      <c r="AJ30" s="11"/>
      <c r="AK30" s="11"/>
      <c r="AL30" s="11"/>
      <c r="AM30" s="11"/>
      <c r="AN30" s="11"/>
      <c r="AO30" s="11"/>
      <c r="AP30" s="11"/>
      <c r="AQ30" s="11"/>
      <c r="AR30" s="11"/>
      <c r="AS30" s="11"/>
      <c r="AT30" s="11"/>
      <c r="AU30" s="11"/>
      <c r="AV30" s="11"/>
      <c r="AW30" s="11"/>
      <c r="AX30" s="11"/>
    </row>
    <row r="31" spans="1:50" x14ac:dyDescent="0.35">
      <c r="A31" s="7"/>
      <c r="B31" s="11"/>
      <c r="C31" s="11"/>
      <c r="D31" s="11"/>
      <c r="E31" s="11"/>
      <c r="F31" s="11"/>
      <c r="G31" s="11"/>
      <c r="H31" s="11"/>
      <c r="I31" s="11"/>
      <c r="J31" s="11"/>
      <c r="K31" s="11"/>
      <c r="L31" s="11"/>
      <c r="M31" s="11"/>
      <c r="N31" s="11"/>
      <c r="O31" s="11"/>
      <c r="P31" s="11"/>
      <c r="Q31" s="11"/>
      <c r="R31" s="11"/>
      <c r="S31" s="11"/>
      <c r="T31" s="11"/>
      <c r="U31" s="11"/>
      <c r="V31" s="11"/>
      <c r="W31" s="11"/>
      <c r="X31" s="11"/>
      <c r="Y31" s="11"/>
      <c r="Z31" s="11"/>
      <c r="AA31" s="11"/>
      <c r="AB31" s="11"/>
      <c r="AC31" s="11"/>
      <c r="AD31" s="11"/>
      <c r="AE31" s="11"/>
      <c r="AF31" s="11"/>
      <c r="AG31" s="11"/>
      <c r="AH31" s="11"/>
      <c r="AI31" s="11"/>
      <c r="AJ31" s="11"/>
      <c r="AK31" s="11"/>
      <c r="AL31" s="11"/>
      <c r="AM31" s="11"/>
      <c r="AN31" s="11"/>
      <c r="AO31" s="11"/>
      <c r="AP31" s="11"/>
      <c r="AQ31" s="11"/>
      <c r="AR31" s="11"/>
      <c r="AS31" s="11"/>
      <c r="AT31" s="11"/>
      <c r="AU31" s="11"/>
      <c r="AV31" s="11"/>
      <c r="AW31" s="11"/>
      <c r="AX31" s="11"/>
    </row>
    <row r="32" spans="1:50" x14ac:dyDescent="0.35">
      <c r="A32" s="7"/>
      <c r="B32" s="11"/>
      <c r="C32" s="11"/>
      <c r="D32" s="11"/>
      <c r="E32" s="11"/>
      <c r="F32" s="11"/>
      <c r="G32" s="11"/>
      <c r="H32" s="11"/>
      <c r="I32" s="11"/>
      <c r="J32" s="11"/>
      <c r="K32" s="11"/>
      <c r="L32" s="11"/>
      <c r="M32" s="11"/>
      <c r="N32" s="11"/>
      <c r="O32" s="11"/>
      <c r="P32" s="11"/>
      <c r="Q32" s="11"/>
      <c r="R32" s="11"/>
      <c r="S32" s="11"/>
      <c r="T32" s="11"/>
      <c r="U32" s="11"/>
      <c r="V32" s="11"/>
      <c r="W32" s="11"/>
      <c r="X32" s="11"/>
      <c r="Y32" s="11"/>
      <c r="Z32" s="11"/>
      <c r="AA32" s="11"/>
      <c r="AB32" s="11"/>
      <c r="AC32" s="11"/>
      <c r="AD32" s="11"/>
      <c r="AE32" s="11"/>
      <c r="AF32" s="11"/>
      <c r="AG32" s="11"/>
      <c r="AH32" s="11"/>
      <c r="AI32" s="11"/>
      <c r="AJ32" s="11"/>
      <c r="AK32" s="11"/>
      <c r="AL32" s="11"/>
      <c r="AM32" s="11"/>
      <c r="AN32" s="11"/>
      <c r="AO32" s="11"/>
      <c r="AP32" s="11"/>
      <c r="AQ32" s="11"/>
      <c r="AR32" s="11"/>
      <c r="AS32" s="11"/>
      <c r="AT32" s="11"/>
      <c r="AU32" s="11"/>
      <c r="AV32" s="11"/>
      <c r="AW32" s="11"/>
      <c r="AX32" s="11"/>
    </row>
    <row r="33" spans="1:50" x14ac:dyDescent="0.35">
      <c r="A33" s="7"/>
      <c r="B33" s="11"/>
      <c r="C33" s="11"/>
      <c r="D33" s="11"/>
      <c r="E33" s="11"/>
      <c r="F33" s="11"/>
      <c r="G33" s="11"/>
      <c r="H33" s="11"/>
      <c r="I33" s="11"/>
      <c r="J33" s="11"/>
      <c r="K33" s="11"/>
      <c r="L33" s="11"/>
      <c r="M33" s="11"/>
      <c r="N33" s="11"/>
      <c r="O33" s="11"/>
      <c r="P33" s="11"/>
      <c r="Q33" s="11"/>
      <c r="R33" s="11"/>
      <c r="S33" s="11"/>
      <c r="T33" s="11"/>
      <c r="U33" s="11"/>
      <c r="V33" s="11"/>
      <c r="W33" s="11"/>
      <c r="X33" s="11"/>
      <c r="Y33" s="11"/>
      <c r="Z33" s="11"/>
      <c r="AA33" s="11"/>
      <c r="AB33" s="11"/>
      <c r="AC33" s="11"/>
      <c r="AD33" s="11"/>
      <c r="AE33" s="11"/>
      <c r="AF33" s="11"/>
      <c r="AG33" s="11"/>
      <c r="AH33" s="11"/>
      <c r="AI33" s="11"/>
      <c r="AJ33" s="11"/>
      <c r="AK33" s="11"/>
      <c r="AL33" s="11"/>
      <c r="AM33" s="11"/>
      <c r="AN33" s="11"/>
      <c r="AO33" s="11"/>
      <c r="AP33" s="11"/>
      <c r="AQ33" s="11"/>
      <c r="AR33" s="11"/>
      <c r="AS33" s="11"/>
      <c r="AT33" s="11"/>
      <c r="AU33" s="11"/>
      <c r="AV33" s="11"/>
      <c r="AW33" s="11"/>
      <c r="AX33" s="11"/>
    </row>
    <row r="34" spans="1:50" x14ac:dyDescent="0.35">
      <c r="A34" s="7"/>
      <c r="B34" s="11"/>
      <c r="C34" s="11"/>
      <c r="D34" s="11"/>
      <c r="E34" s="11"/>
      <c r="F34" s="11"/>
      <c r="G34" s="11"/>
      <c r="H34" s="11"/>
      <c r="I34" s="11"/>
      <c r="J34" s="11"/>
      <c r="K34" s="11"/>
      <c r="L34" s="11"/>
      <c r="M34" s="11"/>
      <c r="N34" s="11"/>
      <c r="O34" s="11"/>
      <c r="P34" s="11"/>
      <c r="Q34" s="11"/>
      <c r="R34" s="11"/>
      <c r="S34" s="11"/>
      <c r="T34" s="11"/>
      <c r="U34" s="11"/>
      <c r="V34" s="11"/>
      <c r="W34" s="11"/>
      <c r="X34" s="11"/>
      <c r="Y34" s="11"/>
      <c r="Z34" s="11"/>
      <c r="AA34" s="11"/>
      <c r="AB34" s="11"/>
      <c r="AC34" s="11"/>
      <c r="AD34" s="11"/>
      <c r="AE34" s="11"/>
      <c r="AF34" s="11"/>
      <c r="AG34" s="11"/>
      <c r="AH34" s="11"/>
      <c r="AI34" s="11"/>
      <c r="AJ34" s="11"/>
      <c r="AK34" s="11"/>
      <c r="AL34" s="11"/>
      <c r="AM34" s="11"/>
      <c r="AN34" s="11"/>
      <c r="AO34" s="11"/>
      <c r="AP34" s="11"/>
      <c r="AQ34" s="11"/>
      <c r="AR34" s="11"/>
      <c r="AS34" s="11"/>
      <c r="AT34" s="11"/>
      <c r="AU34" s="11"/>
      <c r="AV34" s="11"/>
      <c r="AW34" s="11"/>
      <c r="AX34" s="11"/>
    </row>
    <row r="35" spans="1:50" x14ac:dyDescent="0.35">
      <c r="A35" s="7"/>
      <c r="B35" s="11"/>
      <c r="C35" s="11"/>
      <c r="D35" s="11"/>
      <c r="E35" s="11"/>
      <c r="F35" s="11"/>
      <c r="G35" s="11"/>
      <c r="H35" s="11"/>
      <c r="I35" s="11"/>
      <c r="J35" s="11"/>
      <c r="K35" s="11"/>
      <c r="L35" s="11"/>
      <c r="M35" s="11"/>
      <c r="N35" s="11"/>
      <c r="O35" s="11"/>
      <c r="P35" s="11"/>
      <c r="Q35" s="11"/>
      <c r="R35" s="11"/>
      <c r="S35" s="11"/>
      <c r="T35" s="11"/>
      <c r="U35" s="11"/>
      <c r="V35" s="11"/>
      <c r="W35" s="11"/>
      <c r="X35" s="11"/>
      <c r="Y35" s="11"/>
      <c r="Z35" s="11"/>
      <c r="AA35" s="11"/>
      <c r="AB35" s="11"/>
      <c r="AC35" s="11"/>
      <c r="AD35" s="11"/>
      <c r="AE35" s="11"/>
      <c r="AF35" s="11"/>
      <c r="AG35" s="11"/>
      <c r="AH35" s="11"/>
      <c r="AI35" s="11"/>
      <c r="AJ35" s="11"/>
      <c r="AK35" s="11"/>
      <c r="AL35" s="11"/>
      <c r="AM35" s="11"/>
      <c r="AN35" s="11"/>
      <c r="AO35" s="11"/>
      <c r="AP35" s="11"/>
      <c r="AQ35" s="11"/>
      <c r="AR35" s="11"/>
      <c r="AS35" s="11"/>
      <c r="AT35" s="11"/>
      <c r="AU35" s="11"/>
      <c r="AV35" s="11"/>
      <c r="AW35" s="11"/>
      <c r="AX35" s="11"/>
    </row>
    <row r="36" spans="1:50" x14ac:dyDescent="0.35">
      <c r="A36" s="7"/>
      <c r="B36" s="11"/>
      <c r="C36" s="11"/>
      <c r="D36" s="11"/>
      <c r="E36" s="11"/>
      <c r="F36" s="11"/>
      <c r="G36" s="11"/>
      <c r="H36" s="11"/>
      <c r="I36" s="11"/>
      <c r="J36" s="11"/>
      <c r="K36" s="11"/>
      <c r="L36" s="11"/>
      <c r="M36" s="11"/>
      <c r="N36" s="11"/>
      <c r="O36" s="11"/>
      <c r="P36" s="11"/>
      <c r="Q36" s="11"/>
      <c r="R36" s="11"/>
      <c r="S36" s="11"/>
      <c r="T36" s="11"/>
      <c r="U36" s="11"/>
      <c r="V36" s="11"/>
      <c r="W36" s="11"/>
      <c r="X36" s="11"/>
      <c r="Y36" s="11"/>
      <c r="Z36" s="11"/>
      <c r="AA36" s="11"/>
      <c r="AB36" s="11"/>
      <c r="AC36" s="11"/>
      <c r="AD36" s="11"/>
      <c r="AE36" s="11"/>
      <c r="AF36" s="11"/>
      <c r="AG36" s="11"/>
      <c r="AH36" s="11"/>
      <c r="AI36" s="11"/>
      <c r="AJ36" s="11"/>
      <c r="AK36" s="11"/>
      <c r="AL36" s="11"/>
      <c r="AM36" s="11"/>
      <c r="AN36" s="11"/>
      <c r="AO36" s="11"/>
      <c r="AP36" s="11"/>
      <c r="AQ36" s="11"/>
      <c r="AR36" s="11"/>
      <c r="AS36" s="11"/>
      <c r="AT36" s="11"/>
      <c r="AU36" s="11"/>
      <c r="AV36" s="11"/>
      <c r="AW36" s="11"/>
      <c r="AX36" s="11"/>
    </row>
    <row r="37" spans="1:50" x14ac:dyDescent="0.35">
      <c r="A37" s="7"/>
      <c r="B37" s="11"/>
      <c r="C37" s="11"/>
      <c r="D37" s="11"/>
      <c r="E37" s="11"/>
      <c r="F37" s="11"/>
      <c r="G37" s="11"/>
      <c r="H37" s="11"/>
      <c r="I37" s="11"/>
      <c r="J37" s="11"/>
      <c r="K37" s="11"/>
      <c r="L37" s="11"/>
      <c r="M37" s="11"/>
      <c r="N37" s="11"/>
      <c r="O37" s="11"/>
      <c r="P37" s="11"/>
      <c r="Q37" s="11"/>
      <c r="R37" s="11"/>
      <c r="S37" s="11"/>
      <c r="T37" s="11"/>
      <c r="U37" s="11"/>
      <c r="V37" s="11"/>
      <c r="W37" s="11"/>
      <c r="X37" s="11"/>
      <c r="Y37" s="11"/>
      <c r="Z37" s="11"/>
      <c r="AA37" s="11"/>
      <c r="AB37" s="11"/>
      <c r="AC37" s="11"/>
      <c r="AD37" s="11"/>
      <c r="AE37" s="11"/>
      <c r="AF37" s="11"/>
      <c r="AG37" s="11"/>
      <c r="AH37" s="11"/>
      <c r="AI37" s="11"/>
      <c r="AJ37" s="11"/>
      <c r="AK37" s="11"/>
      <c r="AL37" s="11"/>
      <c r="AM37" s="11"/>
      <c r="AN37" s="11"/>
      <c r="AO37" s="11"/>
      <c r="AP37" s="11"/>
      <c r="AQ37" s="11"/>
      <c r="AR37" s="11"/>
      <c r="AS37" s="11"/>
      <c r="AT37" s="11"/>
      <c r="AU37" s="11"/>
      <c r="AV37" s="11"/>
      <c r="AW37" s="11"/>
      <c r="AX37" s="11"/>
    </row>
    <row r="38" spans="1:50" x14ac:dyDescent="0.35">
      <c r="A38" s="7"/>
      <c r="B38" s="11"/>
      <c r="C38" s="11"/>
      <c r="D38" s="11"/>
      <c r="E38" s="11"/>
      <c r="F38" s="11"/>
      <c r="G38" s="11"/>
      <c r="H38" s="11"/>
      <c r="I38" s="11"/>
      <c r="J38" s="11"/>
      <c r="K38" s="11"/>
      <c r="L38" s="11"/>
      <c r="M38" s="11"/>
      <c r="N38" s="11"/>
      <c r="O38" s="11"/>
      <c r="P38" s="11"/>
      <c r="Q38" s="11"/>
      <c r="R38" s="11"/>
      <c r="S38" s="11"/>
      <c r="T38" s="11"/>
      <c r="U38" s="11"/>
      <c r="V38" s="11"/>
      <c r="W38" s="11"/>
      <c r="X38" s="11"/>
      <c r="Y38" s="11"/>
      <c r="Z38" s="11"/>
      <c r="AA38" s="11"/>
      <c r="AB38" s="11"/>
      <c r="AC38" s="11"/>
      <c r="AD38" s="11"/>
      <c r="AE38" s="11"/>
      <c r="AF38" s="11"/>
      <c r="AG38" s="11"/>
      <c r="AH38" s="11"/>
      <c r="AI38" s="11"/>
      <c r="AJ38" s="11"/>
      <c r="AK38" s="11"/>
      <c r="AL38" s="11"/>
      <c r="AM38" s="11"/>
      <c r="AN38" s="11"/>
      <c r="AO38" s="11"/>
      <c r="AP38" s="11"/>
      <c r="AQ38" s="11"/>
      <c r="AR38" s="11"/>
      <c r="AS38" s="11"/>
      <c r="AT38" s="11"/>
      <c r="AU38" s="11"/>
      <c r="AV38" s="11"/>
      <c r="AW38" s="11"/>
      <c r="AX38" s="11"/>
    </row>
    <row r="39" spans="1:50" x14ac:dyDescent="0.35">
      <c r="A39" s="7"/>
      <c r="B39" s="11"/>
      <c r="C39" s="11"/>
      <c r="D39" s="11"/>
      <c r="E39" s="11"/>
      <c r="F39" s="11"/>
      <c r="G39" s="11"/>
      <c r="H39" s="11"/>
      <c r="I39" s="11"/>
      <c r="J39" s="11"/>
      <c r="K39" s="11"/>
      <c r="L39" s="11"/>
      <c r="M39" s="11"/>
      <c r="N39" s="11"/>
      <c r="O39" s="11"/>
      <c r="P39" s="11"/>
      <c r="Q39" s="11"/>
      <c r="R39" s="11"/>
      <c r="S39" s="11"/>
      <c r="T39" s="11"/>
      <c r="U39" s="11"/>
      <c r="V39" s="11"/>
      <c r="W39" s="11"/>
      <c r="X39" s="11"/>
      <c r="Y39" s="11"/>
      <c r="Z39" s="11"/>
      <c r="AA39" s="11"/>
      <c r="AB39" s="11"/>
      <c r="AC39" s="11"/>
      <c r="AD39" s="11"/>
      <c r="AE39" s="11"/>
      <c r="AF39" s="11"/>
      <c r="AG39" s="11"/>
      <c r="AH39" s="11"/>
      <c r="AI39" s="11"/>
      <c r="AJ39" s="11"/>
      <c r="AK39" s="11"/>
      <c r="AL39" s="11"/>
      <c r="AM39" s="11"/>
      <c r="AN39" s="11"/>
      <c r="AO39" s="11"/>
      <c r="AP39" s="11"/>
      <c r="AQ39" s="11"/>
      <c r="AR39" s="11"/>
      <c r="AS39" s="11"/>
      <c r="AT39" s="11"/>
      <c r="AU39" s="11"/>
      <c r="AV39" s="11"/>
      <c r="AW39" s="11"/>
      <c r="AX39" s="11"/>
    </row>
    <row r="40" spans="1:50" x14ac:dyDescent="0.35">
      <c r="A40" s="7"/>
      <c r="B40" s="11"/>
      <c r="C40" s="11"/>
      <c r="D40" s="11"/>
      <c r="E40" s="11"/>
      <c r="F40" s="11"/>
      <c r="G40" s="11"/>
      <c r="H40" s="11"/>
      <c r="I40" s="11"/>
      <c r="J40" s="11"/>
      <c r="K40" s="11"/>
      <c r="L40" s="11"/>
      <c r="M40" s="11"/>
      <c r="N40" s="11"/>
      <c r="O40" s="11"/>
      <c r="P40" s="11"/>
      <c r="Q40" s="11"/>
      <c r="R40" s="11"/>
      <c r="S40" s="11"/>
      <c r="T40" s="11"/>
      <c r="U40" s="11"/>
      <c r="V40" s="11"/>
      <c r="W40" s="11"/>
      <c r="X40" s="11"/>
      <c r="Y40" s="11"/>
      <c r="Z40" s="11"/>
      <c r="AA40" s="11"/>
      <c r="AB40" s="11"/>
      <c r="AC40" s="11"/>
      <c r="AD40" s="11"/>
      <c r="AE40" s="11"/>
      <c r="AF40" s="11"/>
      <c r="AG40" s="11"/>
      <c r="AH40" s="11"/>
      <c r="AI40" s="11"/>
      <c r="AJ40" s="11"/>
      <c r="AK40" s="11"/>
      <c r="AL40" s="11"/>
      <c r="AM40" s="11"/>
      <c r="AN40" s="11"/>
      <c r="AO40" s="11"/>
      <c r="AP40" s="11"/>
      <c r="AQ40" s="11"/>
      <c r="AR40" s="11"/>
      <c r="AS40" s="11"/>
      <c r="AT40" s="11"/>
      <c r="AU40" s="11"/>
      <c r="AV40" s="11"/>
      <c r="AW40" s="11"/>
      <c r="AX40" s="11"/>
    </row>
    <row r="41" spans="1:50" x14ac:dyDescent="0.35">
      <c r="A41" s="7"/>
      <c r="B41" s="11"/>
      <c r="C41" s="11"/>
      <c r="D41" s="11"/>
      <c r="E41" s="11"/>
      <c r="F41" s="11"/>
      <c r="G41" s="11"/>
      <c r="H41" s="11"/>
      <c r="I41" s="11"/>
      <c r="J41" s="11"/>
      <c r="K41" s="11"/>
      <c r="L41" s="11"/>
      <c r="M41" s="11"/>
      <c r="N41" s="11"/>
      <c r="O41" s="11"/>
      <c r="P41" s="11"/>
      <c r="Q41" s="11"/>
      <c r="R41" s="11"/>
      <c r="S41" s="11"/>
      <c r="T41" s="11"/>
      <c r="U41" s="11"/>
      <c r="V41" s="11"/>
      <c r="W41" s="11"/>
      <c r="X41" s="11"/>
      <c r="Y41" s="11"/>
      <c r="Z41" s="11"/>
      <c r="AA41" s="11"/>
      <c r="AB41" s="11"/>
      <c r="AC41" s="11"/>
      <c r="AD41" s="11"/>
      <c r="AE41" s="11"/>
      <c r="AF41" s="11"/>
      <c r="AG41" s="11"/>
      <c r="AH41" s="11"/>
      <c r="AI41" s="11"/>
      <c r="AJ41" s="11"/>
      <c r="AK41" s="11"/>
      <c r="AL41" s="11"/>
      <c r="AM41" s="11"/>
      <c r="AN41" s="11"/>
      <c r="AO41" s="11"/>
      <c r="AP41" s="11"/>
      <c r="AQ41" s="11"/>
      <c r="AR41" s="11"/>
      <c r="AS41" s="11"/>
      <c r="AT41" s="11"/>
      <c r="AU41" s="11"/>
      <c r="AV41" s="11"/>
      <c r="AW41" s="11"/>
      <c r="AX41" s="11"/>
    </row>
    <row r="42" spans="1:50" x14ac:dyDescent="0.35">
      <c r="A42" s="7"/>
      <c r="B42" s="11"/>
      <c r="C42" s="11"/>
      <c r="D42" s="11"/>
      <c r="E42" s="11"/>
      <c r="F42" s="11"/>
      <c r="G42" s="11"/>
      <c r="H42" s="11"/>
      <c r="I42" s="11"/>
      <c r="J42" s="11"/>
      <c r="K42" s="11"/>
      <c r="L42" s="11"/>
      <c r="M42" s="11"/>
      <c r="N42" s="11"/>
      <c r="O42" s="11"/>
      <c r="P42" s="11"/>
      <c r="Q42" s="11"/>
      <c r="R42" s="11"/>
      <c r="S42" s="11"/>
      <c r="T42" s="11"/>
      <c r="U42" s="11"/>
      <c r="V42" s="11"/>
      <c r="W42" s="11"/>
      <c r="X42" s="11"/>
      <c r="Y42" s="11"/>
      <c r="Z42" s="11"/>
      <c r="AA42" s="11"/>
      <c r="AB42" s="11"/>
      <c r="AC42" s="11"/>
      <c r="AD42" s="11"/>
      <c r="AE42" s="11"/>
      <c r="AF42" s="11"/>
      <c r="AG42" s="11"/>
      <c r="AH42" s="11"/>
      <c r="AI42" s="11"/>
      <c r="AJ42" s="11"/>
      <c r="AK42" s="11"/>
      <c r="AL42" s="11"/>
      <c r="AM42" s="11"/>
      <c r="AN42" s="11"/>
      <c r="AO42" s="11"/>
      <c r="AP42" s="11"/>
      <c r="AQ42" s="11"/>
      <c r="AR42" s="11"/>
      <c r="AS42" s="11"/>
      <c r="AT42" s="11"/>
      <c r="AU42" s="11"/>
      <c r="AV42" s="11"/>
      <c r="AW42" s="11"/>
      <c r="AX42" s="11"/>
    </row>
    <row r="43" spans="1:50" x14ac:dyDescent="0.35">
      <c r="A43" s="7"/>
      <c r="B43" s="11"/>
      <c r="C43" s="11"/>
      <c r="D43" s="11"/>
      <c r="E43" s="11"/>
      <c r="F43" s="11"/>
      <c r="G43" s="11"/>
      <c r="H43" s="11"/>
      <c r="I43" s="11"/>
      <c r="J43" s="11"/>
      <c r="K43" s="11"/>
      <c r="L43" s="11"/>
      <c r="M43" s="11"/>
      <c r="N43" s="11"/>
      <c r="O43" s="11"/>
      <c r="P43" s="11"/>
      <c r="Q43" s="11"/>
      <c r="R43" s="11"/>
      <c r="S43" s="11"/>
      <c r="T43" s="11"/>
      <c r="U43" s="11"/>
      <c r="V43" s="11"/>
      <c r="W43" s="11"/>
      <c r="X43" s="11"/>
      <c r="Y43" s="11"/>
      <c r="Z43" s="11"/>
      <c r="AA43" s="11"/>
      <c r="AB43" s="11"/>
      <c r="AC43" s="11"/>
      <c r="AD43" s="11"/>
      <c r="AE43" s="11"/>
      <c r="AF43" s="11"/>
      <c r="AG43" s="11"/>
      <c r="AH43" s="11"/>
      <c r="AI43" s="11"/>
      <c r="AJ43" s="11"/>
      <c r="AK43" s="11"/>
      <c r="AL43" s="11"/>
      <c r="AM43" s="11"/>
      <c r="AN43" s="11"/>
      <c r="AO43" s="11"/>
      <c r="AP43" s="11"/>
      <c r="AQ43" s="11"/>
      <c r="AR43" s="11"/>
      <c r="AS43" s="11"/>
      <c r="AT43" s="11"/>
      <c r="AU43" s="11"/>
      <c r="AV43" s="11"/>
      <c r="AW43" s="11"/>
      <c r="AX43" s="11"/>
    </row>
    <row r="44" spans="1:50" x14ac:dyDescent="0.35">
      <c r="A44" s="7"/>
      <c r="B44" s="11"/>
      <c r="C44" s="11"/>
      <c r="D44" s="11"/>
      <c r="E44" s="11"/>
      <c r="F44" s="11"/>
      <c r="G44" s="11"/>
      <c r="H44" s="11"/>
      <c r="I44" s="11"/>
      <c r="J44" s="11"/>
      <c r="K44" s="11"/>
      <c r="L44" s="11"/>
      <c r="M44" s="11"/>
      <c r="N44" s="11"/>
      <c r="O44" s="11"/>
      <c r="P44" s="11"/>
      <c r="Q44" s="11"/>
      <c r="R44" s="11"/>
      <c r="S44" s="11"/>
      <c r="T44" s="11"/>
      <c r="U44" s="11"/>
      <c r="V44" s="11"/>
      <c r="W44" s="11"/>
      <c r="X44" s="11"/>
      <c r="Y44" s="11"/>
      <c r="Z44" s="11"/>
      <c r="AA44" s="11"/>
      <c r="AB44" s="11"/>
      <c r="AC44" s="11"/>
      <c r="AD44" s="11"/>
      <c r="AE44" s="11"/>
      <c r="AF44" s="11"/>
      <c r="AG44" s="11"/>
      <c r="AH44" s="11"/>
      <c r="AI44" s="11"/>
      <c r="AJ44" s="11"/>
      <c r="AK44" s="11"/>
      <c r="AL44" s="11"/>
      <c r="AM44" s="11"/>
      <c r="AN44" s="11"/>
      <c r="AO44" s="11"/>
      <c r="AP44" s="11"/>
      <c r="AQ44" s="11"/>
      <c r="AR44" s="11"/>
      <c r="AS44" s="11"/>
      <c r="AT44" s="11"/>
      <c r="AU44" s="11"/>
      <c r="AV44" s="11"/>
      <c r="AW44" s="11"/>
      <c r="AX44" s="11"/>
    </row>
    <row r="45" spans="1:50" x14ac:dyDescent="0.35">
      <c r="A45" s="7"/>
      <c r="B45" s="11"/>
      <c r="C45" s="11"/>
      <c r="D45" s="11"/>
      <c r="E45" s="11"/>
      <c r="F45" s="11"/>
      <c r="G45" s="11"/>
      <c r="H45" s="11"/>
      <c r="I45" s="11"/>
      <c r="J45" s="11"/>
      <c r="K45" s="11"/>
      <c r="L45" s="11"/>
      <c r="M45" s="11"/>
      <c r="N45" s="11"/>
      <c r="O45" s="11"/>
      <c r="P45" s="11"/>
      <c r="Q45" s="11"/>
      <c r="R45" s="11"/>
      <c r="S45" s="11"/>
      <c r="T45" s="11"/>
      <c r="U45" s="11"/>
      <c r="V45" s="11"/>
      <c r="W45" s="11"/>
      <c r="X45" s="11"/>
      <c r="Y45" s="11"/>
      <c r="Z45" s="11"/>
      <c r="AA45" s="11"/>
      <c r="AB45" s="11"/>
      <c r="AC45" s="11"/>
      <c r="AD45" s="11"/>
      <c r="AE45" s="11"/>
      <c r="AF45" s="11"/>
      <c r="AG45" s="11"/>
      <c r="AH45" s="11"/>
      <c r="AI45" s="11"/>
      <c r="AJ45" s="11"/>
      <c r="AK45" s="11"/>
      <c r="AL45" s="11"/>
      <c r="AM45" s="11"/>
      <c r="AN45" s="11"/>
      <c r="AO45" s="11"/>
      <c r="AP45" s="11"/>
      <c r="AQ45" s="11"/>
      <c r="AR45" s="11"/>
      <c r="AS45" s="11"/>
      <c r="AT45" s="11"/>
      <c r="AU45" s="11"/>
      <c r="AV45" s="11"/>
      <c r="AW45" s="11"/>
      <c r="AX45" s="11"/>
    </row>
    <row r="46" spans="1:50" x14ac:dyDescent="0.35">
      <c r="A46" s="7"/>
      <c r="B46" s="11"/>
      <c r="C46" s="11"/>
      <c r="D46" s="11"/>
      <c r="E46" s="11"/>
      <c r="F46" s="11"/>
      <c r="G46" s="11"/>
      <c r="H46" s="11"/>
      <c r="I46" s="11"/>
      <c r="J46" s="11"/>
      <c r="K46" s="11"/>
      <c r="L46" s="11"/>
      <c r="M46" s="11"/>
      <c r="N46" s="11"/>
      <c r="O46" s="11"/>
      <c r="P46" s="11"/>
      <c r="Q46" s="11"/>
      <c r="R46" s="11"/>
      <c r="S46" s="11"/>
      <c r="T46" s="11"/>
      <c r="U46" s="11"/>
      <c r="V46" s="11"/>
      <c r="W46" s="11"/>
      <c r="X46" s="11"/>
      <c r="Y46" s="11"/>
      <c r="Z46" s="11"/>
      <c r="AA46" s="11"/>
      <c r="AB46" s="11"/>
      <c r="AC46" s="11"/>
      <c r="AD46" s="11"/>
      <c r="AE46" s="11"/>
      <c r="AF46" s="11"/>
      <c r="AG46" s="11"/>
      <c r="AH46" s="11"/>
      <c r="AI46" s="11"/>
      <c r="AJ46" s="11"/>
      <c r="AK46" s="11"/>
      <c r="AL46" s="11"/>
      <c r="AM46" s="11"/>
      <c r="AN46" s="11"/>
      <c r="AO46" s="11"/>
      <c r="AP46" s="11"/>
      <c r="AQ46" s="11"/>
      <c r="AR46" s="11"/>
      <c r="AS46" s="11"/>
      <c r="AT46" s="11"/>
      <c r="AU46" s="11"/>
      <c r="AV46" s="11"/>
      <c r="AW46" s="11"/>
      <c r="AX46" s="11"/>
    </row>
    <row r="47" spans="1:50" x14ac:dyDescent="0.35">
      <c r="A47" s="7"/>
      <c r="B47" s="11"/>
      <c r="C47" s="11"/>
      <c r="D47" s="11"/>
      <c r="E47" s="11"/>
      <c r="F47" s="11"/>
      <c r="G47" s="11"/>
      <c r="H47" s="11"/>
      <c r="I47" s="11"/>
      <c r="J47" s="11"/>
      <c r="K47" s="11"/>
      <c r="L47" s="11"/>
      <c r="M47" s="11"/>
      <c r="N47" s="11"/>
      <c r="O47" s="11"/>
      <c r="P47" s="11"/>
      <c r="Q47" s="11"/>
      <c r="R47" s="11"/>
      <c r="S47" s="11"/>
      <c r="T47" s="11"/>
      <c r="U47" s="11"/>
      <c r="V47" s="11"/>
      <c r="W47" s="11"/>
      <c r="X47" s="11"/>
      <c r="Y47" s="11"/>
      <c r="Z47" s="11"/>
      <c r="AA47" s="11"/>
      <c r="AB47" s="11"/>
      <c r="AC47" s="11"/>
      <c r="AD47" s="11"/>
      <c r="AE47" s="11"/>
      <c r="AF47" s="11"/>
      <c r="AG47" s="11"/>
      <c r="AH47" s="11"/>
      <c r="AI47" s="11"/>
      <c r="AJ47" s="11"/>
      <c r="AK47" s="11"/>
      <c r="AL47" s="11"/>
      <c r="AM47" s="11"/>
      <c r="AN47" s="11"/>
      <c r="AO47" s="11"/>
      <c r="AP47" s="11"/>
      <c r="AQ47" s="11"/>
      <c r="AR47" s="11"/>
      <c r="AS47" s="11"/>
      <c r="AT47" s="11"/>
      <c r="AU47" s="11"/>
      <c r="AV47" s="11"/>
      <c r="AW47" s="11"/>
      <c r="AX47" s="11"/>
    </row>
    <row r="48" spans="1:50" x14ac:dyDescent="0.35">
      <c r="A48" s="7"/>
      <c r="B48" s="11"/>
      <c r="C48" s="11"/>
      <c r="D48" s="11"/>
      <c r="E48" s="11"/>
      <c r="F48" s="11"/>
      <c r="G48" s="11"/>
      <c r="H48" s="11"/>
      <c r="I48" s="11"/>
      <c r="J48" s="11"/>
      <c r="K48" s="11"/>
      <c r="L48" s="11"/>
      <c r="M48" s="11"/>
      <c r="N48" s="11"/>
      <c r="O48" s="11"/>
      <c r="P48" s="11"/>
      <c r="Q48" s="11"/>
      <c r="R48" s="11"/>
      <c r="S48" s="11"/>
      <c r="T48" s="11"/>
      <c r="U48" s="11"/>
      <c r="V48" s="11"/>
      <c r="W48" s="11"/>
      <c r="X48" s="11"/>
      <c r="Y48" s="11"/>
      <c r="Z48" s="11"/>
      <c r="AA48" s="11"/>
      <c r="AB48" s="11"/>
      <c r="AC48" s="11"/>
      <c r="AD48" s="11"/>
      <c r="AE48" s="11"/>
      <c r="AF48" s="11"/>
      <c r="AG48" s="11"/>
      <c r="AH48" s="11"/>
      <c r="AI48" s="11"/>
      <c r="AJ48" s="11"/>
      <c r="AK48" s="11"/>
      <c r="AL48" s="11"/>
      <c r="AM48" s="11"/>
      <c r="AN48" s="11"/>
      <c r="AO48" s="11"/>
      <c r="AP48" s="11"/>
      <c r="AQ48" s="11"/>
      <c r="AR48" s="11"/>
      <c r="AS48" s="11"/>
      <c r="AT48" s="11"/>
      <c r="AU48" s="11"/>
      <c r="AV48" s="11"/>
      <c r="AW48" s="11"/>
      <c r="AX48" s="11"/>
    </row>
    <row r="49" spans="1:50" x14ac:dyDescent="0.35">
      <c r="A49" s="7"/>
      <c r="B49" s="11"/>
      <c r="C49" s="11"/>
      <c r="D49" s="11"/>
      <c r="E49" s="11"/>
      <c r="F49" s="11"/>
      <c r="G49" s="11"/>
      <c r="H49" s="11"/>
      <c r="I49" s="11"/>
      <c r="J49" s="11"/>
      <c r="K49" s="11"/>
      <c r="L49" s="11"/>
      <c r="M49" s="11"/>
      <c r="N49" s="11"/>
      <c r="O49" s="11"/>
      <c r="P49" s="11"/>
      <c r="Q49" s="11"/>
      <c r="R49" s="11"/>
      <c r="S49" s="11"/>
      <c r="T49" s="11"/>
      <c r="U49" s="11"/>
      <c r="V49" s="11"/>
      <c r="W49" s="11"/>
      <c r="X49" s="11"/>
      <c r="Y49" s="11"/>
      <c r="Z49" s="11"/>
      <c r="AA49" s="11"/>
      <c r="AB49" s="11"/>
      <c r="AC49" s="11"/>
      <c r="AD49" s="11"/>
      <c r="AE49" s="11"/>
      <c r="AF49" s="11"/>
      <c r="AG49" s="11"/>
      <c r="AH49" s="11"/>
      <c r="AI49" s="11"/>
      <c r="AJ49" s="11"/>
      <c r="AK49" s="11"/>
      <c r="AL49" s="11"/>
      <c r="AM49" s="11"/>
      <c r="AN49" s="11"/>
      <c r="AO49" s="11"/>
      <c r="AP49" s="11"/>
      <c r="AQ49" s="11"/>
      <c r="AR49" s="11"/>
      <c r="AS49" s="11"/>
      <c r="AT49" s="11"/>
      <c r="AU49" s="11"/>
      <c r="AV49" s="11"/>
      <c r="AW49" s="11"/>
      <c r="AX49" s="11"/>
    </row>
    <row r="50" spans="1:50" x14ac:dyDescent="0.35">
      <c r="A50" s="7"/>
      <c r="B50" s="11"/>
      <c r="C50" s="11"/>
      <c r="D50" s="11"/>
      <c r="E50" s="11"/>
      <c r="F50" s="11"/>
      <c r="G50" s="11"/>
      <c r="H50" s="11"/>
      <c r="I50" s="11"/>
      <c r="J50" s="11"/>
      <c r="K50" s="11"/>
      <c r="L50" s="11"/>
      <c r="M50" s="11"/>
      <c r="N50" s="11"/>
      <c r="O50" s="11"/>
      <c r="P50" s="11"/>
      <c r="Q50" s="11"/>
      <c r="R50" s="11"/>
      <c r="S50" s="11"/>
      <c r="T50" s="11"/>
      <c r="U50" s="11"/>
      <c r="V50" s="11"/>
      <c r="W50" s="11"/>
      <c r="X50" s="11"/>
      <c r="Y50" s="11"/>
      <c r="Z50" s="11"/>
      <c r="AA50" s="11"/>
      <c r="AB50" s="11"/>
      <c r="AC50" s="11"/>
      <c r="AD50" s="11"/>
      <c r="AE50" s="11"/>
      <c r="AF50" s="11"/>
      <c r="AG50" s="11"/>
      <c r="AH50" s="11"/>
      <c r="AI50" s="11"/>
      <c r="AJ50" s="11"/>
      <c r="AK50" s="11"/>
      <c r="AL50" s="11"/>
      <c r="AM50" s="11"/>
      <c r="AN50" s="11"/>
      <c r="AO50" s="11"/>
      <c r="AP50" s="11"/>
      <c r="AQ50" s="11"/>
      <c r="AR50" s="11"/>
      <c r="AS50" s="11"/>
      <c r="AT50" s="11"/>
      <c r="AU50" s="11"/>
      <c r="AV50" s="11"/>
      <c r="AW50" s="11"/>
      <c r="AX50" s="11"/>
    </row>
    <row r="51" spans="1:50" x14ac:dyDescent="0.35">
      <c r="A51" s="7"/>
      <c r="B51" s="11"/>
      <c r="C51" s="11"/>
      <c r="D51" s="11"/>
      <c r="E51" s="11"/>
      <c r="F51" s="11"/>
      <c r="G51" s="11"/>
      <c r="H51" s="11"/>
      <c r="I51" s="11"/>
      <c r="J51" s="11"/>
      <c r="K51" s="11"/>
      <c r="L51" s="11"/>
      <c r="M51" s="11"/>
      <c r="N51" s="11"/>
      <c r="O51" s="11"/>
      <c r="P51" s="11"/>
      <c r="Q51" s="11"/>
      <c r="R51" s="11"/>
      <c r="S51" s="11"/>
      <c r="T51" s="11"/>
      <c r="U51" s="11"/>
      <c r="V51" s="11"/>
      <c r="W51" s="11"/>
      <c r="X51" s="11"/>
      <c r="Y51" s="11"/>
      <c r="Z51" s="11"/>
      <c r="AA51" s="11"/>
      <c r="AB51" s="11"/>
      <c r="AC51" s="11"/>
      <c r="AD51" s="11"/>
      <c r="AE51" s="11"/>
      <c r="AF51" s="11"/>
      <c r="AG51" s="11"/>
      <c r="AH51" s="11"/>
      <c r="AI51" s="11"/>
      <c r="AJ51" s="11"/>
      <c r="AK51" s="11"/>
      <c r="AL51" s="11"/>
      <c r="AM51" s="11"/>
      <c r="AN51" s="11"/>
      <c r="AO51" s="11"/>
      <c r="AP51" s="11"/>
      <c r="AQ51" s="11"/>
      <c r="AR51" s="11"/>
      <c r="AS51" s="11"/>
      <c r="AT51" s="11"/>
      <c r="AU51" s="11"/>
      <c r="AV51" s="11"/>
      <c r="AW51" s="11"/>
      <c r="AX51" s="11"/>
    </row>
    <row r="52" spans="1:50" x14ac:dyDescent="0.35">
      <c r="A52" s="7"/>
      <c r="B52" s="11"/>
      <c r="C52" s="11"/>
      <c r="D52" s="11"/>
      <c r="E52" s="11"/>
      <c r="F52" s="11"/>
      <c r="G52" s="11"/>
      <c r="H52" s="11"/>
      <c r="I52" s="11"/>
      <c r="J52" s="11"/>
      <c r="K52" s="11"/>
      <c r="L52" s="11"/>
      <c r="M52" s="11"/>
      <c r="N52" s="11"/>
      <c r="O52" s="11"/>
      <c r="P52" s="11"/>
      <c r="Q52" s="11"/>
      <c r="R52" s="11"/>
      <c r="S52" s="11"/>
      <c r="T52" s="11"/>
      <c r="U52" s="11"/>
      <c r="V52" s="11"/>
      <c r="W52" s="11"/>
      <c r="X52" s="11"/>
      <c r="Y52" s="11"/>
      <c r="Z52" s="11"/>
      <c r="AA52" s="11"/>
      <c r="AB52" s="11"/>
      <c r="AC52" s="11"/>
      <c r="AD52" s="11"/>
      <c r="AE52" s="11"/>
      <c r="AF52" s="11"/>
      <c r="AG52" s="11"/>
      <c r="AH52" s="11"/>
      <c r="AI52" s="11"/>
      <c r="AJ52" s="11"/>
      <c r="AK52" s="11"/>
      <c r="AL52" s="11"/>
      <c r="AM52" s="11"/>
      <c r="AN52" s="11"/>
      <c r="AO52" s="11"/>
      <c r="AP52" s="11"/>
      <c r="AQ52" s="11"/>
      <c r="AR52" s="11"/>
      <c r="AS52" s="11"/>
      <c r="AT52" s="11"/>
      <c r="AU52" s="11"/>
      <c r="AV52" s="11"/>
      <c r="AW52" s="11"/>
      <c r="AX52" s="11"/>
    </row>
    <row r="53" spans="1:50" x14ac:dyDescent="0.35">
      <c r="A53" s="7"/>
      <c r="B53" s="11"/>
      <c r="C53" s="11"/>
      <c r="D53" s="11"/>
      <c r="E53" s="11"/>
      <c r="F53" s="11"/>
      <c r="G53" s="11"/>
      <c r="H53" s="11"/>
      <c r="I53" s="11"/>
      <c r="J53" s="11"/>
      <c r="K53" s="11"/>
      <c r="L53" s="11"/>
      <c r="M53" s="11"/>
      <c r="N53" s="11"/>
      <c r="O53" s="11"/>
      <c r="P53" s="11"/>
      <c r="Q53" s="11"/>
      <c r="R53" s="11"/>
      <c r="S53" s="11"/>
      <c r="T53" s="11"/>
      <c r="U53" s="11"/>
      <c r="V53" s="11"/>
      <c r="W53" s="11"/>
      <c r="X53" s="11"/>
      <c r="Y53" s="11"/>
      <c r="Z53" s="11"/>
      <c r="AA53" s="11"/>
      <c r="AB53" s="11"/>
      <c r="AC53" s="11"/>
      <c r="AD53" s="11"/>
      <c r="AE53" s="11"/>
      <c r="AF53" s="11"/>
      <c r="AG53" s="11"/>
      <c r="AH53" s="11"/>
      <c r="AI53" s="11"/>
      <c r="AJ53" s="11"/>
      <c r="AK53" s="11"/>
      <c r="AL53" s="11"/>
      <c r="AM53" s="11"/>
      <c r="AN53" s="11"/>
      <c r="AO53" s="11"/>
      <c r="AP53" s="11"/>
      <c r="AQ53" s="11"/>
      <c r="AR53" s="11"/>
      <c r="AS53" s="11"/>
      <c r="AT53" s="11"/>
      <c r="AU53" s="11"/>
      <c r="AV53" s="11"/>
      <c r="AW53" s="11"/>
      <c r="AX53" s="11"/>
    </row>
    <row r="54" spans="1:50" x14ac:dyDescent="0.35">
      <c r="A54" s="7"/>
      <c r="B54" s="11"/>
      <c r="C54" s="11"/>
      <c r="D54" s="11"/>
      <c r="E54" s="11"/>
      <c r="F54" s="11"/>
      <c r="G54" s="11"/>
      <c r="H54" s="11"/>
      <c r="I54" s="11"/>
      <c r="J54" s="11"/>
      <c r="K54" s="11"/>
      <c r="L54" s="11"/>
      <c r="M54" s="11"/>
      <c r="N54" s="11"/>
      <c r="O54" s="11"/>
      <c r="P54" s="11"/>
      <c r="Q54" s="11"/>
      <c r="R54" s="11"/>
      <c r="S54" s="11"/>
      <c r="T54" s="11"/>
      <c r="U54" s="11"/>
      <c r="V54" s="11"/>
      <c r="W54" s="11"/>
      <c r="X54" s="11"/>
      <c r="Y54" s="11"/>
      <c r="Z54" s="11"/>
      <c r="AA54" s="11"/>
      <c r="AB54" s="11"/>
      <c r="AC54" s="11"/>
      <c r="AD54" s="11"/>
      <c r="AE54" s="11"/>
      <c r="AF54" s="11"/>
      <c r="AG54" s="11"/>
      <c r="AH54" s="11"/>
      <c r="AI54" s="11"/>
      <c r="AJ54" s="11"/>
      <c r="AK54" s="11"/>
      <c r="AL54" s="11"/>
      <c r="AM54" s="11"/>
      <c r="AN54" s="11"/>
      <c r="AO54" s="11"/>
      <c r="AP54" s="11"/>
      <c r="AQ54" s="11"/>
      <c r="AR54" s="11"/>
      <c r="AS54" s="11"/>
      <c r="AT54" s="11"/>
      <c r="AU54" s="11"/>
      <c r="AV54" s="11"/>
      <c r="AW54" s="11"/>
      <c r="AX54" s="11"/>
    </row>
    <row r="55" spans="1:50" x14ac:dyDescent="0.35">
      <c r="A55" s="7"/>
      <c r="B55" s="11"/>
      <c r="C55" s="11"/>
      <c r="D55" s="11"/>
      <c r="E55" s="11"/>
      <c r="F55" s="11"/>
      <c r="G55" s="11"/>
      <c r="H55" s="11"/>
      <c r="I55" s="11"/>
      <c r="J55" s="11"/>
      <c r="K55" s="11"/>
      <c r="L55" s="11"/>
      <c r="M55" s="11"/>
      <c r="N55" s="11"/>
      <c r="O55" s="11"/>
      <c r="P55" s="11"/>
      <c r="Q55" s="11"/>
      <c r="R55" s="11"/>
      <c r="S55" s="11"/>
      <c r="T55" s="11"/>
      <c r="U55" s="11"/>
      <c r="V55" s="11"/>
      <c r="W55" s="11"/>
      <c r="X55" s="11"/>
      <c r="Y55" s="11"/>
      <c r="Z55" s="11"/>
      <c r="AA55" s="11"/>
      <c r="AB55" s="11"/>
      <c r="AC55" s="11"/>
      <c r="AD55" s="11"/>
      <c r="AE55" s="11"/>
      <c r="AF55" s="11"/>
      <c r="AG55" s="11"/>
      <c r="AH55" s="11"/>
      <c r="AI55" s="11"/>
      <c r="AJ55" s="11"/>
      <c r="AK55" s="11"/>
      <c r="AL55" s="11"/>
      <c r="AM55" s="11"/>
      <c r="AN55" s="11"/>
      <c r="AO55" s="11"/>
      <c r="AP55" s="11"/>
      <c r="AQ55" s="11"/>
      <c r="AR55" s="11"/>
      <c r="AS55" s="11"/>
      <c r="AT55" s="11"/>
      <c r="AU55" s="11"/>
      <c r="AV55" s="11"/>
      <c r="AW55" s="11"/>
      <c r="AX55" s="11"/>
    </row>
    <row r="56" spans="1:50" x14ac:dyDescent="0.35">
      <c r="A56" s="7"/>
      <c r="B56" s="11"/>
      <c r="C56" s="11"/>
      <c r="D56" s="11"/>
      <c r="E56" s="11"/>
      <c r="F56" s="11"/>
      <c r="G56" s="11"/>
      <c r="H56" s="11"/>
      <c r="I56" s="11"/>
      <c r="J56" s="11"/>
      <c r="K56" s="11"/>
      <c r="L56" s="11"/>
      <c r="M56" s="11"/>
      <c r="N56" s="11"/>
      <c r="O56" s="11"/>
      <c r="P56" s="11"/>
      <c r="Q56" s="11"/>
      <c r="R56" s="11"/>
      <c r="S56" s="11"/>
      <c r="T56" s="11"/>
      <c r="U56" s="11"/>
      <c r="V56" s="11"/>
      <c r="W56" s="11"/>
      <c r="X56" s="11"/>
      <c r="Y56" s="11"/>
      <c r="Z56" s="11"/>
      <c r="AA56" s="11"/>
      <c r="AB56" s="11"/>
      <c r="AC56" s="11"/>
      <c r="AD56" s="11"/>
      <c r="AE56" s="11"/>
      <c r="AF56" s="11"/>
      <c r="AG56" s="11"/>
      <c r="AH56" s="11"/>
      <c r="AI56" s="11"/>
      <c r="AJ56" s="11"/>
      <c r="AK56" s="11"/>
      <c r="AL56" s="11"/>
      <c r="AM56" s="11"/>
      <c r="AN56" s="11"/>
      <c r="AO56" s="11"/>
      <c r="AP56" s="11"/>
      <c r="AQ56" s="11"/>
      <c r="AR56" s="11"/>
      <c r="AS56" s="11"/>
      <c r="AT56" s="11"/>
      <c r="AU56" s="11"/>
      <c r="AV56" s="11"/>
      <c r="AW56" s="11"/>
      <c r="AX56" s="11"/>
    </row>
    <row r="57" spans="1:50" x14ac:dyDescent="0.35">
      <c r="A57" s="7"/>
      <c r="B57" s="11"/>
      <c r="C57" s="11"/>
      <c r="D57" s="11"/>
      <c r="E57" s="11"/>
      <c r="F57" s="11"/>
      <c r="G57" s="11"/>
      <c r="H57" s="11"/>
      <c r="I57" s="11"/>
      <c r="J57" s="11"/>
      <c r="K57" s="11"/>
      <c r="L57" s="11"/>
      <c r="M57" s="11"/>
      <c r="N57" s="11"/>
      <c r="O57" s="11"/>
      <c r="P57" s="11"/>
      <c r="Q57" s="11"/>
      <c r="R57" s="11"/>
      <c r="S57" s="11"/>
      <c r="T57" s="11"/>
      <c r="U57" s="11"/>
      <c r="V57" s="11"/>
      <c r="W57" s="11"/>
      <c r="X57" s="11"/>
      <c r="Y57" s="11"/>
      <c r="Z57" s="11"/>
      <c r="AA57" s="11"/>
      <c r="AB57" s="11"/>
      <c r="AC57" s="11"/>
      <c r="AD57" s="11"/>
      <c r="AE57" s="11"/>
      <c r="AF57" s="11"/>
      <c r="AG57" s="11"/>
      <c r="AH57" s="11"/>
      <c r="AI57" s="11"/>
      <c r="AJ57" s="11"/>
      <c r="AK57" s="11"/>
      <c r="AL57" s="11"/>
      <c r="AM57" s="11"/>
      <c r="AN57" s="11"/>
      <c r="AO57" s="11"/>
      <c r="AP57" s="11"/>
      <c r="AQ57" s="11"/>
      <c r="AR57" s="11"/>
      <c r="AS57" s="11"/>
      <c r="AT57" s="11"/>
      <c r="AU57" s="11"/>
      <c r="AV57" s="11"/>
      <c r="AW57" s="11"/>
      <c r="AX57" s="11"/>
    </row>
    <row r="58" spans="1:50" x14ac:dyDescent="0.35">
      <c r="A58" s="7"/>
      <c r="B58" s="11"/>
      <c r="C58" s="11"/>
      <c r="D58" s="11"/>
      <c r="E58" s="11"/>
      <c r="F58" s="11"/>
      <c r="G58" s="11"/>
      <c r="H58" s="11"/>
      <c r="I58" s="11"/>
      <c r="J58" s="11"/>
      <c r="K58" s="11"/>
      <c r="L58" s="11"/>
      <c r="M58" s="11"/>
      <c r="N58" s="11"/>
      <c r="O58" s="11"/>
      <c r="P58" s="11"/>
      <c r="Q58" s="11"/>
      <c r="R58" s="11"/>
      <c r="S58" s="11"/>
      <c r="T58" s="11"/>
      <c r="U58" s="11"/>
      <c r="V58" s="11"/>
      <c r="W58" s="11"/>
      <c r="X58" s="11"/>
      <c r="Y58" s="11"/>
      <c r="Z58" s="11"/>
      <c r="AA58" s="11"/>
      <c r="AB58" s="11"/>
      <c r="AC58" s="11"/>
      <c r="AD58" s="11"/>
      <c r="AE58" s="11"/>
      <c r="AF58" s="11"/>
      <c r="AG58" s="11"/>
      <c r="AH58" s="11"/>
      <c r="AI58" s="11"/>
      <c r="AJ58" s="11"/>
      <c r="AK58" s="11"/>
      <c r="AL58" s="11"/>
      <c r="AM58" s="11"/>
      <c r="AN58" s="11"/>
      <c r="AO58" s="11"/>
      <c r="AP58" s="11"/>
      <c r="AQ58" s="11"/>
      <c r="AR58" s="11"/>
      <c r="AS58" s="11"/>
      <c r="AT58" s="11"/>
      <c r="AU58" s="11"/>
      <c r="AV58" s="11"/>
      <c r="AW58" s="11"/>
      <c r="AX58" s="11"/>
    </row>
    <row r="59" spans="1:50" x14ac:dyDescent="0.35">
      <c r="A59" s="7"/>
      <c r="B59" s="11"/>
      <c r="C59" s="11"/>
      <c r="D59" s="11"/>
      <c r="E59" s="11"/>
      <c r="F59" s="11"/>
      <c r="G59" s="11"/>
      <c r="H59" s="11"/>
      <c r="I59" s="11"/>
      <c r="J59" s="11"/>
      <c r="K59" s="11"/>
      <c r="L59" s="11"/>
      <c r="M59" s="11"/>
      <c r="N59" s="11"/>
      <c r="O59" s="11"/>
      <c r="P59" s="11"/>
      <c r="Q59" s="11"/>
      <c r="R59" s="11"/>
      <c r="S59" s="11"/>
      <c r="T59" s="11"/>
      <c r="U59" s="11"/>
      <c r="V59" s="11"/>
      <c r="W59" s="11"/>
      <c r="X59" s="11"/>
      <c r="Y59" s="11"/>
      <c r="Z59" s="11"/>
      <c r="AA59" s="11"/>
      <c r="AB59" s="11"/>
      <c r="AC59" s="11"/>
      <c r="AD59" s="11"/>
      <c r="AE59" s="11"/>
      <c r="AF59" s="11"/>
      <c r="AG59" s="11"/>
      <c r="AH59" s="11"/>
      <c r="AI59" s="11"/>
      <c r="AJ59" s="11"/>
      <c r="AK59" s="11"/>
      <c r="AL59" s="11"/>
      <c r="AM59" s="11"/>
      <c r="AN59" s="11"/>
      <c r="AO59" s="11"/>
      <c r="AP59" s="11"/>
      <c r="AQ59" s="11"/>
      <c r="AR59" s="11"/>
      <c r="AS59" s="11"/>
      <c r="AT59" s="11"/>
      <c r="AU59" s="11"/>
      <c r="AV59" s="11"/>
      <c r="AW59" s="11"/>
      <c r="AX59" s="11"/>
    </row>
    <row r="60" spans="1:50" x14ac:dyDescent="0.35">
      <c r="A60" s="7"/>
      <c r="B60" s="11"/>
      <c r="C60" s="11"/>
      <c r="D60" s="11"/>
      <c r="E60" s="11"/>
      <c r="F60" s="11"/>
      <c r="G60" s="11"/>
      <c r="H60" s="11"/>
      <c r="I60" s="11"/>
      <c r="J60" s="11"/>
      <c r="K60" s="11"/>
      <c r="L60" s="11"/>
      <c r="M60" s="11"/>
      <c r="N60" s="11"/>
      <c r="O60" s="11"/>
      <c r="P60" s="11"/>
      <c r="Q60" s="11"/>
      <c r="R60" s="11"/>
      <c r="S60" s="11"/>
      <c r="T60" s="11"/>
      <c r="U60" s="11"/>
      <c r="V60" s="11"/>
      <c r="W60" s="11"/>
      <c r="X60" s="11"/>
      <c r="Y60" s="11"/>
      <c r="Z60" s="11"/>
      <c r="AA60" s="11"/>
      <c r="AB60" s="11"/>
      <c r="AC60" s="11"/>
      <c r="AD60" s="11"/>
      <c r="AE60" s="11"/>
      <c r="AF60" s="11"/>
      <c r="AG60" s="11"/>
      <c r="AH60" s="11"/>
      <c r="AI60" s="11"/>
      <c r="AJ60" s="11"/>
      <c r="AK60" s="11"/>
      <c r="AL60" s="11"/>
      <c r="AM60" s="11"/>
      <c r="AN60" s="11"/>
      <c r="AO60" s="11"/>
      <c r="AP60" s="11"/>
      <c r="AQ60" s="11"/>
      <c r="AR60" s="11"/>
      <c r="AS60" s="11"/>
      <c r="AT60" s="11"/>
      <c r="AU60" s="11"/>
      <c r="AV60" s="11"/>
      <c r="AW60" s="11"/>
      <c r="AX60" s="11"/>
    </row>
    <row r="61" spans="1:50" x14ac:dyDescent="0.35">
      <c r="A61" s="7"/>
      <c r="B61" s="11"/>
      <c r="C61" s="11"/>
      <c r="D61" s="11"/>
      <c r="E61" s="11"/>
      <c r="F61" s="11"/>
      <c r="G61" s="11"/>
      <c r="H61" s="11"/>
      <c r="I61" s="11"/>
      <c r="J61" s="11"/>
      <c r="K61" s="11"/>
      <c r="L61" s="11"/>
      <c r="M61" s="11"/>
      <c r="N61" s="11"/>
      <c r="O61" s="11"/>
      <c r="P61" s="11"/>
      <c r="Q61" s="11"/>
      <c r="R61" s="11"/>
      <c r="S61" s="11"/>
      <c r="T61" s="11"/>
      <c r="U61" s="11"/>
      <c r="V61" s="11"/>
      <c r="W61" s="11"/>
      <c r="X61" s="11"/>
      <c r="Y61" s="11"/>
      <c r="Z61" s="11"/>
      <c r="AA61" s="11"/>
      <c r="AB61" s="11"/>
      <c r="AC61" s="11"/>
      <c r="AD61" s="11"/>
      <c r="AE61" s="11"/>
      <c r="AF61" s="11"/>
      <c r="AG61" s="11"/>
      <c r="AH61" s="11"/>
      <c r="AI61" s="11"/>
      <c r="AJ61" s="11"/>
      <c r="AK61" s="11"/>
      <c r="AL61" s="11"/>
      <c r="AM61" s="11"/>
      <c r="AN61" s="11"/>
      <c r="AO61" s="11"/>
      <c r="AP61" s="11"/>
      <c r="AQ61" s="11"/>
      <c r="AR61" s="11"/>
      <c r="AS61" s="11"/>
      <c r="AT61" s="11"/>
      <c r="AU61" s="11"/>
      <c r="AV61" s="11"/>
      <c r="AW61" s="11"/>
      <c r="AX61" s="11"/>
    </row>
    <row r="62" spans="1:50" x14ac:dyDescent="0.35">
      <c r="A62" s="7"/>
      <c r="B62" s="11"/>
      <c r="C62" s="11"/>
      <c r="D62" s="11"/>
      <c r="E62" s="11"/>
      <c r="F62" s="11"/>
      <c r="G62" s="11"/>
      <c r="H62" s="11"/>
      <c r="I62" s="11"/>
      <c r="J62" s="11"/>
      <c r="K62" s="11"/>
      <c r="L62" s="11"/>
      <c r="M62" s="11"/>
      <c r="N62" s="11"/>
      <c r="O62" s="11"/>
      <c r="P62" s="11"/>
      <c r="Q62" s="11"/>
      <c r="R62" s="11"/>
      <c r="S62" s="11"/>
      <c r="T62" s="11"/>
      <c r="U62" s="11"/>
      <c r="V62" s="11"/>
      <c r="W62" s="11"/>
      <c r="X62" s="11"/>
      <c r="Y62" s="11"/>
      <c r="Z62" s="11"/>
      <c r="AA62" s="11"/>
      <c r="AB62" s="11"/>
      <c r="AC62" s="11"/>
      <c r="AD62" s="11"/>
      <c r="AE62" s="11"/>
      <c r="AF62" s="11"/>
      <c r="AG62" s="11"/>
      <c r="AH62" s="11"/>
      <c r="AI62" s="11"/>
      <c r="AJ62" s="11"/>
      <c r="AK62" s="11"/>
      <c r="AL62" s="11"/>
      <c r="AM62" s="11"/>
      <c r="AN62" s="11"/>
      <c r="AO62" s="11"/>
      <c r="AP62" s="11"/>
      <c r="AQ62" s="11"/>
      <c r="AR62" s="11"/>
      <c r="AS62" s="11"/>
      <c r="AT62" s="11"/>
      <c r="AU62" s="11"/>
      <c r="AV62" s="11"/>
      <c r="AW62" s="11"/>
      <c r="AX62" s="11"/>
    </row>
    <row r="63" spans="1:50" x14ac:dyDescent="0.35">
      <c r="A63" s="7"/>
      <c r="B63" s="11"/>
      <c r="C63" s="11"/>
      <c r="D63" s="11"/>
      <c r="E63" s="11"/>
      <c r="F63" s="11"/>
      <c r="G63" s="11"/>
      <c r="H63" s="11"/>
      <c r="I63" s="11"/>
      <c r="J63" s="11"/>
      <c r="K63" s="11"/>
      <c r="L63" s="11"/>
      <c r="M63" s="11"/>
      <c r="N63" s="11"/>
      <c r="O63" s="11"/>
      <c r="P63" s="11"/>
      <c r="Q63" s="11"/>
      <c r="R63" s="11"/>
      <c r="S63" s="11"/>
      <c r="T63" s="11"/>
      <c r="U63" s="11"/>
      <c r="V63" s="11"/>
      <c r="W63" s="11"/>
      <c r="X63" s="11"/>
      <c r="Y63" s="11"/>
      <c r="Z63" s="11"/>
      <c r="AA63" s="11"/>
      <c r="AB63" s="11"/>
      <c r="AC63" s="11"/>
      <c r="AD63" s="11"/>
      <c r="AE63" s="11"/>
      <c r="AF63" s="11"/>
      <c r="AG63" s="11"/>
      <c r="AH63" s="11"/>
      <c r="AI63" s="11"/>
      <c r="AJ63" s="11"/>
      <c r="AK63" s="11"/>
      <c r="AL63" s="11"/>
      <c r="AM63" s="11"/>
      <c r="AN63" s="11"/>
      <c r="AO63" s="11"/>
      <c r="AP63" s="11"/>
      <c r="AQ63" s="11"/>
      <c r="AR63" s="11"/>
      <c r="AS63" s="11"/>
      <c r="AT63" s="11"/>
      <c r="AU63" s="11"/>
      <c r="AV63" s="11"/>
      <c r="AW63" s="11"/>
      <c r="AX63" s="11"/>
    </row>
    <row r="64" spans="1:50" x14ac:dyDescent="0.35">
      <c r="A64" s="7"/>
      <c r="B64" s="11"/>
      <c r="C64" s="11"/>
      <c r="D64" s="11"/>
      <c r="E64" s="11"/>
      <c r="F64" s="11"/>
      <c r="G64" s="11"/>
      <c r="H64" s="11"/>
      <c r="I64" s="11"/>
      <c r="J64" s="11"/>
      <c r="K64" s="11"/>
      <c r="L64" s="11"/>
      <c r="M64" s="11"/>
      <c r="N64" s="11"/>
      <c r="O64" s="11"/>
      <c r="P64" s="11"/>
      <c r="Q64" s="11"/>
      <c r="R64" s="11"/>
      <c r="S64" s="11"/>
      <c r="T64" s="11"/>
      <c r="U64" s="11"/>
      <c r="V64" s="11"/>
      <c r="W64" s="11"/>
      <c r="X64" s="11"/>
      <c r="Y64" s="11"/>
      <c r="Z64" s="11"/>
      <c r="AA64" s="11"/>
      <c r="AB64" s="11"/>
      <c r="AC64" s="11"/>
      <c r="AD64" s="11"/>
      <c r="AE64" s="11"/>
      <c r="AF64" s="11"/>
      <c r="AG64" s="11"/>
      <c r="AH64" s="11"/>
      <c r="AI64" s="11"/>
      <c r="AJ64" s="11"/>
      <c r="AK64" s="11"/>
      <c r="AL64" s="11"/>
      <c r="AM64" s="11"/>
      <c r="AN64" s="11"/>
      <c r="AO64" s="11"/>
      <c r="AP64" s="11"/>
      <c r="AQ64" s="11"/>
      <c r="AR64" s="11"/>
      <c r="AS64" s="11"/>
      <c r="AT64" s="11"/>
      <c r="AU64" s="11"/>
      <c r="AV64" s="11"/>
      <c r="AW64" s="11"/>
      <c r="AX64" s="11"/>
    </row>
    <row r="65" spans="1:50" x14ac:dyDescent="0.35">
      <c r="A65" s="7"/>
      <c r="B65" s="11"/>
      <c r="C65" s="11"/>
      <c r="D65" s="11"/>
      <c r="E65" s="11"/>
      <c r="F65" s="11"/>
      <c r="G65" s="11"/>
      <c r="H65" s="11"/>
      <c r="I65" s="11"/>
      <c r="J65" s="11"/>
      <c r="K65" s="11"/>
      <c r="L65" s="11"/>
      <c r="M65" s="11"/>
      <c r="N65" s="11"/>
      <c r="O65" s="11"/>
      <c r="P65" s="11"/>
      <c r="Q65" s="11"/>
      <c r="R65" s="11"/>
      <c r="S65" s="11"/>
      <c r="T65" s="11"/>
      <c r="U65" s="11"/>
      <c r="V65" s="11"/>
      <c r="W65" s="11"/>
      <c r="X65" s="11"/>
      <c r="Y65" s="11"/>
      <c r="Z65" s="11"/>
      <c r="AA65" s="11"/>
      <c r="AB65" s="11"/>
      <c r="AC65" s="11"/>
      <c r="AD65" s="11"/>
      <c r="AE65" s="11"/>
      <c r="AF65" s="11"/>
      <c r="AG65" s="11"/>
      <c r="AH65" s="11"/>
      <c r="AI65" s="11"/>
      <c r="AJ65" s="11"/>
      <c r="AK65" s="11"/>
      <c r="AL65" s="11"/>
      <c r="AM65" s="11"/>
      <c r="AN65" s="11"/>
      <c r="AO65" s="11"/>
      <c r="AP65" s="11"/>
      <c r="AQ65" s="11"/>
      <c r="AR65" s="11"/>
      <c r="AS65" s="11"/>
      <c r="AT65" s="11"/>
      <c r="AU65" s="11"/>
      <c r="AV65" s="11"/>
      <c r="AW65" s="11"/>
      <c r="AX65" s="11"/>
    </row>
    <row r="66" spans="1:50" x14ac:dyDescent="0.35">
      <c r="A66" s="7"/>
      <c r="B66" s="11"/>
      <c r="C66" s="11"/>
      <c r="D66" s="11"/>
      <c r="E66" s="11"/>
      <c r="F66" s="11"/>
      <c r="G66" s="11"/>
      <c r="H66" s="11"/>
      <c r="I66" s="11"/>
      <c r="J66" s="11"/>
      <c r="K66" s="11"/>
      <c r="L66" s="11"/>
      <c r="M66" s="11"/>
      <c r="N66" s="11"/>
      <c r="O66" s="11"/>
      <c r="P66" s="11"/>
      <c r="Q66" s="11"/>
      <c r="R66" s="11"/>
      <c r="S66" s="11"/>
      <c r="T66" s="11"/>
      <c r="U66" s="11"/>
      <c r="V66" s="11"/>
      <c r="W66" s="11"/>
      <c r="X66" s="11"/>
      <c r="Y66" s="11"/>
      <c r="Z66" s="11"/>
      <c r="AA66" s="11"/>
      <c r="AB66" s="11"/>
      <c r="AC66" s="11"/>
      <c r="AD66" s="11"/>
      <c r="AE66" s="11"/>
      <c r="AF66" s="11"/>
      <c r="AG66" s="11"/>
      <c r="AH66" s="11"/>
      <c r="AI66" s="11"/>
      <c r="AJ66" s="11"/>
      <c r="AK66" s="11"/>
      <c r="AL66" s="11"/>
      <c r="AM66" s="11"/>
      <c r="AN66" s="11"/>
      <c r="AO66" s="11"/>
      <c r="AP66" s="11"/>
      <c r="AQ66" s="11"/>
      <c r="AR66" s="11"/>
      <c r="AS66" s="11"/>
      <c r="AT66" s="11"/>
      <c r="AU66" s="11"/>
      <c r="AV66" s="11"/>
      <c r="AW66" s="11"/>
      <c r="AX66" s="11"/>
    </row>
    <row r="67" spans="1:50" x14ac:dyDescent="0.35">
      <c r="A67" s="7"/>
      <c r="B67" s="11"/>
      <c r="C67" s="11"/>
      <c r="D67" s="11"/>
      <c r="E67" s="11"/>
      <c r="F67" s="11"/>
      <c r="G67" s="11"/>
      <c r="H67" s="11"/>
      <c r="I67" s="11"/>
      <c r="J67" s="11"/>
      <c r="K67" s="11"/>
      <c r="L67" s="11"/>
      <c r="M67" s="11"/>
      <c r="N67" s="11"/>
      <c r="O67" s="11"/>
      <c r="P67" s="11"/>
      <c r="Q67" s="11"/>
      <c r="R67" s="11"/>
      <c r="S67" s="11"/>
      <c r="T67" s="11"/>
      <c r="U67" s="11"/>
      <c r="V67" s="11"/>
      <c r="W67" s="11"/>
      <c r="X67" s="11"/>
      <c r="Y67" s="11"/>
      <c r="Z67" s="11"/>
      <c r="AA67" s="11"/>
      <c r="AB67" s="11"/>
      <c r="AC67" s="11"/>
      <c r="AD67" s="11"/>
      <c r="AE67" s="11"/>
      <c r="AF67" s="11"/>
      <c r="AG67" s="11"/>
      <c r="AH67" s="11"/>
      <c r="AI67" s="11"/>
      <c r="AJ67" s="11"/>
      <c r="AK67" s="11"/>
      <c r="AL67" s="11"/>
      <c r="AM67" s="11"/>
      <c r="AN67" s="11"/>
      <c r="AO67" s="11"/>
      <c r="AP67" s="11"/>
      <c r="AQ67" s="11"/>
      <c r="AR67" s="11"/>
      <c r="AS67" s="11"/>
      <c r="AT67" s="11"/>
      <c r="AU67" s="11"/>
      <c r="AV67" s="11"/>
      <c r="AW67" s="11"/>
      <c r="AX67" s="11"/>
    </row>
    <row r="68" spans="1:50" x14ac:dyDescent="0.35">
      <c r="A68" s="7"/>
      <c r="B68" s="11"/>
      <c r="C68" s="11"/>
      <c r="D68" s="11"/>
      <c r="E68" s="11"/>
      <c r="F68" s="11"/>
      <c r="G68" s="11"/>
      <c r="H68" s="11"/>
      <c r="I68" s="11"/>
      <c r="J68" s="11"/>
      <c r="K68" s="11"/>
      <c r="L68" s="11"/>
      <c r="M68" s="11"/>
      <c r="N68" s="11"/>
      <c r="O68" s="11"/>
      <c r="P68" s="11"/>
      <c r="Q68" s="11"/>
      <c r="R68" s="11"/>
      <c r="S68" s="11"/>
      <c r="T68" s="11"/>
      <c r="U68" s="11"/>
      <c r="V68" s="11"/>
      <c r="W68" s="11"/>
      <c r="X68" s="11"/>
      <c r="Y68" s="11"/>
      <c r="Z68" s="11"/>
      <c r="AA68" s="11"/>
      <c r="AB68" s="11"/>
      <c r="AC68" s="11"/>
      <c r="AD68" s="11"/>
      <c r="AE68" s="11"/>
      <c r="AF68" s="11"/>
      <c r="AG68" s="11"/>
      <c r="AH68" s="11"/>
      <c r="AI68" s="11"/>
      <c r="AJ68" s="11"/>
      <c r="AK68" s="11"/>
      <c r="AL68" s="11"/>
      <c r="AM68" s="11"/>
      <c r="AN68" s="11"/>
      <c r="AO68" s="11"/>
      <c r="AP68" s="11"/>
      <c r="AQ68" s="11"/>
      <c r="AR68" s="11"/>
      <c r="AS68" s="11"/>
      <c r="AT68" s="11"/>
      <c r="AU68" s="11"/>
      <c r="AV68" s="11"/>
      <c r="AW68" s="11"/>
      <c r="AX68" s="11"/>
    </row>
    <row r="69" spans="1:50" x14ac:dyDescent="0.35">
      <c r="A69" s="7"/>
      <c r="B69" s="11"/>
      <c r="C69" s="11"/>
      <c r="D69" s="11"/>
      <c r="E69" s="11"/>
      <c r="F69" s="11"/>
      <c r="G69" s="11"/>
      <c r="H69" s="11"/>
      <c r="I69" s="11"/>
      <c r="J69" s="11"/>
      <c r="K69" s="11"/>
      <c r="L69" s="11"/>
      <c r="M69" s="11"/>
      <c r="N69" s="11"/>
      <c r="O69" s="11"/>
      <c r="P69" s="11"/>
      <c r="Q69" s="11"/>
      <c r="R69" s="11"/>
      <c r="S69" s="11"/>
      <c r="T69" s="11"/>
      <c r="U69" s="11"/>
      <c r="V69" s="11"/>
      <c r="W69" s="11"/>
      <c r="X69" s="11"/>
      <c r="Y69" s="11"/>
      <c r="Z69" s="11"/>
      <c r="AA69" s="11"/>
      <c r="AB69" s="11"/>
      <c r="AC69" s="11"/>
      <c r="AD69" s="11"/>
      <c r="AE69" s="11"/>
      <c r="AF69" s="11"/>
      <c r="AG69" s="11"/>
      <c r="AH69" s="11"/>
      <c r="AI69" s="11"/>
      <c r="AJ69" s="11"/>
      <c r="AK69" s="11"/>
      <c r="AL69" s="11"/>
      <c r="AM69" s="11"/>
      <c r="AN69" s="11"/>
      <c r="AO69" s="11"/>
      <c r="AP69" s="11"/>
      <c r="AQ69" s="11"/>
      <c r="AR69" s="11"/>
      <c r="AS69" s="11"/>
      <c r="AT69" s="11"/>
      <c r="AU69" s="11"/>
      <c r="AV69" s="11"/>
      <c r="AW69" s="11"/>
      <c r="AX69" s="11"/>
    </row>
    <row r="70" spans="1:50" x14ac:dyDescent="0.35">
      <c r="A70" s="7"/>
      <c r="B70" s="11"/>
      <c r="C70" s="11"/>
      <c r="D70" s="11"/>
      <c r="E70" s="11"/>
      <c r="F70" s="11"/>
      <c r="G70" s="11"/>
      <c r="H70" s="11"/>
      <c r="I70" s="11"/>
      <c r="J70" s="11"/>
      <c r="K70" s="11"/>
      <c r="L70" s="11"/>
      <c r="M70" s="11"/>
      <c r="N70" s="11"/>
      <c r="O70" s="11"/>
      <c r="P70" s="11"/>
      <c r="Q70" s="11"/>
      <c r="R70" s="11"/>
      <c r="S70" s="11"/>
      <c r="T70" s="11"/>
      <c r="U70" s="11"/>
      <c r="V70" s="11"/>
      <c r="W70" s="11"/>
      <c r="X70" s="11"/>
      <c r="Y70" s="11"/>
      <c r="Z70" s="11"/>
      <c r="AA70" s="11"/>
      <c r="AB70" s="11"/>
      <c r="AC70" s="11"/>
      <c r="AD70" s="11"/>
      <c r="AE70" s="11"/>
      <c r="AF70" s="11"/>
      <c r="AG70" s="11"/>
      <c r="AH70" s="11"/>
      <c r="AI70" s="11"/>
      <c r="AJ70" s="11"/>
      <c r="AK70" s="11"/>
      <c r="AL70" s="11"/>
      <c r="AM70" s="11"/>
      <c r="AN70" s="11"/>
      <c r="AO70" s="11"/>
      <c r="AP70" s="11"/>
      <c r="AQ70" s="11"/>
      <c r="AR70" s="11"/>
      <c r="AS70" s="11"/>
      <c r="AT70" s="11"/>
      <c r="AU70" s="11"/>
      <c r="AV70" s="11"/>
      <c r="AW70" s="11"/>
      <c r="AX70" s="11"/>
    </row>
    <row r="71" spans="1:50" x14ac:dyDescent="0.35">
      <c r="A71" s="7"/>
      <c r="B71" s="11"/>
      <c r="C71" s="11"/>
      <c r="D71" s="11"/>
      <c r="E71" s="11"/>
      <c r="F71" s="11"/>
      <c r="G71" s="11"/>
      <c r="H71" s="11"/>
      <c r="I71" s="11"/>
      <c r="J71" s="11"/>
      <c r="K71" s="11"/>
      <c r="L71" s="11"/>
      <c r="M71" s="11"/>
      <c r="N71" s="11"/>
      <c r="O71" s="11"/>
      <c r="P71" s="11"/>
      <c r="Q71" s="11"/>
      <c r="R71" s="11"/>
      <c r="S71" s="11"/>
      <c r="T71" s="11"/>
      <c r="U71" s="11"/>
      <c r="V71" s="11"/>
      <c r="W71" s="11"/>
      <c r="X71" s="11"/>
      <c r="Y71" s="11"/>
      <c r="Z71" s="11"/>
      <c r="AA71" s="11"/>
      <c r="AB71" s="11"/>
      <c r="AC71" s="11"/>
      <c r="AD71" s="11"/>
      <c r="AE71" s="11"/>
      <c r="AF71" s="11"/>
      <c r="AG71" s="11"/>
      <c r="AH71" s="11"/>
      <c r="AI71" s="11"/>
      <c r="AJ71" s="11"/>
      <c r="AK71" s="11"/>
      <c r="AL71" s="11"/>
      <c r="AM71" s="11"/>
      <c r="AN71" s="11"/>
      <c r="AO71" s="11"/>
      <c r="AP71" s="11"/>
      <c r="AQ71" s="11"/>
      <c r="AR71" s="11"/>
      <c r="AS71" s="11"/>
      <c r="AT71" s="11"/>
      <c r="AU71" s="11"/>
      <c r="AV71" s="11"/>
      <c r="AW71" s="11"/>
      <c r="AX71" s="11"/>
    </row>
    <row r="72" spans="1:50" x14ac:dyDescent="0.35">
      <c r="A72" s="7"/>
      <c r="B72" s="11"/>
      <c r="C72" s="11"/>
      <c r="D72" s="11"/>
      <c r="E72" s="11"/>
      <c r="F72" s="11"/>
      <c r="G72" s="11"/>
      <c r="H72" s="11"/>
      <c r="I72" s="11"/>
      <c r="J72" s="11"/>
      <c r="K72" s="11"/>
      <c r="L72" s="11"/>
      <c r="M72" s="11"/>
      <c r="N72" s="11"/>
      <c r="O72" s="11"/>
      <c r="P72" s="11"/>
      <c r="Q72" s="11"/>
      <c r="R72" s="11"/>
      <c r="S72" s="11"/>
      <c r="T72" s="11"/>
      <c r="U72" s="11"/>
      <c r="V72" s="11"/>
      <c r="W72" s="11"/>
      <c r="X72" s="11"/>
      <c r="Y72" s="11"/>
      <c r="Z72" s="11"/>
      <c r="AA72" s="11"/>
      <c r="AB72" s="11"/>
      <c r="AC72" s="11"/>
      <c r="AD72" s="11"/>
      <c r="AE72" s="11"/>
      <c r="AF72" s="11"/>
      <c r="AG72" s="11"/>
      <c r="AH72" s="11"/>
      <c r="AI72" s="11"/>
      <c r="AJ72" s="11"/>
      <c r="AK72" s="11"/>
      <c r="AL72" s="11"/>
      <c r="AM72" s="11"/>
      <c r="AN72" s="11"/>
      <c r="AO72" s="11"/>
      <c r="AP72" s="11"/>
      <c r="AQ72" s="11"/>
      <c r="AR72" s="11"/>
      <c r="AS72" s="11"/>
      <c r="AT72" s="11"/>
      <c r="AU72" s="11"/>
      <c r="AV72" s="11"/>
      <c r="AW72" s="11"/>
      <c r="AX72" s="11"/>
    </row>
    <row r="73" spans="1:50" x14ac:dyDescent="0.35">
      <c r="A73" s="7"/>
      <c r="B73" s="11"/>
      <c r="C73" s="11"/>
      <c r="D73" s="11"/>
      <c r="E73" s="11"/>
      <c r="F73" s="11"/>
      <c r="G73" s="11"/>
      <c r="H73" s="11"/>
      <c r="I73" s="11"/>
      <c r="J73" s="11"/>
      <c r="K73" s="11"/>
      <c r="L73" s="11"/>
      <c r="M73" s="11"/>
      <c r="N73" s="11"/>
      <c r="O73" s="11"/>
      <c r="P73" s="11"/>
      <c r="Q73" s="11"/>
      <c r="R73" s="11"/>
      <c r="S73" s="11"/>
      <c r="T73" s="11"/>
      <c r="U73" s="11"/>
      <c r="V73" s="11"/>
      <c r="W73" s="11"/>
      <c r="X73" s="11"/>
      <c r="Y73" s="11"/>
      <c r="Z73" s="11"/>
      <c r="AA73" s="11"/>
      <c r="AB73" s="11"/>
      <c r="AC73" s="11"/>
      <c r="AD73" s="11"/>
      <c r="AE73" s="11"/>
      <c r="AF73" s="11"/>
      <c r="AG73" s="11"/>
      <c r="AH73" s="11"/>
      <c r="AI73" s="11"/>
      <c r="AJ73" s="11"/>
      <c r="AK73" s="11"/>
      <c r="AL73" s="11"/>
      <c r="AM73" s="11"/>
      <c r="AN73" s="11"/>
      <c r="AO73" s="11"/>
      <c r="AP73" s="11"/>
      <c r="AQ73" s="11"/>
      <c r="AR73" s="11"/>
      <c r="AS73" s="11"/>
      <c r="AT73" s="11"/>
      <c r="AU73" s="11"/>
      <c r="AV73" s="11"/>
      <c r="AW73" s="11"/>
      <c r="AX73" s="11"/>
    </row>
    <row r="74" spans="1:50" x14ac:dyDescent="0.35">
      <c r="A74" s="7"/>
      <c r="B74" s="11"/>
      <c r="C74" s="11"/>
      <c r="D74" s="11"/>
      <c r="E74" s="11"/>
      <c r="F74" s="11"/>
      <c r="G74" s="11"/>
      <c r="H74" s="11"/>
      <c r="I74" s="11"/>
      <c r="J74" s="11"/>
      <c r="K74" s="11"/>
      <c r="L74" s="11"/>
      <c r="M74" s="11"/>
      <c r="N74" s="11"/>
      <c r="O74" s="11"/>
      <c r="P74" s="11"/>
      <c r="Q74" s="11"/>
      <c r="R74" s="11"/>
      <c r="S74" s="11"/>
      <c r="T74" s="11"/>
      <c r="U74" s="11"/>
      <c r="V74" s="11"/>
      <c r="W74" s="11"/>
      <c r="X74" s="11"/>
      <c r="Y74" s="11"/>
      <c r="Z74" s="11"/>
      <c r="AA74" s="11"/>
      <c r="AB74" s="11"/>
      <c r="AC74" s="11"/>
      <c r="AD74" s="11"/>
      <c r="AE74" s="11"/>
      <c r="AF74" s="11"/>
      <c r="AG74" s="11"/>
      <c r="AH74" s="11"/>
      <c r="AI74" s="11"/>
      <c r="AJ74" s="11"/>
      <c r="AK74" s="11"/>
      <c r="AL74" s="11"/>
      <c r="AM74" s="11"/>
      <c r="AN74" s="11"/>
      <c r="AO74" s="11"/>
      <c r="AP74" s="11"/>
      <c r="AQ74" s="11"/>
      <c r="AR74" s="11"/>
      <c r="AS74" s="11"/>
      <c r="AT74" s="11"/>
      <c r="AU74" s="11"/>
      <c r="AV74" s="11"/>
      <c r="AW74" s="11"/>
      <c r="AX74" s="11"/>
    </row>
    <row r="75" spans="1:50" x14ac:dyDescent="0.35">
      <c r="A75" s="7"/>
      <c r="B75" s="11"/>
      <c r="C75" s="11"/>
      <c r="D75" s="11"/>
      <c r="E75" s="11"/>
      <c r="F75" s="11"/>
      <c r="G75" s="11"/>
      <c r="H75" s="11"/>
      <c r="I75" s="11"/>
      <c r="J75" s="11"/>
      <c r="K75" s="11"/>
      <c r="L75" s="11"/>
      <c r="M75" s="11"/>
      <c r="N75" s="11"/>
      <c r="O75" s="11"/>
      <c r="P75" s="11"/>
      <c r="Q75" s="11"/>
      <c r="R75" s="11"/>
      <c r="S75" s="11"/>
      <c r="T75" s="11"/>
      <c r="U75" s="11"/>
      <c r="V75" s="11"/>
      <c r="W75" s="11"/>
      <c r="X75" s="11"/>
      <c r="Y75" s="11"/>
      <c r="Z75" s="11"/>
      <c r="AA75" s="11"/>
      <c r="AB75" s="11"/>
      <c r="AC75" s="11"/>
      <c r="AD75" s="11"/>
      <c r="AE75" s="11"/>
      <c r="AF75" s="11"/>
      <c r="AG75" s="11"/>
      <c r="AH75" s="11"/>
      <c r="AI75" s="11"/>
      <c r="AJ75" s="11"/>
      <c r="AK75" s="11"/>
      <c r="AL75" s="11"/>
      <c r="AM75" s="11"/>
      <c r="AN75" s="11"/>
      <c r="AO75" s="11"/>
      <c r="AP75" s="11"/>
      <c r="AQ75" s="11"/>
      <c r="AR75" s="11"/>
      <c r="AS75" s="11"/>
      <c r="AT75" s="11"/>
      <c r="AU75" s="11"/>
      <c r="AV75" s="11"/>
      <c r="AW75" s="11"/>
      <c r="AX75" s="11"/>
    </row>
    <row r="76" spans="1:50" x14ac:dyDescent="0.35">
      <c r="A76" s="7"/>
      <c r="B76" s="11"/>
      <c r="C76" s="11"/>
      <c r="D76" s="11"/>
      <c r="E76" s="11"/>
      <c r="F76" s="11"/>
      <c r="G76" s="11"/>
      <c r="H76" s="11"/>
      <c r="I76" s="11"/>
      <c r="J76" s="11"/>
      <c r="K76" s="11"/>
      <c r="L76" s="11"/>
      <c r="M76" s="11"/>
      <c r="N76" s="11"/>
      <c r="O76" s="11"/>
      <c r="P76" s="11"/>
      <c r="Q76" s="11"/>
      <c r="R76" s="11"/>
      <c r="S76" s="11"/>
      <c r="T76" s="11"/>
      <c r="U76" s="11"/>
      <c r="V76" s="11"/>
      <c r="W76" s="11"/>
      <c r="X76" s="11"/>
      <c r="Y76" s="11"/>
      <c r="Z76" s="11"/>
      <c r="AA76" s="11"/>
      <c r="AB76" s="11"/>
      <c r="AC76" s="11"/>
      <c r="AD76" s="11"/>
      <c r="AE76" s="11"/>
      <c r="AF76" s="11"/>
      <c r="AG76" s="11"/>
      <c r="AH76" s="11"/>
      <c r="AI76" s="11"/>
      <c r="AJ76" s="11"/>
      <c r="AK76" s="11"/>
      <c r="AL76" s="11"/>
      <c r="AM76" s="11"/>
      <c r="AN76" s="11"/>
      <c r="AO76" s="11"/>
      <c r="AP76" s="11"/>
      <c r="AQ76" s="11"/>
      <c r="AR76" s="11"/>
      <c r="AS76" s="11"/>
      <c r="AT76" s="11"/>
      <c r="AU76" s="11"/>
      <c r="AV76" s="11"/>
      <c r="AW76" s="11"/>
      <c r="AX76" s="11"/>
    </row>
    <row r="77" spans="1:50" x14ac:dyDescent="0.35">
      <c r="A77" s="7"/>
      <c r="B77" s="11"/>
      <c r="C77" s="11"/>
      <c r="D77" s="11"/>
      <c r="E77" s="11"/>
      <c r="F77" s="11"/>
      <c r="G77" s="11"/>
      <c r="H77" s="11"/>
      <c r="I77" s="11"/>
      <c r="J77" s="11"/>
      <c r="K77" s="11"/>
      <c r="L77" s="11"/>
      <c r="M77" s="11"/>
      <c r="N77" s="11"/>
      <c r="O77" s="11"/>
      <c r="P77" s="11"/>
      <c r="Q77" s="11"/>
      <c r="R77" s="11"/>
      <c r="S77" s="11"/>
      <c r="T77" s="11"/>
      <c r="U77" s="11"/>
      <c r="V77" s="11"/>
      <c r="W77" s="11"/>
      <c r="X77" s="11"/>
      <c r="Y77" s="11"/>
      <c r="Z77" s="11"/>
      <c r="AA77" s="11"/>
      <c r="AB77" s="11"/>
      <c r="AC77" s="11"/>
      <c r="AD77" s="11"/>
      <c r="AE77" s="11"/>
      <c r="AF77" s="11"/>
      <c r="AG77" s="11"/>
      <c r="AH77" s="11"/>
      <c r="AI77" s="11"/>
      <c r="AJ77" s="11"/>
      <c r="AK77" s="11"/>
      <c r="AL77" s="11"/>
      <c r="AM77" s="11"/>
      <c r="AN77" s="11"/>
      <c r="AO77" s="11"/>
      <c r="AP77" s="11"/>
      <c r="AQ77" s="11"/>
      <c r="AR77" s="11"/>
      <c r="AS77" s="11"/>
      <c r="AT77" s="11"/>
      <c r="AU77" s="11"/>
      <c r="AV77" s="11"/>
      <c r="AW77" s="11"/>
      <c r="AX77" s="11"/>
    </row>
    <row r="78" spans="1:50" x14ac:dyDescent="0.35">
      <c r="A78" s="7"/>
      <c r="B78" s="11"/>
      <c r="C78" s="11"/>
      <c r="D78" s="11"/>
      <c r="E78" s="11"/>
      <c r="F78" s="11"/>
      <c r="G78" s="11"/>
      <c r="H78" s="11"/>
      <c r="I78" s="11"/>
      <c r="J78" s="11"/>
      <c r="K78" s="11"/>
      <c r="L78" s="11"/>
      <c r="M78" s="11"/>
      <c r="N78" s="11"/>
      <c r="O78" s="11"/>
      <c r="P78" s="11"/>
      <c r="Q78" s="11"/>
      <c r="R78" s="11"/>
      <c r="S78" s="11"/>
      <c r="T78" s="11"/>
      <c r="U78" s="11"/>
      <c r="V78" s="11"/>
      <c r="W78" s="11"/>
      <c r="X78" s="11"/>
      <c r="Y78" s="11"/>
      <c r="Z78" s="11"/>
      <c r="AA78" s="11"/>
      <c r="AB78" s="11"/>
      <c r="AC78" s="11"/>
      <c r="AD78" s="11"/>
      <c r="AE78" s="11"/>
      <c r="AF78" s="11"/>
      <c r="AG78" s="11"/>
      <c r="AH78" s="11"/>
      <c r="AI78" s="11"/>
      <c r="AJ78" s="11"/>
      <c r="AK78" s="11"/>
      <c r="AL78" s="11"/>
      <c r="AM78" s="11"/>
      <c r="AN78" s="11"/>
      <c r="AO78" s="11"/>
      <c r="AP78" s="11"/>
      <c r="AQ78" s="11"/>
      <c r="AR78" s="11"/>
      <c r="AS78" s="11"/>
      <c r="AT78" s="11"/>
      <c r="AU78" s="11"/>
      <c r="AV78" s="11"/>
      <c r="AW78" s="11"/>
      <c r="AX78" s="11"/>
    </row>
    <row r="79" spans="1:50" x14ac:dyDescent="0.35">
      <c r="A79" s="7"/>
      <c r="B79" s="11"/>
      <c r="C79" s="11"/>
      <c r="D79" s="11"/>
      <c r="E79" s="11"/>
      <c r="F79" s="11"/>
      <c r="G79" s="11"/>
      <c r="H79" s="11"/>
      <c r="I79" s="11"/>
      <c r="J79" s="11"/>
      <c r="K79" s="11"/>
      <c r="L79" s="11"/>
      <c r="M79" s="11"/>
      <c r="N79" s="11"/>
      <c r="O79" s="11"/>
      <c r="P79" s="11"/>
      <c r="Q79" s="11"/>
      <c r="R79" s="11"/>
      <c r="S79" s="11"/>
      <c r="T79" s="11"/>
      <c r="U79" s="11"/>
      <c r="V79" s="11"/>
      <c r="W79" s="11"/>
      <c r="X79" s="11"/>
      <c r="Y79" s="11"/>
      <c r="Z79" s="11"/>
      <c r="AA79" s="11"/>
      <c r="AB79" s="11"/>
      <c r="AC79" s="11"/>
      <c r="AD79" s="11"/>
      <c r="AE79" s="11"/>
      <c r="AF79" s="11"/>
      <c r="AG79" s="11"/>
      <c r="AH79" s="11"/>
      <c r="AI79" s="11"/>
      <c r="AJ79" s="11"/>
      <c r="AK79" s="11"/>
      <c r="AL79" s="11"/>
      <c r="AM79" s="11"/>
      <c r="AN79" s="11"/>
      <c r="AO79" s="11"/>
      <c r="AP79" s="11"/>
      <c r="AQ79" s="11"/>
      <c r="AR79" s="11"/>
      <c r="AS79" s="11"/>
      <c r="AT79" s="11"/>
      <c r="AU79" s="11"/>
      <c r="AV79" s="11"/>
      <c r="AW79" s="11"/>
      <c r="AX79" s="11"/>
    </row>
    <row r="80" spans="1:50" x14ac:dyDescent="0.35">
      <c r="A80" s="7"/>
      <c r="B80" s="11"/>
      <c r="C80" s="11"/>
      <c r="D80" s="11"/>
      <c r="E80" s="11"/>
      <c r="F80" s="11"/>
      <c r="G80" s="11"/>
      <c r="H80" s="11"/>
      <c r="I80" s="11"/>
      <c r="J80" s="11"/>
      <c r="K80" s="11"/>
      <c r="L80" s="11"/>
      <c r="M80" s="11"/>
      <c r="N80" s="11"/>
      <c r="O80" s="11"/>
      <c r="P80" s="11"/>
      <c r="Q80" s="11"/>
      <c r="R80" s="11"/>
      <c r="S80" s="11"/>
      <c r="T80" s="11"/>
      <c r="U80" s="11"/>
      <c r="V80" s="11"/>
      <c r="W80" s="11"/>
      <c r="X80" s="11"/>
      <c r="Y80" s="11"/>
      <c r="Z80" s="11"/>
      <c r="AA80" s="11"/>
      <c r="AB80" s="11"/>
      <c r="AC80" s="11"/>
      <c r="AD80" s="11"/>
      <c r="AE80" s="11"/>
      <c r="AF80" s="11"/>
      <c r="AG80" s="11"/>
      <c r="AH80" s="11"/>
      <c r="AI80" s="11"/>
      <c r="AJ80" s="11"/>
      <c r="AK80" s="11"/>
      <c r="AL80" s="11"/>
      <c r="AM80" s="11"/>
      <c r="AN80" s="11"/>
      <c r="AO80" s="11"/>
      <c r="AP80" s="11"/>
      <c r="AQ80" s="11"/>
      <c r="AR80" s="11"/>
      <c r="AS80" s="11"/>
      <c r="AT80" s="11"/>
      <c r="AU80" s="11"/>
      <c r="AV80" s="11"/>
      <c r="AW80" s="11"/>
      <c r="AX80" s="11"/>
    </row>
    <row r="81" spans="1:50" x14ac:dyDescent="0.35">
      <c r="A81" s="7"/>
      <c r="B81" s="11"/>
      <c r="C81" s="11"/>
      <c r="D81" s="11"/>
      <c r="E81" s="11"/>
      <c r="F81" s="11"/>
      <c r="G81" s="11"/>
      <c r="H81" s="11"/>
      <c r="I81" s="11"/>
      <c r="J81" s="11"/>
      <c r="K81" s="11"/>
      <c r="L81" s="11"/>
      <c r="M81" s="11"/>
      <c r="N81" s="11"/>
      <c r="O81" s="11"/>
      <c r="P81" s="11"/>
      <c r="Q81" s="11"/>
      <c r="R81" s="11"/>
      <c r="S81" s="11"/>
      <c r="T81" s="11"/>
      <c r="U81" s="11"/>
      <c r="V81" s="11"/>
      <c r="W81" s="11"/>
      <c r="X81" s="11"/>
      <c r="Y81" s="11"/>
      <c r="Z81" s="11"/>
      <c r="AA81" s="11"/>
      <c r="AB81" s="11"/>
      <c r="AC81" s="11"/>
      <c r="AD81" s="11"/>
      <c r="AE81" s="11"/>
      <c r="AF81" s="11"/>
      <c r="AG81" s="11"/>
      <c r="AH81" s="11"/>
      <c r="AI81" s="11"/>
      <c r="AJ81" s="11"/>
      <c r="AK81" s="11"/>
      <c r="AL81" s="11"/>
      <c r="AM81" s="11"/>
      <c r="AN81" s="11"/>
      <c r="AO81" s="11"/>
      <c r="AP81" s="11"/>
      <c r="AQ81" s="11"/>
      <c r="AR81" s="11"/>
      <c r="AS81" s="11"/>
      <c r="AT81" s="11"/>
      <c r="AU81" s="11"/>
      <c r="AV81" s="11"/>
      <c r="AW81" s="11"/>
      <c r="AX81" s="11"/>
    </row>
    <row r="82" spans="1:50" x14ac:dyDescent="0.35">
      <c r="A82" s="7"/>
      <c r="B82" s="11"/>
      <c r="C82" s="11"/>
      <c r="D82" s="11"/>
      <c r="E82" s="11"/>
      <c r="F82" s="11"/>
      <c r="G82" s="11"/>
      <c r="H82" s="11"/>
      <c r="I82" s="11"/>
      <c r="J82" s="11"/>
      <c r="K82" s="11"/>
      <c r="L82" s="11"/>
      <c r="M82" s="11"/>
      <c r="N82" s="11"/>
      <c r="O82" s="11"/>
      <c r="P82" s="11"/>
      <c r="Q82" s="11"/>
      <c r="R82" s="11"/>
      <c r="S82" s="11"/>
      <c r="T82" s="11"/>
      <c r="U82" s="11"/>
      <c r="V82" s="11"/>
      <c r="W82" s="11"/>
      <c r="X82" s="11"/>
      <c r="Y82" s="11"/>
      <c r="Z82" s="11"/>
      <c r="AA82" s="11"/>
      <c r="AB82" s="11"/>
      <c r="AC82" s="11"/>
      <c r="AD82" s="11"/>
      <c r="AE82" s="11"/>
      <c r="AF82" s="11"/>
      <c r="AG82" s="11"/>
      <c r="AH82" s="11"/>
      <c r="AI82" s="11"/>
      <c r="AJ82" s="11"/>
      <c r="AK82" s="11"/>
      <c r="AL82" s="11"/>
      <c r="AM82" s="11"/>
      <c r="AN82" s="11"/>
      <c r="AO82" s="11"/>
      <c r="AP82" s="11"/>
      <c r="AQ82" s="11"/>
      <c r="AR82" s="11"/>
      <c r="AS82" s="11"/>
      <c r="AT82" s="11"/>
      <c r="AU82" s="11"/>
      <c r="AV82" s="11"/>
      <c r="AW82" s="11"/>
      <c r="AX82" s="11"/>
    </row>
    <row r="83" spans="1:50" x14ac:dyDescent="0.35">
      <c r="A83" s="7"/>
      <c r="B83" s="11"/>
      <c r="C83" s="11"/>
      <c r="D83" s="11"/>
      <c r="E83" s="11"/>
      <c r="F83" s="11"/>
      <c r="G83" s="11"/>
      <c r="H83" s="11"/>
      <c r="I83" s="11"/>
      <c r="J83" s="11"/>
      <c r="K83" s="11"/>
      <c r="L83" s="11"/>
      <c r="M83" s="11"/>
      <c r="N83" s="11"/>
      <c r="O83" s="11"/>
      <c r="P83" s="11"/>
      <c r="Q83" s="11"/>
      <c r="R83" s="11"/>
      <c r="S83" s="11"/>
      <c r="T83" s="11"/>
      <c r="U83" s="11"/>
      <c r="V83" s="11"/>
      <c r="W83" s="11"/>
      <c r="X83" s="11"/>
      <c r="Y83" s="11"/>
      <c r="Z83" s="11"/>
      <c r="AA83" s="11"/>
      <c r="AB83" s="11"/>
      <c r="AC83" s="11"/>
      <c r="AD83" s="11"/>
      <c r="AE83" s="11"/>
      <c r="AF83" s="11"/>
      <c r="AG83" s="11"/>
      <c r="AH83" s="11"/>
      <c r="AI83" s="11"/>
      <c r="AJ83" s="11"/>
      <c r="AK83" s="11"/>
      <c r="AL83" s="11"/>
      <c r="AM83" s="11"/>
      <c r="AN83" s="11"/>
      <c r="AO83" s="11"/>
      <c r="AP83" s="11"/>
      <c r="AQ83" s="11"/>
      <c r="AR83" s="11"/>
      <c r="AS83" s="11"/>
      <c r="AT83" s="11"/>
      <c r="AU83" s="11"/>
      <c r="AV83" s="11"/>
      <c r="AW83" s="11"/>
      <c r="AX83" s="11"/>
    </row>
    <row r="84" spans="1:50" x14ac:dyDescent="0.35">
      <c r="A84" s="7"/>
      <c r="B84" s="11"/>
      <c r="C84" s="11"/>
      <c r="D84" s="11"/>
      <c r="E84" s="11"/>
      <c r="F84" s="11"/>
      <c r="G84" s="11"/>
      <c r="H84" s="11"/>
      <c r="I84" s="11"/>
      <c r="J84" s="11"/>
      <c r="K84" s="11"/>
      <c r="L84" s="11"/>
      <c r="M84" s="11"/>
      <c r="N84" s="11"/>
      <c r="O84" s="11"/>
      <c r="P84" s="11"/>
      <c r="Q84" s="11"/>
      <c r="R84" s="11"/>
      <c r="S84" s="11"/>
      <c r="T84" s="11"/>
      <c r="U84" s="11"/>
      <c r="V84" s="11"/>
      <c r="W84" s="11"/>
      <c r="X84" s="11"/>
      <c r="Y84" s="11"/>
      <c r="Z84" s="11"/>
      <c r="AA84" s="11"/>
      <c r="AB84" s="11"/>
      <c r="AC84" s="11"/>
      <c r="AD84" s="11"/>
      <c r="AE84" s="11"/>
      <c r="AF84" s="11"/>
      <c r="AG84" s="11"/>
      <c r="AH84" s="11"/>
      <c r="AI84" s="11"/>
      <c r="AJ84" s="11"/>
      <c r="AK84" s="11"/>
      <c r="AL84" s="11"/>
      <c r="AM84" s="11"/>
      <c r="AN84" s="11"/>
      <c r="AO84" s="11"/>
      <c r="AP84" s="11"/>
      <c r="AQ84" s="11"/>
      <c r="AR84" s="11"/>
      <c r="AS84" s="11"/>
      <c r="AT84" s="11"/>
      <c r="AU84" s="11"/>
      <c r="AV84" s="11"/>
      <c r="AW84" s="11"/>
      <c r="AX84" s="11"/>
    </row>
    <row r="85" spans="1:50" x14ac:dyDescent="0.35">
      <c r="A85" s="7"/>
      <c r="B85" s="11"/>
      <c r="C85" s="11"/>
      <c r="D85" s="11"/>
      <c r="E85" s="11"/>
      <c r="F85" s="11"/>
      <c r="G85" s="11"/>
      <c r="H85" s="11"/>
      <c r="I85" s="11"/>
      <c r="J85" s="11"/>
      <c r="K85" s="11"/>
      <c r="L85" s="11"/>
      <c r="M85" s="11"/>
      <c r="N85" s="11"/>
      <c r="O85" s="11"/>
      <c r="P85" s="11"/>
      <c r="Q85" s="11"/>
      <c r="R85" s="11"/>
      <c r="S85" s="11"/>
      <c r="T85" s="11"/>
      <c r="U85" s="11"/>
      <c r="V85" s="11"/>
      <c r="W85" s="11"/>
      <c r="X85" s="11"/>
      <c r="Y85" s="11"/>
      <c r="Z85" s="11"/>
      <c r="AA85" s="11"/>
      <c r="AB85" s="11"/>
      <c r="AC85" s="11"/>
      <c r="AD85" s="11"/>
      <c r="AE85" s="11"/>
      <c r="AF85" s="11"/>
      <c r="AG85" s="11"/>
      <c r="AH85" s="11"/>
      <c r="AI85" s="11"/>
      <c r="AJ85" s="11"/>
      <c r="AK85" s="11"/>
      <c r="AL85" s="11"/>
      <c r="AM85" s="11"/>
      <c r="AN85" s="11"/>
      <c r="AO85" s="11"/>
      <c r="AP85" s="11"/>
      <c r="AQ85" s="11"/>
      <c r="AR85" s="11"/>
      <c r="AS85" s="11"/>
      <c r="AT85" s="11"/>
      <c r="AU85" s="11"/>
      <c r="AV85" s="11"/>
      <c r="AW85" s="11"/>
      <c r="AX85" s="11"/>
    </row>
    <row r="86" spans="1:50" x14ac:dyDescent="0.35">
      <c r="A86" s="7"/>
      <c r="B86" s="11"/>
      <c r="C86" s="11"/>
      <c r="D86" s="11"/>
      <c r="E86" s="11"/>
      <c r="F86" s="11"/>
      <c r="G86" s="11"/>
      <c r="H86" s="11"/>
      <c r="I86" s="11"/>
      <c r="J86" s="11"/>
      <c r="K86" s="11"/>
      <c r="L86" s="11"/>
      <c r="M86" s="11"/>
      <c r="N86" s="11"/>
      <c r="O86" s="11"/>
      <c r="P86" s="11"/>
      <c r="Q86" s="11"/>
      <c r="R86" s="11"/>
      <c r="S86" s="11"/>
      <c r="T86" s="11"/>
      <c r="U86" s="11"/>
      <c r="V86" s="11"/>
      <c r="W86" s="11"/>
      <c r="X86" s="11"/>
      <c r="Y86" s="11"/>
      <c r="Z86" s="11"/>
      <c r="AA86" s="11"/>
      <c r="AB86" s="11"/>
      <c r="AC86" s="11"/>
      <c r="AD86" s="11"/>
      <c r="AE86" s="11"/>
      <c r="AF86" s="11"/>
      <c r="AG86" s="11"/>
      <c r="AH86" s="11"/>
      <c r="AI86" s="11"/>
      <c r="AJ86" s="11"/>
      <c r="AK86" s="11"/>
      <c r="AL86" s="11"/>
      <c r="AM86" s="11"/>
      <c r="AN86" s="11"/>
      <c r="AO86" s="11"/>
      <c r="AP86" s="11"/>
      <c r="AQ86" s="11"/>
      <c r="AR86" s="11"/>
      <c r="AS86" s="11"/>
      <c r="AT86" s="11"/>
      <c r="AU86" s="11"/>
      <c r="AV86" s="11"/>
      <c r="AW86" s="11"/>
      <c r="AX86" s="11"/>
    </row>
    <row r="87" spans="1:50" x14ac:dyDescent="0.35">
      <c r="A87" s="7"/>
      <c r="B87" s="11"/>
      <c r="C87" s="11"/>
      <c r="D87" s="11"/>
      <c r="E87" s="11"/>
      <c r="F87" s="11"/>
      <c r="G87" s="11"/>
      <c r="H87" s="11"/>
      <c r="I87" s="11"/>
      <c r="J87" s="11"/>
      <c r="K87" s="11"/>
      <c r="L87" s="11"/>
      <c r="M87" s="11"/>
      <c r="N87" s="11"/>
      <c r="O87" s="11"/>
      <c r="P87" s="11"/>
      <c r="Q87" s="11"/>
      <c r="R87" s="11"/>
      <c r="S87" s="11"/>
      <c r="T87" s="11"/>
      <c r="U87" s="11"/>
      <c r="V87" s="11"/>
      <c r="W87" s="11"/>
      <c r="X87" s="11"/>
      <c r="Y87" s="11"/>
      <c r="Z87" s="11"/>
      <c r="AA87" s="11"/>
      <c r="AB87" s="11"/>
      <c r="AC87" s="11"/>
      <c r="AD87" s="11"/>
      <c r="AE87" s="11"/>
      <c r="AF87" s="11"/>
      <c r="AG87" s="11"/>
      <c r="AH87" s="11"/>
      <c r="AI87" s="11"/>
      <c r="AJ87" s="11"/>
      <c r="AK87" s="11"/>
      <c r="AL87" s="11"/>
      <c r="AM87" s="11"/>
      <c r="AN87" s="11"/>
      <c r="AO87" s="11"/>
      <c r="AP87" s="11"/>
      <c r="AQ87" s="11"/>
      <c r="AR87" s="11"/>
      <c r="AS87" s="11"/>
      <c r="AT87" s="11"/>
      <c r="AU87" s="11"/>
      <c r="AV87" s="11"/>
      <c r="AW87" s="11"/>
      <c r="AX87" s="11"/>
    </row>
    <row r="88" spans="1:50" x14ac:dyDescent="0.35">
      <c r="A88" s="7"/>
      <c r="B88" s="11"/>
      <c r="C88" s="11"/>
      <c r="D88" s="11"/>
      <c r="E88" s="11"/>
      <c r="F88" s="11"/>
      <c r="G88" s="11"/>
      <c r="H88" s="11"/>
      <c r="I88" s="11"/>
      <c r="J88" s="11"/>
      <c r="K88" s="11"/>
      <c r="L88" s="11"/>
      <c r="M88" s="11"/>
      <c r="N88" s="11"/>
      <c r="O88" s="11"/>
      <c r="P88" s="11"/>
      <c r="Q88" s="11"/>
      <c r="R88" s="11"/>
      <c r="S88" s="11"/>
      <c r="T88" s="11"/>
      <c r="U88" s="11"/>
      <c r="V88" s="11"/>
      <c r="W88" s="11"/>
      <c r="X88" s="11"/>
      <c r="Y88" s="11"/>
      <c r="Z88" s="11"/>
      <c r="AA88" s="11"/>
      <c r="AB88" s="11"/>
      <c r="AC88" s="11"/>
      <c r="AD88" s="11"/>
      <c r="AE88" s="11"/>
      <c r="AF88" s="11"/>
      <c r="AG88" s="11"/>
      <c r="AH88" s="11"/>
      <c r="AI88" s="11"/>
      <c r="AJ88" s="11"/>
      <c r="AK88" s="11"/>
      <c r="AL88" s="11"/>
      <c r="AM88" s="11"/>
      <c r="AN88" s="11"/>
      <c r="AO88" s="11"/>
      <c r="AP88" s="11"/>
      <c r="AQ88" s="11"/>
      <c r="AR88" s="11"/>
      <c r="AS88" s="11"/>
      <c r="AT88" s="11"/>
      <c r="AU88" s="11"/>
      <c r="AV88" s="11"/>
      <c r="AW88" s="11"/>
      <c r="AX88" s="11"/>
    </row>
    <row r="89" spans="1:50" x14ac:dyDescent="0.35">
      <c r="A89" s="7"/>
      <c r="B89" s="11"/>
      <c r="C89" s="11"/>
      <c r="D89" s="11"/>
      <c r="E89" s="11"/>
      <c r="F89" s="11"/>
      <c r="G89" s="11"/>
      <c r="H89" s="11"/>
      <c r="I89" s="11"/>
      <c r="J89" s="11"/>
      <c r="K89" s="11"/>
      <c r="L89" s="11"/>
      <c r="M89" s="11"/>
      <c r="N89" s="11"/>
      <c r="O89" s="11"/>
      <c r="P89" s="11"/>
      <c r="Q89" s="11"/>
      <c r="R89" s="11"/>
      <c r="S89" s="11"/>
      <c r="T89" s="11"/>
      <c r="U89" s="11"/>
      <c r="V89" s="11"/>
      <c r="W89" s="11"/>
      <c r="X89" s="11"/>
      <c r="Y89" s="11"/>
      <c r="Z89" s="11"/>
      <c r="AA89" s="11"/>
      <c r="AB89" s="11"/>
      <c r="AC89" s="11"/>
      <c r="AD89" s="11"/>
      <c r="AE89" s="11"/>
      <c r="AF89" s="11"/>
      <c r="AG89" s="11"/>
      <c r="AH89" s="11"/>
      <c r="AI89" s="11"/>
      <c r="AJ89" s="11"/>
      <c r="AK89" s="11"/>
      <c r="AL89" s="11"/>
      <c r="AM89" s="11"/>
      <c r="AN89" s="11"/>
      <c r="AO89" s="11"/>
      <c r="AP89" s="11"/>
      <c r="AQ89" s="11"/>
      <c r="AR89" s="11"/>
      <c r="AS89" s="11"/>
      <c r="AT89" s="11"/>
      <c r="AU89" s="11"/>
      <c r="AV89" s="11"/>
      <c r="AW89" s="11"/>
      <c r="AX89" s="11"/>
    </row>
    <row r="90" spans="1:50" x14ac:dyDescent="0.35">
      <c r="A90" s="7"/>
      <c r="B90" s="11"/>
      <c r="C90" s="11"/>
      <c r="D90" s="11"/>
      <c r="E90" s="11"/>
      <c r="F90" s="11"/>
      <c r="G90" s="11"/>
      <c r="H90" s="11"/>
      <c r="I90" s="11"/>
      <c r="J90" s="11"/>
      <c r="K90" s="11"/>
      <c r="L90" s="11"/>
      <c r="M90" s="11"/>
      <c r="N90" s="11"/>
      <c r="O90" s="11"/>
      <c r="P90" s="11"/>
      <c r="Q90" s="11"/>
      <c r="R90" s="11"/>
      <c r="S90" s="11"/>
      <c r="T90" s="11"/>
      <c r="U90" s="11"/>
      <c r="V90" s="11"/>
      <c r="W90" s="11"/>
      <c r="X90" s="11"/>
      <c r="Y90" s="11"/>
      <c r="Z90" s="11"/>
      <c r="AA90" s="11"/>
      <c r="AB90" s="11"/>
      <c r="AC90" s="11"/>
      <c r="AD90" s="11"/>
      <c r="AE90" s="11"/>
      <c r="AF90" s="11"/>
      <c r="AG90" s="11"/>
      <c r="AH90" s="11"/>
      <c r="AI90" s="11"/>
      <c r="AJ90" s="11"/>
      <c r="AK90" s="11"/>
      <c r="AL90" s="11"/>
      <c r="AM90" s="11"/>
      <c r="AN90" s="11"/>
      <c r="AO90" s="11"/>
      <c r="AP90" s="11"/>
      <c r="AQ90" s="11"/>
      <c r="AR90" s="11"/>
      <c r="AS90" s="11"/>
      <c r="AT90" s="11"/>
      <c r="AU90" s="11"/>
      <c r="AV90" s="11"/>
      <c r="AW90" s="11"/>
      <c r="AX90" s="11"/>
    </row>
    <row r="91" spans="1:50" x14ac:dyDescent="0.35">
      <c r="A91" s="7"/>
      <c r="B91" s="11"/>
      <c r="C91" s="11"/>
      <c r="D91" s="11"/>
      <c r="E91" s="11"/>
      <c r="F91" s="11"/>
      <c r="G91" s="11"/>
      <c r="H91" s="11"/>
      <c r="I91" s="11"/>
      <c r="J91" s="11"/>
      <c r="K91" s="11"/>
      <c r="L91" s="11"/>
      <c r="M91" s="11"/>
      <c r="N91" s="11"/>
      <c r="O91" s="11"/>
      <c r="P91" s="11"/>
      <c r="Q91" s="11"/>
      <c r="R91" s="11"/>
      <c r="S91" s="11"/>
      <c r="T91" s="11"/>
      <c r="U91" s="11"/>
      <c r="V91" s="11"/>
      <c r="W91" s="11"/>
      <c r="X91" s="11"/>
      <c r="Y91" s="11"/>
      <c r="Z91" s="11"/>
      <c r="AA91" s="11"/>
      <c r="AB91" s="11"/>
      <c r="AC91" s="11"/>
      <c r="AD91" s="11"/>
      <c r="AE91" s="11"/>
      <c r="AF91" s="11"/>
      <c r="AG91" s="11"/>
      <c r="AH91" s="11"/>
      <c r="AI91" s="11"/>
      <c r="AJ91" s="11"/>
      <c r="AK91" s="11"/>
      <c r="AL91" s="11"/>
      <c r="AM91" s="11"/>
      <c r="AN91" s="11"/>
      <c r="AO91" s="11"/>
      <c r="AP91" s="11"/>
      <c r="AQ91" s="11"/>
      <c r="AR91" s="11"/>
      <c r="AS91" s="11"/>
      <c r="AT91" s="11"/>
      <c r="AU91" s="11"/>
      <c r="AV91" s="11"/>
      <c r="AW91" s="11"/>
      <c r="AX91" s="11"/>
    </row>
    <row r="92" spans="1:50" x14ac:dyDescent="0.35">
      <c r="A92" s="7"/>
      <c r="B92" s="11"/>
      <c r="C92" s="11"/>
      <c r="D92" s="11"/>
      <c r="E92" s="11"/>
      <c r="F92" s="11"/>
      <c r="G92" s="11"/>
      <c r="H92" s="11"/>
      <c r="I92" s="11"/>
      <c r="J92" s="11"/>
      <c r="K92" s="11"/>
      <c r="L92" s="11"/>
      <c r="M92" s="11"/>
      <c r="N92" s="11"/>
      <c r="O92" s="11"/>
      <c r="P92" s="11"/>
      <c r="Q92" s="11"/>
      <c r="R92" s="11"/>
      <c r="S92" s="11"/>
      <c r="T92" s="11"/>
      <c r="U92" s="11"/>
      <c r="V92" s="11"/>
      <c r="W92" s="11"/>
      <c r="X92" s="11"/>
      <c r="Y92" s="11"/>
      <c r="Z92" s="11"/>
      <c r="AA92" s="11"/>
      <c r="AB92" s="11"/>
      <c r="AC92" s="11"/>
      <c r="AD92" s="11"/>
      <c r="AE92" s="11"/>
      <c r="AF92" s="11"/>
      <c r="AG92" s="11"/>
      <c r="AH92" s="11"/>
      <c r="AI92" s="11"/>
      <c r="AJ92" s="11"/>
      <c r="AK92" s="11"/>
      <c r="AL92" s="11"/>
      <c r="AM92" s="11"/>
      <c r="AN92" s="11"/>
      <c r="AO92" s="11"/>
      <c r="AP92" s="11"/>
      <c r="AQ92" s="11"/>
      <c r="AR92" s="11"/>
      <c r="AS92" s="11"/>
      <c r="AT92" s="11"/>
      <c r="AU92" s="11"/>
      <c r="AV92" s="11"/>
      <c r="AW92" s="11"/>
      <c r="AX92" s="11"/>
    </row>
    <row r="93" spans="1:50" x14ac:dyDescent="0.35">
      <c r="A93" s="7"/>
      <c r="B93" s="11"/>
      <c r="C93" s="11"/>
      <c r="D93" s="11"/>
      <c r="E93" s="11"/>
      <c r="F93" s="11"/>
      <c r="G93" s="11"/>
      <c r="H93" s="11"/>
      <c r="I93" s="11"/>
      <c r="J93" s="11"/>
      <c r="K93" s="11"/>
      <c r="L93" s="11"/>
      <c r="M93" s="11"/>
      <c r="N93" s="11"/>
      <c r="O93" s="11"/>
      <c r="P93" s="11"/>
      <c r="Q93" s="11"/>
      <c r="R93" s="11"/>
      <c r="S93" s="11"/>
      <c r="T93" s="11"/>
      <c r="U93" s="11"/>
      <c r="V93" s="11"/>
      <c r="W93" s="11"/>
      <c r="X93" s="11"/>
      <c r="Y93" s="11"/>
      <c r="Z93" s="11"/>
      <c r="AA93" s="11"/>
      <c r="AB93" s="11"/>
      <c r="AC93" s="11"/>
      <c r="AD93" s="11"/>
      <c r="AE93" s="11"/>
      <c r="AF93" s="11"/>
      <c r="AG93" s="11"/>
      <c r="AH93" s="11"/>
      <c r="AI93" s="11"/>
      <c r="AJ93" s="11"/>
      <c r="AK93" s="11"/>
      <c r="AL93" s="11"/>
      <c r="AM93" s="11"/>
      <c r="AN93" s="11"/>
      <c r="AO93" s="11"/>
      <c r="AP93" s="11"/>
      <c r="AQ93" s="11"/>
      <c r="AR93" s="11"/>
      <c r="AS93" s="11"/>
      <c r="AT93" s="11"/>
      <c r="AU93" s="11"/>
      <c r="AV93" s="11"/>
      <c r="AW93" s="11"/>
      <c r="AX93" s="11"/>
    </row>
    <row r="94" spans="1:50" x14ac:dyDescent="0.35">
      <c r="A94" s="7"/>
      <c r="B94" s="11"/>
      <c r="C94" s="11"/>
      <c r="D94" s="11"/>
      <c r="E94" s="11"/>
      <c r="F94" s="11"/>
      <c r="G94" s="11"/>
      <c r="H94" s="11"/>
      <c r="I94" s="11"/>
      <c r="J94" s="11"/>
      <c r="K94" s="11"/>
      <c r="L94" s="11"/>
      <c r="M94" s="11"/>
      <c r="N94" s="11"/>
      <c r="O94" s="11"/>
      <c r="P94" s="11"/>
      <c r="Q94" s="11"/>
      <c r="R94" s="11"/>
      <c r="S94" s="11"/>
      <c r="T94" s="11"/>
      <c r="U94" s="11"/>
      <c r="V94" s="11"/>
      <c r="W94" s="11"/>
      <c r="X94" s="11"/>
      <c r="Y94" s="11"/>
      <c r="Z94" s="11"/>
      <c r="AA94" s="11"/>
      <c r="AB94" s="11"/>
      <c r="AC94" s="11"/>
      <c r="AD94" s="11"/>
      <c r="AE94" s="11"/>
      <c r="AF94" s="11"/>
      <c r="AG94" s="11"/>
      <c r="AH94" s="11"/>
      <c r="AI94" s="11"/>
      <c r="AJ94" s="11"/>
      <c r="AK94" s="11"/>
      <c r="AL94" s="11"/>
      <c r="AM94" s="11"/>
      <c r="AN94" s="11"/>
      <c r="AO94" s="11"/>
      <c r="AP94" s="11"/>
      <c r="AQ94" s="11"/>
      <c r="AR94" s="11"/>
      <c r="AS94" s="11"/>
      <c r="AT94" s="11"/>
      <c r="AU94" s="11"/>
      <c r="AV94" s="11"/>
      <c r="AW94" s="11"/>
      <c r="AX94" s="11"/>
    </row>
    <row r="95" spans="1:50" x14ac:dyDescent="0.35">
      <c r="A95" s="7"/>
      <c r="B95" s="11"/>
      <c r="C95" s="11"/>
      <c r="D95" s="11"/>
      <c r="E95" s="11"/>
      <c r="F95" s="11"/>
      <c r="G95" s="11"/>
      <c r="H95" s="11"/>
      <c r="I95" s="11"/>
      <c r="J95" s="11"/>
      <c r="K95" s="11"/>
      <c r="L95" s="11"/>
      <c r="M95" s="11"/>
      <c r="N95" s="11"/>
      <c r="O95" s="11"/>
      <c r="P95" s="11"/>
      <c r="Q95" s="11"/>
      <c r="R95" s="11"/>
      <c r="S95" s="11"/>
      <c r="T95" s="11"/>
      <c r="U95" s="11"/>
      <c r="V95" s="11"/>
      <c r="W95" s="11"/>
      <c r="X95" s="11"/>
      <c r="Y95" s="11"/>
      <c r="Z95" s="11"/>
      <c r="AA95" s="11"/>
      <c r="AB95" s="11"/>
      <c r="AC95" s="11"/>
      <c r="AD95" s="11"/>
      <c r="AE95" s="11"/>
      <c r="AF95" s="11"/>
      <c r="AG95" s="11"/>
      <c r="AH95" s="11"/>
      <c r="AI95" s="11"/>
      <c r="AJ95" s="11"/>
      <c r="AK95" s="11"/>
      <c r="AL95" s="11"/>
      <c r="AM95" s="11"/>
      <c r="AN95" s="11"/>
      <c r="AO95" s="11"/>
      <c r="AP95" s="11"/>
      <c r="AQ95" s="11"/>
      <c r="AR95" s="11"/>
      <c r="AS95" s="11"/>
      <c r="AT95" s="11"/>
      <c r="AU95" s="11"/>
      <c r="AV95" s="11"/>
      <c r="AW95" s="11"/>
      <c r="AX95" s="11"/>
    </row>
    <row r="96" spans="1:50" x14ac:dyDescent="0.35">
      <c r="A96" s="7"/>
      <c r="B96" s="11"/>
      <c r="C96" s="11"/>
      <c r="D96" s="11"/>
      <c r="E96" s="11"/>
      <c r="F96" s="11"/>
      <c r="G96" s="11"/>
      <c r="H96" s="11"/>
      <c r="I96" s="11"/>
      <c r="J96" s="11"/>
      <c r="K96" s="11"/>
      <c r="L96" s="11"/>
      <c r="M96" s="11"/>
      <c r="N96" s="11"/>
      <c r="O96" s="11"/>
      <c r="P96" s="11"/>
      <c r="Q96" s="11"/>
      <c r="R96" s="11"/>
      <c r="S96" s="11"/>
      <c r="T96" s="11"/>
      <c r="U96" s="11"/>
      <c r="V96" s="11"/>
      <c r="W96" s="11"/>
      <c r="X96" s="11"/>
      <c r="Y96" s="11"/>
      <c r="Z96" s="11"/>
      <c r="AA96" s="11"/>
      <c r="AB96" s="11"/>
      <c r="AC96" s="11"/>
      <c r="AD96" s="11"/>
      <c r="AE96" s="11"/>
      <c r="AF96" s="11"/>
      <c r="AG96" s="11"/>
      <c r="AH96" s="11"/>
      <c r="AI96" s="11"/>
      <c r="AJ96" s="11"/>
      <c r="AK96" s="11"/>
      <c r="AL96" s="11"/>
      <c r="AM96" s="11"/>
      <c r="AN96" s="11"/>
      <c r="AO96" s="11"/>
      <c r="AP96" s="11"/>
      <c r="AQ96" s="11"/>
      <c r="AR96" s="11"/>
      <c r="AS96" s="11"/>
      <c r="AT96" s="11"/>
      <c r="AU96" s="11"/>
      <c r="AV96" s="11"/>
      <c r="AW96" s="11"/>
      <c r="AX96" s="11"/>
    </row>
    <row r="97" spans="1:50" x14ac:dyDescent="0.35">
      <c r="A97" s="7"/>
      <c r="B97" s="11"/>
      <c r="C97" s="11"/>
      <c r="D97" s="11"/>
      <c r="E97" s="11"/>
      <c r="F97" s="11"/>
      <c r="G97" s="11"/>
      <c r="H97" s="11"/>
      <c r="I97" s="11"/>
      <c r="J97" s="11"/>
      <c r="K97" s="11"/>
      <c r="L97" s="11"/>
      <c r="M97" s="11"/>
      <c r="N97" s="11"/>
      <c r="O97" s="11"/>
      <c r="P97" s="11"/>
      <c r="Q97" s="11"/>
      <c r="R97" s="11"/>
      <c r="S97" s="11"/>
      <c r="T97" s="11"/>
      <c r="U97" s="11"/>
      <c r="V97" s="11"/>
      <c r="W97" s="11"/>
      <c r="X97" s="11"/>
      <c r="Y97" s="11"/>
      <c r="Z97" s="11"/>
      <c r="AA97" s="11"/>
      <c r="AB97" s="11"/>
      <c r="AC97" s="11"/>
      <c r="AD97" s="11"/>
      <c r="AE97" s="11"/>
      <c r="AF97" s="11"/>
      <c r="AG97" s="11"/>
      <c r="AH97" s="11"/>
      <c r="AI97" s="11"/>
      <c r="AJ97" s="11"/>
      <c r="AK97" s="11"/>
      <c r="AL97" s="11"/>
      <c r="AM97" s="11"/>
      <c r="AN97" s="11"/>
      <c r="AO97" s="11"/>
      <c r="AP97" s="11"/>
      <c r="AQ97" s="11"/>
      <c r="AR97" s="11"/>
      <c r="AS97" s="11"/>
      <c r="AT97" s="11"/>
      <c r="AU97" s="11"/>
      <c r="AV97" s="11"/>
      <c r="AW97" s="11"/>
      <c r="AX97" s="11"/>
    </row>
    <row r="98" spans="1:50" x14ac:dyDescent="0.35">
      <c r="A98" s="7"/>
      <c r="B98" s="11"/>
      <c r="C98" s="11"/>
      <c r="D98" s="11"/>
      <c r="E98" s="11"/>
      <c r="F98" s="11"/>
      <c r="G98" s="11"/>
      <c r="H98" s="11"/>
      <c r="I98" s="11"/>
      <c r="J98" s="11"/>
      <c r="K98" s="11"/>
      <c r="L98" s="11"/>
      <c r="M98" s="11"/>
      <c r="N98" s="11"/>
      <c r="O98" s="11"/>
      <c r="P98" s="11"/>
      <c r="Q98" s="11"/>
      <c r="R98" s="11"/>
      <c r="S98" s="11"/>
      <c r="T98" s="11"/>
      <c r="U98" s="11"/>
      <c r="V98" s="11"/>
      <c r="W98" s="11"/>
      <c r="X98" s="11"/>
      <c r="Y98" s="11"/>
      <c r="Z98" s="11"/>
      <c r="AA98" s="11"/>
      <c r="AB98" s="11"/>
      <c r="AC98" s="11"/>
      <c r="AD98" s="11"/>
      <c r="AE98" s="11"/>
      <c r="AF98" s="11"/>
      <c r="AG98" s="11"/>
      <c r="AH98" s="11"/>
      <c r="AI98" s="11"/>
      <c r="AJ98" s="11"/>
      <c r="AK98" s="11"/>
      <c r="AL98" s="11"/>
      <c r="AM98" s="11"/>
      <c r="AN98" s="11"/>
      <c r="AO98" s="11"/>
      <c r="AP98" s="11"/>
      <c r="AQ98" s="11"/>
      <c r="AR98" s="11"/>
      <c r="AS98" s="11"/>
      <c r="AT98" s="11"/>
      <c r="AU98" s="11"/>
      <c r="AV98" s="11"/>
      <c r="AW98" s="11"/>
      <c r="AX98" s="11"/>
    </row>
    <row r="99" spans="1:50" x14ac:dyDescent="0.35">
      <c r="A99" s="7"/>
      <c r="B99" s="11"/>
      <c r="C99" s="11"/>
      <c r="D99" s="11"/>
      <c r="E99" s="11"/>
      <c r="F99" s="11"/>
      <c r="G99" s="11"/>
      <c r="H99" s="11"/>
      <c r="I99" s="11"/>
      <c r="J99" s="11"/>
      <c r="K99" s="11"/>
      <c r="L99" s="11"/>
      <c r="M99" s="11"/>
      <c r="N99" s="11"/>
      <c r="O99" s="11"/>
      <c r="P99" s="11"/>
      <c r="Q99" s="11"/>
      <c r="R99" s="11"/>
      <c r="S99" s="11"/>
      <c r="T99" s="11"/>
      <c r="U99" s="11"/>
      <c r="V99" s="11"/>
      <c r="W99" s="11"/>
      <c r="X99" s="11"/>
      <c r="Y99" s="11"/>
      <c r="Z99" s="11"/>
      <c r="AA99" s="11"/>
      <c r="AB99" s="11"/>
      <c r="AC99" s="11"/>
      <c r="AD99" s="11"/>
      <c r="AE99" s="11"/>
      <c r="AF99" s="11"/>
      <c r="AG99" s="11"/>
      <c r="AH99" s="11"/>
      <c r="AI99" s="11"/>
      <c r="AJ99" s="11"/>
      <c r="AK99" s="11"/>
      <c r="AL99" s="11"/>
      <c r="AM99" s="11"/>
      <c r="AN99" s="11"/>
      <c r="AO99" s="11"/>
      <c r="AP99" s="11"/>
      <c r="AQ99" s="11"/>
      <c r="AR99" s="11"/>
      <c r="AS99" s="11"/>
      <c r="AT99" s="11"/>
      <c r="AU99" s="11"/>
      <c r="AV99" s="11"/>
      <c r="AW99" s="11"/>
      <c r="AX99" s="11"/>
    </row>
    <row r="100" spans="1:50" x14ac:dyDescent="0.35">
      <c r="A100" s="7"/>
      <c r="B100" s="11"/>
      <c r="C100" s="11"/>
      <c r="D100" s="11"/>
      <c r="E100" s="11"/>
      <c r="F100" s="11"/>
      <c r="G100" s="11"/>
      <c r="H100" s="11"/>
      <c r="I100" s="11"/>
      <c r="J100" s="11"/>
      <c r="K100" s="11"/>
      <c r="L100" s="11"/>
      <c r="M100" s="11"/>
      <c r="N100" s="11"/>
      <c r="O100" s="11"/>
      <c r="P100" s="11"/>
      <c r="Q100" s="11"/>
      <c r="R100" s="11"/>
      <c r="S100" s="11"/>
      <c r="T100" s="11"/>
      <c r="U100" s="11"/>
      <c r="V100" s="11"/>
      <c r="W100" s="11"/>
      <c r="X100" s="11"/>
      <c r="Y100" s="11"/>
      <c r="Z100" s="11"/>
      <c r="AA100" s="11"/>
      <c r="AB100" s="11"/>
      <c r="AC100" s="11"/>
      <c r="AD100" s="11"/>
      <c r="AE100" s="11"/>
      <c r="AF100" s="11"/>
      <c r="AG100" s="11"/>
      <c r="AH100" s="11"/>
      <c r="AI100" s="11"/>
      <c r="AJ100" s="11"/>
      <c r="AK100" s="11"/>
      <c r="AL100" s="11"/>
      <c r="AM100" s="11"/>
      <c r="AN100" s="11"/>
      <c r="AO100" s="11"/>
      <c r="AP100" s="11"/>
      <c r="AQ100" s="11"/>
      <c r="AR100" s="11"/>
      <c r="AS100" s="11"/>
      <c r="AT100" s="11"/>
      <c r="AU100" s="11"/>
      <c r="AV100" s="11"/>
      <c r="AW100" s="11"/>
      <c r="AX100" s="11"/>
    </row>
    <row r="101" spans="1:50" x14ac:dyDescent="0.35">
      <c r="A101" s="7"/>
    </row>
    <row r="102" spans="1:50" x14ac:dyDescent="0.35">
      <c r="A102" s="7"/>
    </row>
    <row r="103" spans="1:50" x14ac:dyDescent="0.35">
      <c r="A103" s="7"/>
    </row>
    <row r="104" spans="1:50" x14ac:dyDescent="0.35">
      <c r="A104" s="7"/>
    </row>
    <row r="105" spans="1:50" x14ac:dyDescent="0.35">
      <c r="A105" s="7"/>
    </row>
    <row r="106" spans="1:50" x14ac:dyDescent="0.35">
      <c r="A106" s="7"/>
    </row>
    <row r="107" spans="1:50" x14ac:dyDescent="0.35">
      <c r="A107" s="7"/>
    </row>
    <row r="108" spans="1:50" x14ac:dyDescent="0.35">
      <c r="A108" s="7"/>
    </row>
    <row r="109" spans="1:50" x14ac:dyDescent="0.35">
      <c r="A109" s="7"/>
    </row>
    <row r="110" spans="1:50" x14ac:dyDescent="0.35">
      <c r="A110" s="7"/>
    </row>
    <row r="111" spans="1:50" x14ac:dyDescent="0.35">
      <c r="A111" s="7"/>
    </row>
    <row r="112" spans="1:50" x14ac:dyDescent="0.35">
      <c r="A112" s="7"/>
    </row>
    <row r="113" spans="1:1" x14ac:dyDescent="0.35">
      <c r="A113" s="7"/>
    </row>
    <row r="114" spans="1:1" x14ac:dyDescent="0.35">
      <c r="A114" s="7"/>
    </row>
    <row r="115" spans="1:1" x14ac:dyDescent="0.35">
      <c r="A115" s="7"/>
    </row>
    <row r="116" spans="1:1" x14ac:dyDescent="0.35">
      <c r="A116" s="7"/>
    </row>
    <row r="117" spans="1:1" x14ac:dyDescent="0.35">
      <c r="A117" s="7"/>
    </row>
    <row r="118" spans="1:1" x14ac:dyDescent="0.35">
      <c r="A118" s="7"/>
    </row>
    <row r="119" spans="1:1" x14ac:dyDescent="0.35">
      <c r="A119" s="7"/>
    </row>
    <row r="120" spans="1:1" x14ac:dyDescent="0.35">
      <c r="A120" s="7"/>
    </row>
    <row r="121" spans="1:1" x14ac:dyDescent="0.35">
      <c r="A121" s="7"/>
    </row>
    <row r="122" spans="1:1" x14ac:dyDescent="0.35">
      <c r="A122" s="7"/>
    </row>
    <row r="123" spans="1:1" x14ac:dyDescent="0.35">
      <c r="A123" s="7"/>
    </row>
    <row r="124" spans="1:1" x14ac:dyDescent="0.35">
      <c r="A124" s="7"/>
    </row>
    <row r="125" spans="1:1" x14ac:dyDescent="0.35">
      <c r="A125" s="7"/>
    </row>
    <row r="126" spans="1:1" x14ac:dyDescent="0.35">
      <c r="A126" s="7"/>
    </row>
    <row r="127" spans="1:1" x14ac:dyDescent="0.35">
      <c r="A127" s="7"/>
    </row>
    <row r="128" spans="1:1" x14ac:dyDescent="0.35">
      <c r="A128" s="7"/>
    </row>
    <row r="129" spans="1:1" x14ac:dyDescent="0.35">
      <c r="A129" s="7"/>
    </row>
    <row r="130" spans="1:1" x14ac:dyDescent="0.35">
      <c r="A130" s="7"/>
    </row>
    <row r="131" spans="1:1" x14ac:dyDescent="0.35">
      <c r="A131" s="7"/>
    </row>
    <row r="132" spans="1:1" x14ac:dyDescent="0.35">
      <c r="A132" s="7"/>
    </row>
    <row r="133" spans="1:1" x14ac:dyDescent="0.35">
      <c r="A133" s="7"/>
    </row>
    <row r="134" spans="1:1" x14ac:dyDescent="0.35">
      <c r="A134" s="7"/>
    </row>
    <row r="135" spans="1:1" x14ac:dyDescent="0.35">
      <c r="A135" s="7"/>
    </row>
    <row r="136" spans="1:1" x14ac:dyDescent="0.35">
      <c r="A136" s="7"/>
    </row>
    <row r="137" spans="1:1" x14ac:dyDescent="0.35">
      <c r="A137" s="7"/>
    </row>
    <row r="138" spans="1:1" x14ac:dyDescent="0.35">
      <c r="A138" s="7"/>
    </row>
    <row r="139" spans="1:1" x14ac:dyDescent="0.35">
      <c r="A139" s="7"/>
    </row>
    <row r="140" spans="1:1" x14ac:dyDescent="0.35">
      <c r="A140" s="7"/>
    </row>
    <row r="141" spans="1:1" x14ac:dyDescent="0.35">
      <c r="A141" s="7"/>
    </row>
    <row r="142" spans="1:1" x14ac:dyDescent="0.35">
      <c r="A142" s="7"/>
    </row>
    <row r="143" spans="1:1" x14ac:dyDescent="0.35">
      <c r="A143" s="7"/>
    </row>
    <row r="144" spans="1:1" x14ac:dyDescent="0.35">
      <c r="A144" s="7"/>
    </row>
    <row r="145" spans="1:1" x14ac:dyDescent="0.35">
      <c r="A145" s="7"/>
    </row>
    <row r="146" spans="1:1" x14ac:dyDescent="0.35">
      <c r="A146" s="7"/>
    </row>
    <row r="147" spans="1:1" x14ac:dyDescent="0.35">
      <c r="A147" s="7"/>
    </row>
    <row r="148" spans="1:1" x14ac:dyDescent="0.35">
      <c r="A148" s="7"/>
    </row>
    <row r="149" spans="1:1" x14ac:dyDescent="0.35">
      <c r="A149" s="7"/>
    </row>
    <row r="150" spans="1:1" x14ac:dyDescent="0.35">
      <c r="A150" s="7"/>
    </row>
    <row r="151" spans="1:1" x14ac:dyDescent="0.35">
      <c r="A151" s="7"/>
    </row>
    <row r="152" spans="1:1" x14ac:dyDescent="0.35">
      <c r="A152" s="7"/>
    </row>
    <row r="153" spans="1:1" x14ac:dyDescent="0.35">
      <c r="A153" s="7"/>
    </row>
    <row r="154" spans="1:1" x14ac:dyDescent="0.35">
      <c r="A154" s="7"/>
    </row>
    <row r="155" spans="1:1" x14ac:dyDescent="0.35">
      <c r="A155" s="7"/>
    </row>
    <row r="156" spans="1:1" x14ac:dyDescent="0.35">
      <c r="A156" s="7"/>
    </row>
    <row r="157" spans="1:1" x14ac:dyDescent="0.35">
      <c r="A157" s="7"/>
    </row>
    <row r="158" spans="1:1" x14ac:dyDescent="0.35">
      <c r="A158" s="7"/>
    </row>
    <row r="159" spans="1:1" x14ac:dyDescent="0.35">
      <c r="A159" s="7"/>
    </row>
    <row r="160" spans="1:1" x14ac:dyDescent="0.35">
      <c r="A160" s="7"/>
    </row>
    <row r="161" spans="1:1" x14ac:dyDescent="0.35">
      <c r="A161" s="7"/>
    </row>
    <row r="162" spans="1:1" x14ac:dyDescent="0.35">
      <c r="A162" s="7"/>
    </row>
    <row r="163" spans="1:1" x14ac:dyDescent="0.35">
      <c r="A163" s="7"/>
    </row>
    <row r="164" spans="1:1" x14ac:dyDescent="0.35">
      <c r="A164" s="7"/>
    </row>
    <row r="165" spans="1:1" x14ac:dyDescent="0.35">
      <c r="A165" s="7"/>
    </row>
    <row r="166" spans="1:1" x14ac:dyDescent="0.35">
      <c r="A166" s="7"/>
    </row>
    <row r="167" spans="1:1" x14ac:dyDescent="0.35">
      <c r="A167" s="7"/>
    </row>
    <row r="168" spans="1:1" x14ac:dyDescent="0.35">
      <c r="A168" s="7"/>
    </row>
    <row r="169" spans="1:1" x14ac:dyDescent="0.35">
      <c r="A169" s="7"/>
    </row>
    <row r="170" spans="1:1" x14ac:dyDescent="0.35">
      <c r="A170" s="7"/>
    </row>
    <row r="171" spans="1:1" x14ac:dyDescent="0.35">
      <c r="A171" s="7"/>
    </row>
    <row r="172" spans="1:1" x14ac:dyDescent="0.35">
      <c r="A172" s="7"/>
    </row>
    <row r="173" spans="1:1" x14ac:dyDescent="0.35">
      <c r="A173" s="7"/>
    </row>
    <row r="174" spans="1:1" x14ac:dyDescent="0.35">
      <c r="A174" s="7"/>
    </row>
    <row r="175" spans="1:1" x14ac:dyDescent="0.35">
      <c r="A175" s="7"/>
    </row>
    <row r="176" spans="1:1" x14ac:dyDescent="0.35">
      <c r="A176" s="7"/>
    </row>
    <row r="177" spans="1:1" x14ac:dyDescent="0.35">
      <c r="A177" s="7"/>
    </row>
    <row r="178" spans="1:1" x14ac:dyDescent="0.35">
      <c r="A178" s="7"/>
    </row>
    <row r="179" spans="1:1" x14ac:dyDescent="0.35">
      <c r="A179" s="7"/>
    </row>
    <row r="180" spans="1:1" x14ac:dyDescent="0.35">
      <c r="A180" s="7"/>
    </row>
    <row r="181" spans="1:1" x14ac:dyDescent="0.35">
      <c r="A181" s="7"/>
    </row>
    <row r="182" spans="1:1" x14ac:dyDescent="0.35">
      <c r="A182" s="7"/>
    </row>
    <row r="183" spans="1:1" x14ac:dyDescent="0.35">
      <c r="A183" s="7"/>
    </row>
    <row r="184" spans="1:1" x14ac:dyDescent="0.35">
      <c r="A184" s="7"/>
    </row>
    <row r="185" spans="1:1" x14ac:dyDescent="0.35">
      <c r="A185" s="7"/>
    </row>
    <row r="186" spans="1:1" x14ac:dyDescent="0.35">
      <c r="A186" s="7"/>
    </row>
    <row r="187" spans="1:1" x14ac:dyDescent="0.35">
      <c r="A187" s="7"/>
    </row>
    <row r="188" spans="1:1" x14ac:dyDescent="0.35">
      <c r="A188" s="7"/>
    </row>
    <row r="189" spans="1:1" x14ac:dyDescent="0.35">
      <c r="A189" s="7"/>
    </row>
    <row r="190" spans="1:1" x14ac:dyDescent="0.35">
      <c r="A190" s="7"/>
    </row>
    <row r="191" spans="1:1" x14ac:dyDescent="0.35">
      <c r="A191" s="7"/>
    </row>
    <row r="192" spans="1:1" x14ac:dyDescent="0.35">
      <c r="A192" s="7"/>
    </row>
    <row r="193" spans="1:1" x14ac:dyDescent="0.35">
      <c r="A193" s="7"/>
    </row>
    <row r="194" spans="1:1" x14ac:dyDescent="0.35">
      <c r="A194" s="7"/>
    </row>
    <row r="195" spans="1:1" x14ac:dyDescent="0.35">
      <c r="A195" s="7"/>
    </row>
    <row r="196" spans="1:1" x14ac:dyDescent="0.35">
      <c r="A196" s="7"/>
    </row>
    <row r="197" spans="1:1" x14ac:dyDescent="0.35">
      <c r="A197" s="7"/>
    </row>
    <row r="198" spans="1:1" x14ac:dyDescent="0.35">
      <c r="A198" s="7"/>
    </row>
    <row r="199" spans="1:1" x14ac:dyDescent="0.35">
      <c r="A199" s="7"/>
    </row>
    <row r="200" spans="1:1" x14ac:dyDescent="0.35">
      <c r="A200" s="7"/>
    </row>
    <row r="201" spans="1:1" x14ac:dyDescent="0.35">
      <c r="A201" s="7"/>
    </row>
    <row r="202" spans="1:1" x14ac:dyDescent="0.35">
      <c r="A202" s="7"/>
    </row>
    <row r="203" spans="1:1" x14ac:dyDescent="0.35">
      <c r="A203" s="7"/>
    </row>
    <row r="204" spans="1:1" x14ac:dyDescent="0.35">
      <c r="A204" s="7"/>
    </row>
    <row r="205" spans="1:1" x14ac:dyDescent="0.35">
      <c r="A205" s="7"/>
    </row>
    <row r="206" spans="1:1" x14ac:dyDescent="0.35">
      <c r="A206" s="7"/>
    </row>
    <row r="207" spans="1:1" x14ac:dyDescent="0.35">
      <c r="A207" s="7"/>
    </row>
    <row r="208" spans="1:1" x14ac:dyDescent="0.35">
      <c r="A208" s="7"/>
    </row>
    <row r="209" spans="1:1" x14ac:dyDescent="0.35">
      <c r="A209" s="7"/>
    </row>
    <row r="210" spans="1:1" x14ac:dyDescent="0.35">
      <c r="A210" s="7"/>
    </row>
    <row r="211" spans="1:1" x14ac:dyDescent="0.35">
      <c r="A211" s="7"/>
    </row>
    <row r="212" spans="1:1" x14ac:dyDescent="0.35">
      <c r="A212" s="7"/>
    </row>
    <row r="213" spans="1:1" x14ac:dyDescent="0.35">
      <c r="A213" s="7"/>
    </row>
    <row r="214" spans="1:1" x14ac:dyDescent="0.35">
      <c r="A214" s="7"/>
    </row>
    <row r="215" spans="1:1" x14ac:dyDescent="0.35">
      <c r="A215" s="7"/>
    </row>
    <row r="216" spans="1:1" x14ac:dyDescent="0.35">
      <c r="A216" s="7"/>
    </row>
    <row r="217" spans="1:1" x14ac:dyDescent="0.35">
      <c r="A217" s="7"/>
    </row>
    <row r="218" spans="1:1" x14ac:dyDescent="0.35">
      <c r="A218" s="7"/>
    </row>
    <row r="219" spans="1:1" x14ac:dyDescent="0.35">
      <c r="A219" s="7"/>
    </row>
    <row r="220" spans="1:1" x14ac:dyDescent="0.35">
      <c r="A220" s="7"/>
    </row>
    <row r="221" spans="1:1" x14ac:dyDescent="0.35">
      <c r="A221" s="7"/>
    </row>
    <row r="222" spans="1:1" x14ac:dyDescent="0.35">
      <c r="A222" s="7"/>
    </row>
    <row r="223" spans="1:1" x14ac:dyDescent="0.35">
      <c r="A223" s="7"/>
    </row>
    <row r="224" spans="1:1" x14ac:dyDescent="0.35">
      <c r="A224" s="7"/>
    </row>
    <row r="225" spans="1:1" x14ac:dyDescent="0.35">
      <c r="A225" s="7"/>
    </row>
    <row r="226" spans="1:1" x14ac:dyDescent="0.35">
      <c r="A226" s="7"/>
    </row>
    <row r="227" spans="1:1" x14ac:dyDescent="0.35">
      <c r="A227" s="7"/>
    </row>
    <row r="228" spans="1:1" x14ac:dyDescent="0.35">
      <c r="A228" s="7"/>
    </row>
    <row r="229" spans="1:1" x14ac:dyDescent="0.35">
      <c r="A229" s="7"/>
    </row>
    <row r="230" spans="1:1" x14ac:dyDescent="0.35">
      <c r="A230" s="7"/>
    </row>
    <row r="231" spans="1:1" x14ac:dyDescent="0.35">
      <c r="A231" s="7"/>
    </row>
    <row r="232" spans="1:1" x14ac:dyDescent="0.35">
      <c r="A232" s="7"/>
    </row>
    <row r="233" spans="1:1" x14ac:dyDescent="0.35">
      <c r="A233" s="7"/>
    </row>
    <row r="234" spans="1:1" x14ac:dyDescent="0.35">
      <c r="A234" s="7"/>
    </row>
    <row r="235" spans="1:1" x14ac:dyDescent="0.35">
      <c r="A235" s="7"/>
    </row>
    <row r="236" spans="1:1" x14ac:dyDescent="0.35">
      <c r="A236" s="7"/>
    </row>
    <row r="237" spans="1:1" x14ac:dyDescent="0.35">
      <c r="A237" s="7"/>
    </row>
    <row r="238" spans="1:1" x14ac:dyDescent="0.35">
      <c r="A238" s="7"/>
    </row>
    <row r="239" spans="1:1" x14ac:dyDescent="0.35">
      <c r="A239" s="7"/>
    </row>
    <row r="240" spans="1:1" x14ac:dyDescent="0.35">
      <c r="A240" s="7"/>
    </row>
    <row r="241" spans="1:1" x14ac:dyDescent="0.35">
      <c r="A241" s="7"/>
    </row>
    <row r="242" spans="1:1" x14ac:dyDescent="0.35">
      <c r="A242" s="7"/>
    </row>
    <row r="243" spans="1:1" x14ac:dyDescent="0.35">
      <c r="A243" s="7"/>
    </row>
    <row r="244" spans="1:1" x14ac:dyDescent="0.35">
      <c r="A244" s="7"/>
    </row>
    <row r="245" spans="1:1" x14ac:dyDescent="0.35">
      <c r="A245" s="7"/>
    </row>
    <row r="246" spans="1:1" x14ac:dyDescent="0.35">
      <c r="A246" s="7"/>
    </row>
    <row r="247" spans="1:1" x14ac:dyDescent="0.35">
      <c r="A247" s="7"/>
    </row>
    <row r="248" spans="1:1" x14ac:dyDescent="0.35">
      <c r="A248" s="7"/>
    </row>
    <row r="249" spans="1:1" x14ac:dyDescent="0.35">
      <c r="A249" s="7"/>
    </row>
    <row r="250" spans="1:1" x14ac:dyDescent="0.35">
      <c r="A250" s="7"/>
    </row>
    <row r="251" spans="1:1" x14ac:dyDescent="0.35">
      <c r="A251" s="7"/>
    </row>
    <row r="252" spans="1:1" x14ac:dyDescent="0.35">
      <c r="A252" s="7"/>
    </row>
    <row r="253" spans="1:1" x14ac:dyDescent="0.35">
      <c r="A253" s="7"/>
    </row>
    <row r="254" spans="1:1" x14ac:dyDescent="0.35">
      <c r="A254" s="7"/>
    </row>
    <row r="255" spans="1:1" x14ac:dyDescent="0.35">
      <c r="A255" s="7"/>
    </row>
    <row r="256" spans="1:1" x14ac:dyDescent="0.35">
      <c r="A256" s="7"/>
    </row>
    <row r="257" spans="1:1" x14ac:dyDescent="0.35">
      <c r="A257" s="7"/>
    </row>
    <row r="258" spans="1:1" x14ac:dyDescent="0.35">
      <c r="A258" s="7"/>
    </row>
    <row r="259" spans="1:1" x14ac:dyDescent="0.35">
      <c r="A259" s="7"/>
    </row>
    <row r="260" spans="1:1" x14ac:dyDescent="0.35">
      <c r="A260" s="7"/>
    </row>
    <row r="261" spans="1:1" x14ac:dyDescent="0.35">
      <c r="A261" s="7"/>
    </row>
    <row r="262" spans="1:1" x14ac:dyDescent="0.35">
      <c r="A262" s="7"/>
    </row>
    <row r="263" spans="1:1" x14ac:dyDescent="0.35">
      <c r="A263" s="7"/>
    </row>
    <row r="264" spans="1:1" x14ac:dyDescent="0.35">
      <c r="A264" s="7"/>
    </row>
    <row r="265" spans="1:1" x14ac:dyDescent="0.35">
      <c r="A265" s="7"/>
    </row>
    <row r="266" spans="1:1" x14ac:dyDescent="0.35">
      <c r="A266" s="7"/>
    </row>
    <row r="267" spans="1:1" x14ac:dyDescent="0.35">
      <c r="A267" s="7"/>
    </row>
    <row r="268" spans="1:1" x14ac:dyDescent="0.35">
      <c r="A268" s="7"/>
    </row>
    <row r="269" spans="1:1" x14ac:dyDescent="0.35">
      <c r="A269" s="7"/>
    </row>
    <row r="270" spans="1:1" x14ac:dyDescent="0.35">
      <c r="A270" s="7"/>
    </row>
    <row r="271" spans="1:1" x14ac:dyDescent="0.35">
      <c r="A271" s="7"/>
    </row>
    <row r="272" spans="1:1" x14ac:dyDescent="0.35">
      <c r="A272" s="7"/>
    </row>
    <row r="273" spans="1:1" x14ac:dyDescent="0.35">
      <c r="A273" s="7"/>
    </row>
    <row r="274" spans="1:1" x14ac:dyDescent="0.35">
      <c r="A274" s="7"/>
    </row>
    <row r="275" spans="1:1" x14ac:dyDescent="0.35">
      <c r="A275" s="7"/>
    </row>
    <row r="276" spans="1:1" x14ac:dyDescent="0.35">
      <c r="A276" s="7"/>
    </row>
    <row r="277" spans="1:1" x14ac:dyDescent="0.35">
      <c r="A277" s="7"/>
    </row>
    <row r="278" spans="1:1" x14ac:dyDescent="0.35">
      <c r="A278" s="7"/>
    </row>
    <row r="279" spans="1:1" x14ac:dyDescent="0.35">
      <c r="A279" s="7"/>
    </row>
    <row r="280" spans="1:1" x14ac:dyDescent="0.35">
      <c r="A280" s="7"/>
    </row>
    <row r="281" spans="1:1" x14ac:dyDescent="0.35">
      <c r="A281" s="7"/>
    </row>
    <row r="282" spans="1:1" x14ac:dyDescent="0.35">
      <c r="A282" s="7"/>
    </row>
    <row r="283" spans="1:1" x14ac:dyDescent="0.35">
      <c r="A283" s="7"/>
    </row>
    <row r="284" spans="1:1" x14ac:dyDescent="0.35">
      <c r="A284" s="7"/>
    </row>
    <row r="285" spans="1:1" x14ac:dyDescent="0.35">
      <c r="A285" s="7"/>
    </row>
    <row r="286" spans="1:1" x14ac:dyDescent="0.35">
      <c r="A286" s="7"/>
    </row>
    <row r="287" spans="1:1" x14ac:dyDescent="0.35">
      <c r="A287" s="7"/>
    </row>
    <row r="288" spans="1:1" x14ac:dyDescent="0.35">
      <c r="A288" s="7"/>
    </row>
    <row r="289" spans="1:1" x14ac:dyDescent="0.35">
      <c r="A289" s="7"/>
    </row>
    <row r="290" spans="1:1" x14ac:dyDescent="0.35">
      <c r="A290" s="7"/>
    </row>
    <row r="291" spans="1:1" x14ac:dyDescent="0.35">
      <c r="A291" s="7"/>
    </row>
    <row r="292" spans="1:1" x14ac:dyDescent="0.35">
      <c r="A292" s="7"/>
    </row>
    <row r="293" spans="1:1" x14ac:dyDescent="0.35">
      <c r="A293" s="7"/>
    </row>
    <row r="294" spans="1:1" x14ac:dyDescent="0.35">
      <c r="A294" s="7"/>
    </row>
    <row r="295" spans="1:1" x14ac:dyDescent="0.35">
      <c r="A295" s="7"/>
    </row>
    <row r="296" spans="1:1" x14ac:dyDescent="0.35">
      <c r="A296" s="7"/>
    </row>
    <row r="297" spans="1:1" x14ac:dyDescent="0.35">
      <c r="A297" s="7"/>
    </row>
    <row r="298" spans="1:1" x14ac:dyDescent="0.35">
      <c r="A298" s="7"/>
    </row>
    <row r="299" spans="1:1" x14ac:dyDescent="0.35">
      <c r="A299" s="7"/>
    </row>
    <row r="300" spans="1:1" x14ac:dyDescent="0.35">
      <c r="A300" s="7"/>
    </row>
    <row r="301" spans="1:1" x14ac:dyDescent="0.35">
      <c r="A301" s="7"/>
    </row>
    <row r="302" spans="1:1" x14ac:dyDescent="0.35">
      <c r="A302" s="7"/>
    </row>
    <row r="303" spans="1:1" x14ac:dyDescent="0.35">
      <c r="A303" s="7"/>
    </row>
    <row r="304" spans="1:1" x14ac:dyDescent="0.35">
      <c r="A304" s="7"/>
    </row>
    <row r="305" spans="1:1" x14ac:dyDescent="0.35">
      <c r="A305" s="7"/>
    </row>
    <row r="306" spans="1:1" x14ac:dyDescent="0.35">
      <c r="A306" s="7"/>
    </row>
    <row r="307" spans="1:1" x14ac:dyDescent="0.35">
      <c r="A307" s="7"/>
    </row>
    <row r="308" spans="1:1" x14ac:dyDescent="0.35">
      <c r="A308" s="7"/>
    </row>
    <row r="309" spans="1:1" x14ac:dyDescent="0.35">
      <c r="A309" s="7"/>
    </row>
    <row r="310" spans="1:1" x14ac:dyDescent="0.35">
      <c r="A310" s="7"/>
    </row>
    <row r="311" spans="1:1" x14ac:dyDescent="0.35">
      <c r="A311" s="7"/>
    </row>
    <row r="312" spans="1:1" x14ac:dyDescent="0.35">
      <c r="A312" s="7"/>
    </row>
    <row r="313" spans="1:1" x14ac:dyDescent="0.35">
      <c r="A313" s="7"/>
    </row>
    <row r="314" spans="1:1" x14ac:dyDescent="0.35">
      <c r="A314" s="7"/>
    </row>
    <row r="315" spans="1:1" x14ac:dyDescent="0.35">
      <c r="A315" s="7"/>
    </row>
    <row r="316" spans="1:1" x14ac:dyDescent="0.35">
      <c r="A316" s="7"/>
    </row>
    <row r="317" spans="1:1" x14ac:dyDescent="0.35">
      <c r="A317" s="7"/>
    </row>
    <row r="318" spans="1:1" x14ac:dyDescent="0.35">
      <c r="A318" s="7"/>
    </row>
    <row r="319" spans="1:1" x14ac:dyDescent="0.35">
      <c r="A319" s="7"/>
    </row>
    <row r="320" spans="1:1" x14ac:dyDescent="0.35">
      <c r="A320" s="7"/>
    </row>
    <row r="321" spans="1:1" x14ac:dyDescent="0.35">
      <c r="A321" s="7"/>
    </row>
    <row r="322" spans="1:1" x14ac:dyDescent="0.35">
      <c r="A322" s="7"/>
    </row>
    <row r="323" spans="1:1" x14ac:dyDescent="0.35">
      <c r="A323" s="7"/>
    </row>
    <row r="324" spans="1:1" x14ac:dyDescent="0.35">
      <c r="A324" s="7"/>
    </row>
    <row r="325" spans="1:1" x14ac:dyDescent="0.35">
      <c r="A325" s="7"/>
    </row>
    <row r="326" spans="1:1" x14ac:dyDescent="0.35">
      <c r="A326" s="7"/>
    </row>
    <row r="327" spans="1:1" x14ac:dyDescent="0.35">
      <c r="A327" s="7"/>
    </row>
    <row r="328" spans="1:1" x14ac:dyDescent="0.35">
      <c r="A328" s="7"/>
    </row>
    <row r="329" spans="1:1" x14ac:dyDescent="0.35">
      <c r="A329" s="7"/>
    </row>
    <row r="330" spans="1:1" x14ac:dyDescent="0.35">
      <c r="A330" s="7"/>
    </row>
    <row r="331" spans="1:1" x14ac:dyDescent="0.35">
      <c r="A331" s="7"/>
    </row>
    <row r="332" spans="1:1" x14ac:dyDescent="0.35">
      <c r="A332" s="7"/>
    </row>
    <row r="333" spans="1:1" x14ac:dyDescent="0.35">
      <c r="A333" s="7"/>
    </row>
    <row r="334" spans="1:1" x14ac:dyDescent="0.35">
      <c r="A334" s="7"/>
    </row>
    <row r="335" spans="1:1" x14ac:dyDescent="0.35">
      <c r="A335" s="7"/>
    </row>
    <row r="336" spans="1:1" x14ac:dyDescent="0.35">
      <c r="A336" s="7"/>
    </row>
    <row r="337" spans="1:1" x14ac:dyDescent="0.35">
      <c r="A337" s="7"/>
    </row>
    <row r="338" spans="1:1" x14ac:dyDescent="0.35">
      <c r="A338" s="7"/>
    </row>
    <row r="339" spans="1:1" x14ac:dyDescent="0.35">
      <c r="A339" s="7"/>
    </row>
    <row r="340" spans="1:1" x14ac:dyDescent="0.35">
      <c r="A340" s="7"/>
    </row>
    <row r="341" spans="1:1" x14ac:dyDescent="0.35">
      <c r="A341" s="7"/>
    </row>
    <row r="342" spans="1:1" x14ac:dyDescent="0.35">
      <c r="A342" s="7"/>
    </row>
    <row r="343" spans="1:1" x14ac:dyDescent="0.35">
      <c r="A343" s="7"/>
    </row>
    <row r="344" spans="1:1" x14ac:dyDescent="0.35">
      <c r="A344" s="7"/>
    </row>
    <row r="345" spans="1:1" x14ac:dyDescent="0.35">
      <c r="A345" s="7"/>
    </row>
    <row r="346" spans="1:1" x14ac:dyDescent="0.35">
      <c r="A346" s="7"/>
    </row>
    <row r="347" spans="1:1" x14ac:dyDescent="0.35">
      <c r="A347" s="7"/>
    </row>
    <row r="348" spans="1:1" x14ac:dyDescent="0.35">
      <c r="A348" s="7"/>
    </row>
    <row r="349" spans="1:1" x14ac:dyDescent="0.35">
      <c r="A349" s="7"/>
    </row>
    <row r="350" spans="1:1" x14ac:dyDescent="0.35">
      <c r="A350" s="7"/>
    </row>
    <row r="351" spans="1:1" x14ac:dyDescent="0.35">
      <c r="A351" s="7"/>
    </row>
    <row r="352" spans="1:1" x14ac:dyDescent="0.35">
      <c r="A352" s="7"/>
    </row>
    <row r="353" spans="1:1" x14ac:dyDescent="0.35">
      <c r="A353" s="7"/>
    </row>
    <row r="354" spans="1:1" x14ac:dyDescent="0.35">
      <c r="A354" s="7"/>
    </row>
    <row r="355" spans="1:1" x14ac:dyDescent="0.35">
      <c r="A355" s="7"/>
    </row>
    <row r="356" spans="1:1" x14ac:dyDescent="0.35">
      <c r="A356" s="7"/>
    </row>
    <row r="357" spans="1:1" x14ac:dyDescent="0.35">
      <c r="A357" s="7"/>
    </row>
    <row r="358" spans="1:1" x14ac:dyDescent="0.35">
      <c r="A358" s="7"/>
    </row>
    <row r="359" spans="1:1" x14ac:dyDescent="0.35">
      <c r="A359" s="7"/>
    </row>
    <row r="360" spans="1:1" x14ac:dyDescent="0.35">
      <c r="A360" s="7"/>
    </row>
    <row r="361" spans="1:1" x14ac:dyDescent="0.35">
      <c r="A361" s="7"/>
    </row>
    <row r="362" spans="1:1" x14ac:dyDescent="0.35">
      <c r="A362" s="7"/>
    </row>
    <row r="363" spans="1:1" x14ac:dyDescent="0.35">
      <c r="A363" s="7"/>
    </row>
    <row r="364" spans="1:1" x14ac:dyDescent="0.35">
      <c r="A364" s="7"/>
    </row>
    <row r="365" spans="1:1" x14ac:dyDescent="0.35">
      <c r="A365" s="7"/>
    </row>
    <row r="366" spans="1:1" x14ac:dyDescent="0.35">
      <c r="A366" s="7"/>
    </row>
    <row r="367" spans="1:1" x14ac:dyDescent="0.35">
      <c r="A367" s="7"/>
    </row>
    <row r="368" spans="1:1" x14ac:dyDescent="0.35">
      <c r="A368" s="7"/>
    </row>
    <row r="369" spans="1:1" x14ac:dyDescent="0.35">
      <c r="A369" s="7"/>
    </row>
    <row r="370" spans="1:1" x14ac:dyDescent="0.35">
      <c r="A370" s="7"/>
    </row>
    <row r="371" spans="1:1" x14ac:dyDescent="0.35">
      <c r="A371" s="7"/>
    </row>
    <row r="372" spans="1:1" x14ac:dyDescent="0.35">
      <c r="A372" s="7"/>
    </row>
    <row r="373" spans="1:1" x14ac:dyDescent="0.35">
      <c r="A373" s="7"/>
    </row>
    <row r="374" spans="1:1" x14ac:dyDescent="0.35">
      <c r="A374" s="7"/>
    </row>
    <row r="375" spans="1:1" x14ac:dyDescent="0.35">
      <c r="A375" s="7"/>
    </row>
    <row r="376" spans="1:1" x14ac:dyDescent="0.35">
      <c r="A376" s="7"/>
    </row>
    <row r="377" spans="1:1" x14ac:dyDescent="0.35">
      <c r="A377" s="7"/>
    </row>
    <row r="378" spans="1:1" x14ac:dyDescent="0.35">
      <c r="A378" s="7"/>
    </row>
    <row r="379" spans="1:1" x14ac:dyDescent="0.35">
      <c r="A379" s="7"/>
    </row>
    <row r="380" spans="1:1" x14ac:dyDescent="0.35">
      <c r="A380" s="7"/>
    </row>
    <row r="381" spans="1:1" x14ac:dyDescent="0.35">
      <c r="A381" s="7"/>
    </row>
    <row r="382" spans="1:1" x14ac:dyDescent="0.35">
      <c r="A382" s="7"/>
    </row>
    <row r="383" spans="1:1" x14ac:dyDescent="0.35">
      <c r="A383" s="7"/>
    </row>
    <row r="384" spans="1:1" x14ac:dyDescent="0.35">
      <c r="A384" s="7"/>
    </row>
    <row r="385" spans="1:1" x14ac:dyDescent="0.35">
      <c r="A385" s="7"/>
    </row>
    <row r="386" spans="1:1" x14ac:dyDescent="0.35">
      <c r="A386" s="7"/>
    </row>
    <row r="387" spans="1:1" x14ac:dyDescent="0.35">
      <c r="A387" s="7"/>
    </row>
    <row r="388" spans="1:1" x14ac:dyDescent="0.35">
      <c r="A388" s="7"/>
    </row>
    <row r="389" spans="1:1" x14ac:dyDescent="0.35">
      <c r="A389" s="7"/>
    </row>
    <row r="390" spans="1:1" x14ac:dyDescent="0.35">
      <c r="A390" s="7"/>
    </row>
    <row r="391" spans="1:1" x14ac:dyDescent="0.35">
      <c r="A391" s="7"/>
    </row>
    <row r="392" spans="1:1" x14ac:dyDescent="0.35">
      <c r="A392" s="7"/>
    </row>
    <row r="393" spans="1:1" x14ac:dyDescent="0.35">
      <c r="A393" s="7"/>
    </row>
    <row r="394" spans="1:1" x14ac:dyDescent="0.35">
      <c r="A394" s="7"/>
    </row>
    <row r="395" spans="1:1" x14ac:dyDescent="0.35">
      <c r="A395" s="7"/>
    </row>
    <row r="396" spans="1:1" x14ac:dyDescent="0.35">
      <c r="A396" s="7"/>
    </row>
    <row r="397" spans="1:1" x14ac:dyDescent="0.35">
      <c r="A397" s="7"/>
    </row>
    <row r="398" spans="1:1" x14ac:dyDescent="0.35">
      <c r="A398" s="7"/>
    </row>
    <row r="399" spans="1:1" x14ac:dyDescent="0.35">
      <c r="A399" s="7"/>
    </row>
    <row r="400" spans="1:1" x14ac:dyDescent="0.35">
      <c r="A400" s="7"/>
    </row>
    <row r="401" spans="1:1" x14ac:dyDescent="0.35">
      <c r="A401" s="7"/>
    </row>
    <row r="402" spans="1:1" x14ac:dyDescent="0.35">
      <c r="A402" s="7"/>
    </row>
    <row r="403" spans="1:1" x14ac:dyDescent="0.35">
      <c r="A403" s="7"/>
    </row>
    <row r="404" spans="1:1" x14ac:dyDescent="0.35">
      <c r="A404" s="7"/>
    </row>
    <row r="405" spans="1:1" x14ac:dyDescent="0.35">
      <c r="A405" s="7"/>
    </row>
    <row r="406" spans="1:1" x14ac:dyDescent="0.35">
      <c r="A406" s="7"/>
    </row>
    <row r="407" spans="1:1" x14ac:dyDescent="0.35">
      <c r="A407" s="7"/>
    </row>
    <row r="408" spans="1:1" x14ac:dyDescent="0.35">
      <c r="A408" s="7"/>
    </row>
    <row r="409" spans="1:1" x14ac:dyDescent="0.35">
      <c r="A409" s="7"/>
    </row>
    <row r="410" spans="1:1" x14ac:dyDescent="0.35">
      <c r="A410" s="7"/>
    </row>
    <row r="411" spans="1:1" x14ac:dyDescent="0.35">
      <c r="A411" s="7"/>
    </row>
    <row r="412" spans="1:1" x14ac:dyDescent="0.35">
      <c r="A412" s="7"/>
    </row>
    <row r="413" spans="1:1" x14ac:dyDescent="0.35">
      <c r="A413" s="7"/>
    </row>
    <row r="414" spans="1:1" x14ac:dyDescent="0.35">
      <c r="A414" s="7"/>
    </row>
    <row r="415" spans="1:1" x14ac:dyDescent="0.35">
      <c r="A415" s="7"/>
    </row>
    <row r="416" spans="1:1" x14ac:dyDescent="0.35">
      <c r="A416" s="7"/>
    </row>
    <row r="417" spans="1:1" x14ac:dyDescent="0.35">
      <c r="A417" s="7"/>
    </row>
    <row r="418" spans="1:1" x14ac:dyDescent="0.35">
      <c r="A418" s="7"/>
    </row>
    <row r="419" spans="1:1" x14ac:dyDescent="0.35">
      <c r="A419" s="7"/>
    </row>
    <row r="420" spans="1:1" x14ac:dyDescent="0.35">
      <c r="A420" s="7"/>
    </row>
    <row r="421" spans="1:1" x14ac:dyDescent="0.35">
      <c r="A421" s="7"/>
    </row>
    <row r="422" spans="1:1" x14ac:dyDescent="0.35">
      <c r="A422" s="7"/>
    </row>
    <row r="423" spans="1:1" x14ac:dyDescent="0.35">
      <c r="A423" s="7"/>
    </row>
    <row r="424" spans="1:1" x14ac:dyDescent="0.35">
      <c r="A424" s="7"/>
    </row>
    <row r="425" spans="1:1" x14ac:dyDescent="0.35">
      <c r="A425" s="7"/>
    </row>
    <row r="426" spans="1:1" x14ac:dyDescent="0.35">
      <c r="A426" s="7"/>
    </row>
    <row r="427" spans="1:1" x14ac:dyDescent="0.35">
      <c r="A427" s="7"/>
    </row>
    <row r="428" spans="1:1" x14ac:dyDescent="0.35">
      <c r="A428" s="7"/>
    </row>
    <row r="429" spans="1:1" x14ac:dyDescent="0.35">
      <c r="A429" s="7"/>
    </row>
    <row r="430" spans="1:1" x14ac:dyDescent="0.35">
      <c r="A430" s="7"/>
    </row>
    <row r="431" spans="1:1" x14ac:dyDescent="0.35">
      <c r="A431" s="7"/>
    </row>
    <row r="432" spans="1:1" x14ac:dyDescent="0.35">
      <c r="A432" s="7"/>
    </row>
    <row r="433" spans="1:1" x14ac:dyDescent="0.35">
      <c r="A433" s="7"/>
    </row>
    <row r="434" spans="1:1" x14ac:dyDescent="0.35">
      <c r="A434" s="7"/>
    </row>
    <row r="435" spans="1:1" x14ac:dyDescent="0.35">
      <c r="A435" s="7"/>
    </row>
    <row r="436" spans="1:1" x14ac:dyDescent="0.35">
      <c r="A436" s="7"/>
    </row>
    <row r="437" spans="1:1" x14ac:dyDescent="0.35">
      <c r="A437" s="7"/>
    </row>
    <row r="438" spans="1:1" x14ac:dyDescent="0.35">
      <c r="A438" s="7"/>
    </row>
    <row r="439" spans="1:1" x14ac:dyDescent="0.35">
      <c r="A439" s="7"/>
    </row>
    <row r="440" spans="1:1" x14ac:dyDescent="0.35">
      <c r="A440" s="7"/>
    </row>
    <row r="441" spans="1:1" x14ac:dyDescent="0.35">
      <c r="A441" s="7"/>
    </row>
    <row r="442" spans="1:1" x14ac:dyDescent="0.35">
      <c r="A442" s="7"/>
    </row>
    <row r="443" spans="1:1" x14ac:dyDescent="0.35">
      <c r="A443" s="7"/>
    </row>
    <row r="444" spans="1:1" x14ac:dyDescent="0.35">
      <c r="A444" s="7"/>
    </row>
    <row r="445" spans="1:1" x14ac:dyDescent="0.35">
      <c r="A445" s="7"/>
    </row>
    <row r="446" spans="1:1" x14ac:dyDescent="0.35">
      <c r="A446" s="7"/>
    </row>
    <row r="447" spans="1:1" x14ac:dyDescent="0.35">
      <c r="A447" s="7"/>
    </row>
    <row r="448" spans="1:1" x14ac:dyDescent="0.35">
      <c r="A448" s="7"/>
    </row>
    <row r="449" spans="1:1" x14ac:dyDescent="0.35">
      <c r="A449" s="7"/>
    </row>
    <row r="450" spans="1:1" x14ac:dyDescent="0.35">
      <c r="A450" s="7"/>
    </row>
    <row r="451" spans="1:1" x14ac:dyDescent="0.35">
      <c r="A451" s="7"/>
    </row>
    <row r="452" spans="1:1" x14ac:dyDescent="0.35">
      <c r="A452" s="7"/>
    </row>
    <row r="453" spans="1:1" x14ac:dyDescent="0.35">
      <c r="A453" s="7"/>
    </row>
    <row r="454" spans="1:1" x14ac:dyDescent="0.35">
      <c r="A454" s="7"/>
    </row>
    <row r="455" spans="1:1" x14ac:dyDescent="0.35">
      <c r="A455" s="7"/>
    </row>
    <row r="456" spans="1:1" x14ac:dyDescent="0.35">
      <c r="A456" s="7"/>
    </row>
    <row r="457" spans="1:1" x14ac:dyDescent="0.35">
      <c r="A457" s="7"/>
    </row>
    <row r="458" spans="1:1" x14ac:dyDescent="0.35">
      <c r="A458" s="7"/>
    </row>
    <row r="459" spans="1:1" x14ac:dyDescent="0.35">
      <c r="A459" s="7"/>
    </row>
    <row r="460" spans="1:1" x14ac:dyDescent="0.35">
      <c r="A460" s="7"/>
    </row>
    <row r="461" spans="1:1" x14ac:dyDescent="0.35">
      <c r="A461" s="7"/>
    </row>
    <row r="462" spans="1:1" x14ac:dyDescent="0.35">
      <c r="A462" s="7"/>
    </row>
    <row r="463" spans="1:1" x14ac:dyDescent="0.35">
      <c r="A463" s="7"/>
    </row>
    <row r="464" spans="1:1" x14ac:dyDescent="0.35">
      <c r="A464" s="7"/>
    </row>
    <row r="465" spans="1:1" x14ac:dyDescent="0.35">
      <c r="A465" s="7"/>
    </row>
    <row r="466" spans="1:1" x14ac:dyDescent="0.35">
      <c r="A466" s="7"/>
    </row>
    <row r="467" spans="1:1" x14ac:dyDescent="0.35">
      <c r="A467" s="7"/>
    </row>
    <row r="468" spans="1:1" x14ac:dyDescent="0.35">
      <c r="A468" s="7"/>
    </row>
    <row r="469" spans="1:1" x14ac:dyDescent="0.35">
      <c r="A469" s="7"/>
    </row>
    <row r="470" spans="1:1" x14ac:dyDescent="0.35">
      <c r="A470" s="7"/>
    </row>
    <row r="471" spans="1:1" x14ac:dyDescent="0.35">
      <c r="A471" s="7"/>
    </row>
    <row r="472" spans="1:1" x14ac:dyDescent="0.35">
      <c r="A472" s="7"/>
    </row>
    <row r="473" spans="1:1" x14ac:dyDescent="0.35">
      <c r="A473" s="7"/>
    </row>
    <row r="474" spans="1:1" x14ac:dyDescent="0.35">
      <c r="A474" s="7"/>
    </row>
    <row r="475" spans="1:1" x14ac:dyDescent="0.35">
      <c r="A475" s="7"/>
    </row>
    <row r="476" spans="1:1" x14ac:dyDescent="0.35">
      <c r="A476" s="7"/>
    </row>
    <row r="477" spans="1:1" x14ac:dyDescent="0.35">
      <c r="A477" s="7"/>
    </row>
    <row r="478" spans="1:1" x14ac:dyDescent="0.35">
      <c r="A478" s="7"/>
    </row>
    <row r="479" spans="1:1" x14ac:dyDescent="0.35">
      <c r="A479" s="7"/>
    </row>
    <row r="480" spans="1:1" x14ac:dyDescent="0.35">
      <c r="A480" s="7"/>
    </row>
    <row r="481" spans="1:1" x14ac:dyDescent="0.35">
      <c r="A481" s="7"/>
    </row>
    <row r="482" spans="1:1" x14ac:dyDescent="0.35">
      <c r="A482" s="7"/>
    </row>
    <row r="483" spans="1:1" x14ac:dyDescent="0.35">
      <c r="A483" s="7"/>
    </row>
    <row r="484" spans="1:1" x14ac:dyDescent="0.35">
      <c r="A484" s="7"/>
    </row>
    <row r="485" spans="1:1" x14ac:dyDescent="0.35">
      <c r="A485" s="7"/>
    </row>
    <row r="486" spans="1:1" x14ac:dyDescent="0.35">
      <c r="A486" s="7"/>
    </row>
    <row r="487" spans="1:1" x14ac:dyDescent="0.35">
      <c r="A487" s="7"/>
    </row>
    <row r="488" spans="1:1" x14ac:dyDescent="0.35">
      <c r="A488" s="7"/>
    </row>
    <row r="489" spans="1:1" x14ac:dyDescent="0.35">
      <c r="A489" s="7"/>
    </row>
    <row r="490" spans="1:1" x14ac:dyDescent="0.35">
      <c r="A490" s="7"/>
    </row>
    <row r="491" spans="1:1" x14ac:dyDescent="0.35">
      <c r="A491" s="7"/>
    </row>
    <row r="492" spans="1:1" x14ac:dyDescent="0.35">
      <c r="A492" s="7"/>
    </row>
    <row r="493" spans="1:1" x14ac:dyDescent="0.35">
      <c r="A493" s="7"/>
    </row>
    <row r="494" spans="1:1" x14ac:dyDescent="0.35">
      <c r="A494" s="7"/>
    </row>
    <row r="495" spans="1:1" x14ac:dyDescent="0.35">
      <c r="A495" s="7"/>
    </row>
    <row r="496" spans="1:1" x14ac:dyDescent="0.35">
      <c r="A496" s="7"/>
    </row>
    <row r="497" spans="1:1" x14ac:dyDescent="0.35">
      <c r="A497" s="7"/>
    </row>
    <row r="498" spans="1:1" x14ac:dyDescent="0.35">
      <c r="A498" s="7"/>
    </row>
    <row r="499" spans="1:1" x14ac:dyDescent="0.35">
      <c r="A499" s="7"/>
    </row>
    <row r="500" spans="1:1" x14ac:dyDescent="0.35">
      <c r="A500" s="7"/>
    </row>
    <row r="501" spans="1:1" x14ac:dyDescent="0.35">
      <c r="A501" s="7"/>
    </row>
    <row r="502" spans="1:1" x14ac:dyDescent="0.35">
      <c r="A502" s="7"/>
    </row>
    <row r="503" spans="1:1" x14ac:dyDescent="0.35">
      <c r="A503" s="7"/>
    </row>
    <row r="504" spans="1:1" x14ac:dyDescent="0.35">
      <c r="A504" s="7"/>
    </row>
    <row r="505" spans="1:1" x14ac:dyDescent="0.35">
      <c r="A505" s="7"/>
    </row>
    <row r="506" spans="1:1" x14ac:dyDescent="0.35">
      <c r="A506" s="7"/>
    </row>
    <row r="507" spans="1:1" x14ac:dyDescent="0.35">
      <c r="A507" s="7"/>
    </row>
    <row r="508" spans="1:1" x14ac:dyDescent="0.35">
      <c r="A508" s="7"/>
    </row>
    <row r="509" spans="1:1" x14ac:dyDescent="0.35">
      <c r="A509" s="7"/>
    </row>
    <row r="510" spans="1:1" x14ac:dyDescent="0.35">
      <c r="A510" s="7"/>
    </row>
    <row r="511" spans="1:1" x14ac:dyDescent="0.35">
      <c r="A511" s="7"/>
    </row>
    <row r="512" spans="1:1" x14ac:dyDescent="0.35">
      <c r="A512" s="7"/>
    </row>
    <row r="513" spans="1:1" x14ac:dyDescent="0.35">
      <c r="A513" s="7"/>
    </row>
    <row r="514" spans="1:1" x14ac:dyDescent="0.35">
      <c r="A514" s="7"/>
    </row>
    <row r="515" spans="1:1" x14ac:dyDescent="0.35">
      <c r="A515" s="7"/>
    </row>
    <row r="516" spans="1:1" x14ac:dyDescent="0.35">
      <c r="A516" s="7"/>
    </row>
    <row r="517" spans="1:1" x14ac:dyDescent="0.35">
      <c r="A517" s="7"/>
    </row>
    <row r="518" spans="1:1" x14ac:dyDescent="0.35">
      <c r="A518" s="7"/>
    </row>
    <row r="519" spans="1:1" x14ac:dyDescent="0.35">
      <c r="A519" s="7"/>
    </row>
    <row r="520" spans="1:1" x14ac:dyDescent="0.35">
      <c r="A520" s="7"/>
    </row>
    <row r="521" spans="1:1" x14ac:dyDescent="0.35">
      <c r="A521" s="7"/>
    </row>
    <row r="522" spans="1:1" x14ac:dyDescent="0.35">
      <c r="A522" s="7"/>
    </row>
    <row r="523" spans="1:1" x14ac:dyDescent="0.35">
      <c r="A523" s="7"/>
    </row>
    <row r="524" spans="1:1" x14ac:dyDescent="0.35">
      <c r="A524" s="7"/>
    </row>
    <row r="525" spans="1:1" x14ac:dyDescent="0.35">
      <c r="A525" s="7"/>
    </row>
    <row r="526" spans="1:1" x14ac:dyDescent="0.35">
      <c r="A526" s="7"/>
    </row>
    <row r="527" spans="1:1" x14ac:dyDescent="0.35">
      <c r="A527" s="7"/>
    </row>
    <row r="528" spans="1:1" x14ac:dyDescent="0.35">
      <c r="A528" s="7"/>
    </row>
    <row r="529" spans="1:1" x14ac:dyDescent="0.35">
      <c r="A529" s="7"/>
    </row>
    <row r="530" spans="1:1" x14ac:dyDescent="0.35">
      <c r="A530" s="7"/>
    </row>
    <row r="531" spans="1:1" x14ac:dyDescent="0.35">
      <c r="A531" s="7"/>
    </row>
    <row r="532" spans="1:1" x14ac:dyDescent="0.35">
      <c r="A532" s="7"/>
    </row>
    <row r="533" spans="1:1" x14ac:dyDescent="0.35">
      <c r="A533" s="7"/>
    </row>
    <row r="534" spans="1:1" x14ac:dyDescent="0.35">
      <c r="A534" s="7"/>
    </row>
    <row r="535" spans="1:1" x14ac:dyDescent="0.35">
      <c r="A535" s="7"/>
    </row>
    <row r="536" spans="1:1" x14ac:dyDescent="0.35">
      <c r="A536" s="7"/>
    </row>
    <row r="537" spans="1:1" x14ac:dyDescent="0.35">
      <c r="A537" s="7"/>
    </row>
    <row r="538" spans="1:1" x14ac:dyDescent="0.35">
      <c r="A538" s="7"/>
    </row>
    <row r="539" spans="1:1" x14ac:dyDescent="0.35">
      <c r="A539" s="7"/>
    </row>
    <row r="540" spans="1:1" x14ac:dyDescent="0.35">
      <c r="A540" s="7"/>
    </row>
    <row r="541" spans="1:1" x14ac:dyDescent="0.35">
      <c r="A541" s="7"/>
    </row>
    <row r="542" spans="1:1" x14ac:dyDescent="0.35">
      <c r="A542" s="7"/>
    </row>
    <row r="543" spans="1:1" x14ac:dyDescent="0.35">
      <c r="A543" s="7"/>
    </row>
    <row r="544" spans="1:1" x14ac:dyDescent="0.35">
      <c r="A544" s="7"/>
    </row>
    <row r="545" spans="1:1" x14ac:dyDescent="0.35">
      <c r="A545" s="7"/>
    </row>
    <row r="546" spans="1:1" x14ac:dyDescent="0.35">
      <c r="A546" s="7"/>
    </row>
    <row r="547" spans="1:1" x14ac:dyDescent="0.35">
      <c r="A547" s="7"/>
    </row>
    <row r="548" spans="1:1" x14ac:dyDescent="0.35">
      <c r="A548" s="7"/>
    </row>
    <row r="549" spans="1:1" x14ac:dyDescent="0.35">
      <c r="A549" s="7"/>
    </row>
    <row r="550" spans="1:1" x14ac:dyDescent="0.35">
      <c r="A550" s="7"/>
    </row>
    <row r="551" spans="1:1" x14ac:dyDescent="0.35">
      <c r="A551" s="7"/>
    </row>
    <row r="552" spans="1:1" x14ac:dyDescent="0.35">
      <c r="A552" s="7"/>
    </row>
    <row r="553" spans="1:1" x14ac:dyDescent="0.35">
      <c r="A553" s="7"/>
    </row>
    <row r="554" spans="1:1" x14ac:dyDescent="0.35">
      <c r="A554" s="7"/>
    </row>
    <row r="555" spans="1:1" x14ac:dyDescent="0.35">
      <c r="A555" s="7"/>
    </row>
    <row r="556" spans="1:1" x14ac:dyDescent="0.35">
      <c r="A556" s="7"/>
    </row>
    <row r="557" spans="1:1" x14ac:dyDescent="0.35">
      <c r="A557" s="7"/>
    </row>
    <row r="558" spans="1:1" x14ac:dyDescent="0.35">
      <c r="A558" s="7"/>
    </row>
    <row r="559" spans="1:1" x14ac:dyDescent="0.35">
      <c r="A559" s="7"/>
    </row>
    <row r="560" spans="1:1" x14ac:dyDescent="0.35">
      <c r="A560" s="7"/>
    </row>
    <row r="561" spans="1:1" x14ac:dyDescent="0.35">
      <c r="A561" s="7"/>
    </row>
    <row r="562" spans="1:1" x14ac:dyDescent="0.35">
      <c r="A562" s="7"/>
    </row>
    <row r="563" spans="1:1" x14ac:dyDescent="0.35">
      <c r="A563" s="7"/>
    </row>
    <row r="564" spans="1:1" x14ac:dyDescent="0.35">
      <c r="A564" s="7"/>
    </row>
    <row r="565" spans="1:1" x14ac:dyDescent="0.35">
      <c r="A565" s="7"/>
    </row>
    <row r="566" spans="1:1" x14ac:dyDescent="0.35">
      <c r="A566" s="7"/>
    </row>
    <row r="567" spans="1:1" x14ac:dyDescent="0.35">
      <c r="A567" s="7"/>
    </row>
    <row r="568" spans="1:1" x14ac:dyDescent="0.35">
      <c r="A568" s="7"/>
    </row>
    <row r="569" spans="1:1" x14ac:dyDescent="0.35">
      <c r="A569" s="7"/>
    </row>
    <row r="570" spans="1:1" x14ac:dyDescent="0.35">
      <c r="A570" s="7"/>
    </row>
    <row r="571" spans="1:1" x14ac:dyDescent="0.35">
      <c r="A571" s="7"/>
    </row>
    <row r="572" spans="1:1" x14ac:dyDescent="0.35">
      <c r="A572" s="7"/>
    </row>
    <row r="573" spans="1:1" x14ac:dyDescent="0.35">
      <c r="A573" s="7"/>
    </row>
    <row r="574" spans="1:1" x14ac:dyDescent="0.35">
      <c r="A574" s="7"/>
    </row>
    <row r="575" spans="1:1" x14ac:dyDescent="0.35">
      <c r="A575" s="7"/>
    </row>
    <row r="576" spans="1:1" x14ac:dyDescent="0.35">
      <c r="A576" s="7"/>
    </row>
    <row r="577" spans="1:1" x14ac:dyDescent="0.35">
      <c r="A577" s="7"/>
    </row>
    <row r="578" spans="1:1" x14ac:dyDescent="0.35">
      <c r="A578" s="7"/>
    </row>
    <row r="579" spans="1:1" x14ac:dyDescent="0.35">
      <c r="A579" s="7"/>
    </row>
    <row r="580" spans="1:1" x14ac:dyDescent="0.35">
      <c r="A580" s="7"/>
    </row>
    <row r="581" spans="1:1" x14ac:dyDescent="0.35">
      <c r="A581" s="7"/>
    </row>
    <row r="582" spans="1:1" x14ac:dyDescent="0.35">
      <c r="A582" s="7"/>
    </row>
    <row r="583" spans="1:1" x14ac:dyDescent="0.35">
      <c r="A583" s="7"/>
    </row>
    <row r="584" spans="1:1" x14ac:dyDescent="0.35">
      <c r="A584" s="7"/>
    </row>
    <row r="585" spans="1:1" x14ac:dyDescent="0.35">
      <c r="A585" s="7"/>
    </row>
    <row r="586" spans="1:1" x14ac:dyDescent="0.35">
      <c r="A586" s="7"/>
    </row>
    <row r="587" spans="1:1" x14ac:dyDescent="0.35">
      <c r="A587" s="7"/>
    </row>
    <row r="588" spans="1:1" x14ac:dyDescent="0.35">
      <c r="A588" s="7"/>
    </row>
    <row r="589" spans="1:1" x14ac:dyDescent="0.35">
      <c r="A589" s="7"/>
    </row>
    <row r="590" spans="1:1" x14ac:dyDescent="0.35">
      <c r="A590" s="7"/>
    </row>
    <row r="591" spans="1:1" x14ac:dyDescent="0.35">
      <c r="A591" s="7"/>
    </row>
    <row r="592" spans="1:1" x14ac:dyDescent="0.35">
      <c r="A592" s="7"/>
    </row>
    <row r="593" spans="1:1" x14ac:dyDescent="0.35">
      <c r="A593" s="7"/>
    </row>
    <row r="594" spans="1:1" x14ac:dyDescent="0.35">
      <c r="A594" s="7"/>
    </row>
    <row r="595" spans="1:1" x14ac:dyDescent="0.35">
      <c r="A595" s="7"/>
    </row>
    <row r="596" spans="1:1" x14ac:dyDescent="0.35">
      <c r="A596" s="7"/>
    </row>
    <row r="597" spans="1:1" x14ac:dyDescent="0.35">
      <c r="A597" s="7"/>
    </row>
    <row r="598" spans="1:1" x14ac:dyDescent="0.35">
      <c r="A598" s="7"/>
    </row>
    <row r="599" spans="1:1" x14ac:dyDescent="0.35">
      <c r="A599" s="7"/>
    </row>
    <row r="600" spans="1:1" x14ac:dyDescent="0.35">
      <c r="A600" s="7"/>
    </row>
    <row r="601" spans="1:1" x14ac:dyDescent="0.35">
      <c r="A601" s="7"/>
    </row>
    <row r="602" spans="1:1" x14ac:dyDescent="0.35">
      <c r="A602" s="7"/>
    </row>
    <row r="603" spans="1:1" x14ac:dyDescent="0.35">
      <c r="A603" s="7"/>
    </row>
    <row r="604" spans="1:1" x14ac:dyDescent="0.35">
      <c r="A604" s="7"/>
    </row>
    <row r="605" spans="1:1" x14ac:dyDescent="0.35">
      <c r="A605" s="7"/>
    </row>
    <row r="606" spans="1:1" x14ac:dyDescent="0.35">
      <c r="A606" s="7"/>
    </row>
    <row r="607" spans="1:1" x14ac:dyDescent="0.35">
      <c r="A607" s="7"/>
    </row>
    <row r="608" spans="1:1" x14ac:dyDescent="0.35">
      <c r="A608" s="7"/>
    </row>
    <row r="609" spans="1:1" x14ac:dyDescent="0.35">
      <c r="A609" s="7"/>
    </row>
    <row r="610" spans="1:1" x14ac:dyDescent="0.35">
      <c r="A610" s="7"/>
    </row>
    <row r="611" spans="1:1" x14ac:dyDescent="0.35">
      <c r="A611" s="7"/>
    </row>
    <row r="612" spans="1:1" x14ac:dyDescent="0.35">
      <c r="A612" s="7"/>
    </row>
    <row r="613" spans="1:1" x14ac:dyDescent="0.35">
      <c r="A613" s="7"/>
    </row>
    <row r="614" spans="1:1" x14ac:dyDescent="0.35">
      <c r="A614" s="7"/>
    </row>
    <row r="615" spans="1:1" x14ac:dyDescent="0.35">
      <c r="A615" s="7"/>
    </row>
    <row r="616" spans="1:1" x14ac:dyDescent="0.35">
      <c r="A616" s="7"/>
    </row>
    <row r="617" spans="1:1" x14ac:dyDescent="0.35">
      <c r="A617" s="7"/>
    </row>
    <row r="618" spans="1:1" x14ac:dyDescent="0.35">
      <c r="A618" s="7"/>
    </row>
    <row r="619" spans="1:1" x14ac:dyDescent="0.35">
      <c r="A619" s="7"/>
    </row>
    <row r="620" spans="1:1" x14ac:dyDescent="0.35">
      <c r="A620" s="7"/>
    </row>
    <row r="621" spans="1:1" x14ac:dyDescent="0.35">
      <c r="A621" s="7"/>
    </row>
    <row r="622" spans="1:1" x14ac:dyDescent="0.35">
      <c r="A622" s="7"/>
    </row>
    <row r="623" spans="1:1" x14ac:dyDescent="0.35">
      <c r="A623" s="7"/>
    </row>
    <row r="624" spans="1:1" x14ac:dyDescent="0.35">
      <c r="A624" s="7"/>
    </row>
    <row r="625" spans="1:1" x14ac:dyDescent="0.35">
      <c r="A625" s="7"/>
    </row>
    <row r="626" spans="1:1" x14ac:dyDescent="0.35">
      <c r="A626" s="7"/>
    </row>
    <row r="627" spans="1:1" x14ac:dyDescent="0.35">
      <c r="A627" s="7"/>
    </row>
    <row r="628" spans="1:1" x14ac:dyDescent="0.35">
      <c r="A628" s="7"/>
    </row>
    <row r="629" spans="1:1" x14ac:dyDescent="0.35">
      <c r="A629" s="7"/>
    </row>
    <row r="630" spans="1:1" x14ac:dyDescent="0.35">
      <c r="A630" s="7"/>
    </row>
    <row r="631" spans="1:1" x14ac:dyDescent="0.35">
      <c r="A631" s="7"/>
    </row>
    <row r="632" spans="1:1" x14ac:dyDescent="0.35">
      <c r="A632" s="7"/>
    </row>
    <row r="633" spans="1:1" x14ac:dyDescent="0.35">
      <c r="A633" s="7"/>
    </row>
    <row r="634" spans="1:1" x14ac:dyDescent="0.35">
      <c r="A634" s="7"/>
    </row>
    <row r="635" spans="1:1" x14ac:dyDescent="0.35">
      <c r="A635" s="7"/>
    </row>
    <row r="636" spans="1:1" x14ac:dyDescent="0.35">
      <c r="A636" s="7"/>
    </row>
    <row r="637" spans="1:1" x14ac:dyDescent="0.35">
      <c r="A637" s="7"/>
    </row>
    <row r="638" spans="1:1" x14ac:dyDescent="0.35">
      <c r="A638" s="7"/>
    </row>
    <row r="639" spans="1:1" x14ac:dyDescent="0.35">
      <c r="A639" s="7"/>
    </row>
    <row r="640" spans="1:1" x14ac:dyDescent="0.35">
      <c r="A640" s="7"/>
    </row>
    <row r="641" spans="1:1" x14ac:dyDescent="0.35">
      <c r="A641" s="7"/>
    </row>
    <row r="642" spans="1:1" x14ac:dyDescent="0.35">
      <c r="A642" s="7"/>
    </row>
    <row r="643" spans="1:1" x14ac:dyDescent="0.35">
      <c r="A643" s="7"/>
    </row>
    <row r="644" spans="1:1" x14ac:dyDescent="0.35">
      <c r="A644" s="7"/>
    </row>
    <row r="645" spans="1:1" x14ac:dyDescent="0.35">
      <c r="A645" s="7"/>
    </row>
    <row r="646" spans="1:1" x14ac:dyDescent="0.35">
      <c r="A646" s="7"/>
    </row>
    <row r="647" spans="1:1" x14ac:dyDescent="0.35">
      <c r="A647" s="7"/>
    </row>
    <row r="648" spans="1:1" x14ac:dyDescent="0.35">
      <c r="A648" s="7"/>
    </row>
    <row r="649" spans="1:1" x14ac:dyDescent="0.35">
      <c r="A649" s="7"/>
    </row>
    <row r="650" spans="1:1" x14ac:dyDescent="0.35">
      <c r="A650" s="7"/>
    </row>
    <row r="651" spans="1:1" x14ac:dyDescent="0.35">
      <c r="A651" s="7"/>
    </row>
    <row r="652" spans="1:1" x14ac:dyDescent="0.35">
      <c r="A652" s="7"/>
    </row>
    <row r="653" spans="1:1" x14ac:dyDescent="0.35">
      <c r="A653" s="7"/>
    </row>
    <row r="654" spans="1:1" x14ac:dyDescent="0.35">
      <c r="A654" s="7"/>
    </row>
    <row r="655" spans="1:1" x14ac:dyDescent="0.35">
      <c r="A655" s="7"/>
    </row>
    <row r="656" spans="1:1" x14ac:dyDescent="0.35">
      <c r="A656" s="7"/>
    </row>
    <row r="657" spans="1:1" x14ac:dyDescent="0.35">
      <c r="A657" s="7"/>
    </row>
    <row r="658" spans="1:1" x14ac:dyDescent="0.35">
      <c r="A658" s="7"/>
    </row>
    <row r="659" spans="1:1" x14ac:dyDescent="0.35">
      <c r="A659" s="7"/>
    </row>
    <row r="660" spans="1:1" x14ac:dyDescent="0.35">
      <c r="A660" s="7"/>
    </row>
    <row r="661" spans="1:1" x14ac:dyDescent="0.35">
      <c r="A661" s="7"/>
    </row>
    <row r="662" spans="1:1" x14ac:dyDescent="0.35">
      <c r="A662" s="7"/>
    </row>
    <row r="663" spans="1:1" x14ac:dyDescent="0.35">
      <c r="A663" s="7"/>
    </row>
    <row r="664" spans="1:1" x14ac:dyDescent="0.35">
      <c r="A664" s="7"/>
    </row>
    <row r="665" spans="1:1" x14ac:dyDescent="0.35">
      <c r="A665" s="7"/>
    </row>
    <row r="666" spans="1:1" x14ac:dyDescent="0.35">
      <c r="A666" s="7"/>
    </row>
    <row r="667" spans="1:1" x14ac:dyDescent="0.35">
      <c r="A667" s="7"/>
    </row>
    <row r="668" spans="1:1" x14ac:dyDescent="0.35">
      <c r="A668" s="7"/>
    </row>
    <row r="669" spans="1:1" x14ac:dyDescent="0.35">
      <c r="A669" s="7"/>
    </row>
    <row r="670" spans="1:1" x14ac:dyDescent="0.35">
      <c r="A670" s="7"/>
    </row>
    <row r="671" spans="1:1" x14ac:dyDescent="0.35">
      <c r="A671" s="7"/>
    </row>
    <row r="672" spans="1:1" x14ac:dyDescent="0.35">
      <c r="A672" s="7"/>
    </row>
    <row r="673" spans="1:1" x14ac:dyDescent="0.35">
      <c r="A673" s="7"/>
    </row>
    <row r="674" spans="1:1" x14ac:dyDescent="0.35">
      <c r="A674" s="7"/>
    </row>
    <row r="675" spans="1:1" x14ac:dyDescent="0.35">
      <c r="A675" s="7"/>
    </row>
    <row r="676" spans="1:1" x14ac:dyDescent="0.35">
      <c r="A676" s="7"/>
    </row>
    <row r="677" spans="1:1" x14ac:dyDescent="0.35">
      <c r="A677" s="7"/>
    </row>
    <row r="678" spans="1:1" x14ac:dyDescent="0.35">
      <c r="A678" s="7"/>
    </row>
    <row r="679" spans="1:1" x14ac:dyDescent="0.35">
      <c r="A679" s="7"/>
    </row>
    <row r="680" spans="1:1" x14ac:dyDescent="0.35">
      <c r="A680" s="7"/>
    </row>
    <row r="681" spans="1:1" x14ac:dyDescent="0.35">
      <c r="A681" s="7"/>
    </row>
    <row r="682" spans="1:1" x14ac:dyDescent="0.35">
      <c r="A682" s="7"/>
    </row>
    <row r="683" spans="1:1" x14ac:dyDescent="0.35">
      <c r="A683" s="7"/>
    </row>
    <row r="684" spans="1:1" x14ac:dyDescent="0.35">
      <c r="A684" s="7"/>
    </row>
    <row r="685" spans="1:1" x14ac:dyDescent="0.35">
      <c r="A685" s="7"/>
    </row>
    <row r="686" spans="1:1" x14ac:dyDescent="0.35">
      <c r="A686" s="7"/>
    </row>
    <row r="687" spans="1:1" x14ac:dyDescent="0.35">
      <c r="A687" s="7"/>
    </row>
    <row r="688" spans="1:1" x14ac:dyDescent="0.35">
      <c r="A688" s="7"/>
    </row>
    <row r="689" spans="1:1" x14ac:dyDescent="0.35">
      <c r="A689" s="7"/>
    </row>
    <row r="690" spans="1:1" x14ac:dyDescent="0.35">
      <c r="A690" s="7"/>
    </row>
    <row r="691" spans="1:1" x14ac:dyDescent="0.35">
      <c r="A691" s="7"/>
    </row>
    <row r="692" spans="1:1" x14ac:dyDescent="0.35">
      <c r="A692" s="7"/>
    </row>
    <row r="693" spans="1:1" x14ac:dyDescent="0.35">
      <c r="A693" s="7"/>
    </row>
    <row r="694" spans="1:1" x14ac:dyDescent="0.35">
      <c r="A694" s="7"/>
    </row>
    <row r="695" spans="1:1" x14ac:dyDescent="0.35">
      <c r="A695" s="7"/>
    </row>
    <row r="696" spans="1:1" x14ac:dyDescent="0.35">
      <c r="A696" s="7"/>
    </row>
    <row r="697" spans="1:1" x14ac:dyDescent="0.35">
      <c r="A697" s="7"/>
    </row>
    <row r="698" spans="1:1" x14ac:dyDescent="0.35">
      <c r="A698" s="7"/>
    </row>
    <row r="699" spans="1:1" x14ac:dyDescent="0.35">
      <c r="A699" s="7"/>
    </row>
    <row r="700" spans="1:1" x14ac:dyDescent="0.35">
      <c r="A700" s="7"/>
    </row>
    <row r="701" spans="1:1" x14ac:dyDescent="0.35">
      <c r="A701" s="7"/>
    </row>
    <row r="702" spans="1:1" x14ac:dyDescent="0.35">
      <c r="A702" s="7"/>
    </row>
    <row r="703" spans="1:1" x14ac:dyDescent="0.35">
      <c r="A703" s="7"/>
    </row>
    <row r="704" spans="1:1" x14ac:dyDescent="0.35">
      <c r="A704" s="7"/>
    </row>
    <row r="705" spans="1:1" x14ac:dyDescent="0.35">
      <c r="A705" s="7"/>
    </row>
    <row r="706" spans="1:1" x14ac:dyDescent="0.35">
      <c r="A706" s="7"/>
    </row>
    <row r="707" spans="1:1" x14ac:dyDescent="0.35">
      <c r="A707" s="7"/>
    </row>
    <row r="708" spans="1:1" x14ac:dyDescent="0.35">
      <c r="A708" s="7"/>
    </row>
    <row r="709" spans="1:1" x14ac:dyDescent="0.35">
      <c r="A709" s="7"/>
    </row>
    <row r="710" spans="1:1" x14ac:dyDescent="0.35">
      <c r="A710" s="7"/>
    </row>
    <row r="711" spans="1:1" x14ac:dyDescent="0.35">
      <c r="A711" s="7"/>
    </row>
    <row r="712" spans="1:1" x14ac:dyDescent="0.35">
      <c r="A712" s="7"/>
    </row>
    <row r="713" spans="1:1" x14ac:dyDescent="0.35">
      <c r="A713" s="7"/>
    </row>
    <row r="714" spans="1:1" x14ac:dyDescent="0.35">
      <c r="A714" s="7"/>
    </row>
    <row r="715" spans="1:1" x14ac:dyDescent="0.35">
      <c r="A715" s="7"/>
    </row>
    <row r="716" spans="1:1" x14ac:dyDescent="0.35">
      <c r="A716" s="7"/>
    </row>
    <row r="717" spans="1:1" x14ac:dyDescent="0.35">
      <c r="A717" s="7"/>
    </row>
    <row r="718" spans="1:1" x14ac:dyDescent="0.35">
      <c r="A718" s="7"/>
    </row>
    <row r="719" spans="1:1" x14ac:dyDescent="0.35">
      <c r="A719" s="7"/>
    </row>
    <row r="720" spans="1:1" x14ac:dyDescent="0.35">
      <c r="A720" s="7"/>
    </row>
    <row r="721" spans="1:1" x14ac:dyDescent="0.35">
      <c r="A721" s="7"/>
    </row>
    <row r="722" spans="1:1" x14ac:dyDescent="0.35">
      <c r="A722" s="7"/>
    </row>
    <row r="723" spans="1:1" x14ac:dyDescent="0.35">
      <c r="A723" s="7"/>
    </row>
    <row r="724" spans="1:1" x14ac:dyDescent="0.35">
      <c r="A724" s="7"/>
    </row>
    <row r="725" spans="1:1" x14ac:dyDescent="0.35">
      <c r="A725" s="7"/>
    </row>
    <row r="726" spans="1:1" x14ac:dyDescent="0.35">
      <c r="A726" s="7"/>
    </row>
    <row r="727" spans="1:1" x14ac:dyDescent="0.35">
      <c r="A727" s="7"/>
    </row>
    <row r="728" spans="1:1" x14ac:dyDescent="0.35">
      <c r="A728" s="7"/>
    </row>
    <row r="729" spans="1:1" x14ac:dyDescent="0.35">
      <c r="A729" s="7"/>
    </row>
    <row r="730" spans="1:1" x14ac:dyDescent="0.35">
      <c r="A730" s="7"/>
    </row>
    <row r="731" spans="1:1" x14ac:dyDescent="0.35">
      <c r="A731" s="7"/>
    </row>
    <row r="732" spans="1:1" x14ac:dyDescent="0.35">
      <c r="A732" s="7"/>
    </row>
    <row r="733" spans="1:1" x14ac:dyDescent="0.35">
      <c r="A733" s="7"/>
    </row>
    <row r="734" spans="1:1" x14ac:dyDescent="0.35">
      <c r="A734" s="7"/>
    </row>
    <row r="735" spans="1:1" x14ac:dyDescent="0.35">
      <c r="A735" s="7"/>
    </row>
    <row r="736" spans="1:1" x14ac:dyDescent="0.35">
      <c r="A736" s="7"/>
    </row>
    <row r="737" spans="1:1" x14ac:dyDescent="0.35">
      <c r="A737" s="7"/>
    </row>
    <row r="738" spans="1:1" x14ac:dyDescent="0.35">
      <c r="A738" s="7"/>
    </row>
    <row r="739" spans="1:1" x14ac:dyDescent="0.35">
      <c r="A739" s="7"/>
    </row>
    <row r="740" spans="1:1" x14ac:dyDescent="0.35">
      <c r="A740" s="7"/>
    </row>
    <row r="741" spans="1:1" x14ac:dyDescent="0.35">
      <c r="A741" s="7"/>
    </row>
    <row r="742" spans="1:1" x14ac:dyDescent="0.35">
      <c r="A742" s="7"/>
    </row>
    <row r="743" spans="1:1" x14ac:dyDescent="0.35">
      <c r="A743" s="7"/>
    </row>
    <row r="744" spans="1:1" x14ac:dyDescent="0.35">
      <c r="A744" s="7"/>
    </row>
    <row r="745" spans="1:1" x14ac:dyDescent="0.35">
      <c r="A745" s="7"/>
    </row>
    <row r="746" spans="1:1" x14ac:dyDescent="0.35">
      <c r="A746" s="7"/>
    </row>
    <row r="747" spans="1:1" x14ac:dyDescent="0.35">
      <c r="A747" s="7"/>
    </row>
    <row r="748" spans="1:1" x14ac:dyDescent="0.35">
      <c r="A748" s="7"/>
    </row>
    <row r="749" spans="1:1" x14ac:dyDescent="0.35">
      <c r="A749" s="7"/>
    </row>
    <row r="750" spans="1:1" x14ac:dyDescent="0.35">
      <c r="A750" s="7"/>
    </row>
    <row r="751" spans="1:1" x14ac:dyDescent="0.35">
      <c r="A751" s="7"/>
    </row>
    <row r="752" spans="1:1" x14ac:dyDescent="0.35">
      <c r="A752" s="7"/>
    </row>
    <row r="753" spans="1:1" x14ac:dyDescent="0.35">
      <c r="A753" s="7"/>
    </row>
    <row r="754" spans="1:1" x14ac:dyDescent="0.35">
      <c r="A754" s="7"/>
    </row>
    <row r="755" spans="1:1" x14ac:dyDescent="0.35">
      <c r="A755" s="7"/>
    </row>
    <row r="756" spans="1:1" x14ac:dyDescent="0.35">
      <c r="A756" s="7"/>
    </row>
    <row r="757" spans="1:1" x14ac:dyDescent="0.35">
      <c r="A757" s="7"/>
    </row>
    <row r="758" spans="1:1" x14ac:dyDescent="0.35">
      <c r="A758" s="7"/>
    </row>
    <row r="759" spans="1:1" x14ac:dyDescent="0.35">
      <c r="A759" s="7"/>
    </row>
    <row r="760" spans="1:1" x14ac:dyDescent="0.35">
      <c r="A760" s="7"/>
    </row>
    <row r="761" spans="1:1" x14ac:dyDescent="0.35">
      <c r="A761" s="7"/>
    </row>
    <row r="762" spans="1:1" x14ac:dyDescent="0.35">
      <c r="A762" s="7"/>
    </row>
    <row r="763" spans="1:1" x14ac:dyDescent="0.35">
      <c r="A763" s="7"/>
    </row>
    <row r="764" spans="1:1" x14ac:dyDescent="0.35">
      <c r="A764" s="7"/>
    </row>
    <row r="765" spans="1:1" x14ac:dyDescent="0.35">
      <c r="A765" s="7"/>
    </row>
    <row r="766" spans="1:1" x14ac:dyDescent="0.35">
      <c r="A766" s="7"/>
    </row>
    <row r="767" spans="1:1" x14ac:dyDescent="0.35">
      <c r="A767" s="7"/>
    </row>
    <row r="768" spans="1:1" x14ac:dyDescent="0.35">
      <c r="A768" s="7"/>
    </row>
    <row r="769" spans="1:1" x14ac:dyDescent="0.35">
      <c r="A769" s="7"/>
    </row>
    <row r="770" spans="1:1" x14ac:dyDescent="0.35">
      <c r="A770" s="7"/>
    </row>
    <row r="771" spans="1:1" x14ac:dyDescent="0.35">
      <c r="A771" s="7"/>
    </row>
    <row r="772" spans="1:1" x14ac:dyDescent="0.35">
      <c r="A772" s="7"/>
    </row>
    <row r="773" spans="1:1" x14ac:dyDescent="0.35">
      <c r="A773" s="7"/>
    </row>
    <row r="774" spans="1:1" x14ac:dyDescent="0.35">
      <c r="A774" s="7"/>
    </row>
    <row r="775" spans="1:1" x14ac:dyDescent="0.35">
      <c r="A775" s="7"/>
    </row>
    <row r="776" spans="1:1" x14ac:dyDescent="0.35">
      <c r="A776" s="7"/>
    </row>
    <row r="777" spans="1:1" x14ac:dyDescent="0.35">
      <c r="A777" s="7"/>
    </row>
    <row r="778" spans="1:1" x14ac:dyDescent="0.35">
      <c r="A778" s="7"/>
    </row>
    <row r="779" spans="1:1" x14ac:dyDescent="0.35">
      <c r="A779" s="7"/>
    </row>
    <row r="780" spans="1:1" x14ac:dyDescent="0.35">
      <c r="A780" s="7"/>
    </row>
    <row r="781" spans="1:1" x14ac:dyDescent="0.35">
      <c r="A781" s="7"/>
    </row>
    <row r="782" spans="1:1" x14ac:dyDescent="0.35">
      <c r="A782" s="7"/>
    </row>
    <row r="783" spans="1:1" x14ac:dyDescent="0.35">
      <c r="A783" s="7"/>
    </row>
    <row r="784" spans="1:1" x14ac:dyDescent="0.35">
      <c r="A784" s="7"/>
    </row>
    <row r="785" spans="1:1" x14ac:dyDescent="0.35">
      <c r="A785" s="7"/>
    </row>
    <row r="786" spans="1:1" x14ac:dyDescent="0.35">
      <c r="A786" s="7"/>
    </row>
    <row r="787" spans="1:1" x14ac:dyDescent="0.35">
      <c r="A787" s="7"/>
    </row>
    <row r="788" spans="1:1" x14ac:dyDescent="0.35">
      <c r="A788" s="7"/>
    </row>
    <row r="789" spans="1:1" x14ac:dyDescent="0.35">
      <c r="A789" s="7"/>
    </row>
    <row r="790" spans="1:1" x14ac:dyDescent="0.35">
      <c r="A790" s="7"/>
    </row>
    <row r="791" spans="1:1" x14ac:dyDescent="0.35">
      <c r="A791" s="7"/>
    </row>
    <row r="792" spans="1:1" x14ac:dyDescent="0.35">
      <c r="A792" s="7"/>
    </row>
    <row r="793" spans="1:1" x14ac:dyDescent="0.35">
      <c r="A793" s="7"/>
    </row>
    <row r="794" spans="1:1" x14ac:dyDescent="0.35">
      <c r="A794" s="7"/>
    </row>
    <row r="795" spans="1:1" x14ac:dyDescent="0.35">
      <c r="A795" s="7"/>
    </row>
    <row r="796" spans="1:1" x14ac:dyDescent="0.35">
      <c r="A796" s="7"/>
    </row>
    <row r="797" spans="1:1" x14ac:dyDescent="0.35">
      <c r="A797" s="7"/>
    </row>
    <row r="798" spans="1:1" x14ac:dyDescent="0.35">
      <c r="A798" s="7"/>
    </row>
    <row r="799" spans="1:1" x14ac:dyDescent="0.35">
      <c r="A799" s="7"/>
    </row>
    <row r="800" spans="1:1" x14ac:dyDescent="0.35">
      <c r="A800" s="7"/>
    </row>
    <row r="801" spans="1:1" x14ac:dyDescent="0.35">
      <c r="A801" s="7"/>
    </row>
    <row r="802" spans="1:1" x14ac:dyDescent="0.35">
      <c r="A802" s="7"/>
    </row>
    <row r="803" spans="1:1" x14ac:dyDescent="0.35">
      <c r="A803" s="7"/>
    </row>
    <row r="804" spans="1:1" x14ac:dyDescent="0.35">
      <c r="A804" s="7"/>
    </row>
    <row r="805" spans="1:1" x14ac:dyDescent="0.35">
      <c r="A805" s="7"/>
    </row>
    <row r="806" spans="1:1" x14ac:dyDescent="0.35">
      <c r="A806" s="7"/>
    </row>
    <row r="807" spans="1:1" x14ac:dyDescent="0.35">
      <c r="A807" s="7"/>
    </row>
    <row r="808" spans="1:1" x14ac:dyDescent="0.35">
      <c r="A808" s="7"/>
    </row>
    <row r="809" spans="1:1" x14ac:dyDescent="0.35">
      <c r="A809" s="7"/>
    </row>
    <row r="810" spans="1:1" x14ac:dyDescent="0.35">
      <c r="A810" s="7"/>
    </row>
    <row r="811" spans="1:1" x14ac:dyDescent="0.35">
      <c r="A811" s="7"/>
    </row>
    <row r="812" spans="1:1" x14ac:dyDescent="0.35">
      <c r="A812" s="7"/>
    </row>
    <row r="813" spans="1:1" x14ac:dyDescent="0.35">
      <c r="A813" s="7"/>
    </row>
    <row r="814" spans="1:1" x14ac:dyDescent="0.35">
      <c r="A814" s="7"/>
    </row>
    <row r="815" spans="1:1" x14ac:dyDescent="0.35">
      <c r="A815" s="7"/>
    </row>
    <row r="816" spans="1:1" x14ac:dyDescent="0.35">
      <c r="A816" s="7"/>
    </row>
    <row r="817" spans="1:1" x14ac:dyDescent="0.35">
      <c r="A817" s="7"/>
    </row>
    <row r="818" spans="1:1" x14ac:dyDescent="0.35">
      <c r="A818" s="7"/>
    </row>
    <row r="819" spans="1:1" x14ac:dyDescent="0.35">
      <c r="A819" s="7"/>
    </row>
    <row r="820" spans="1:1" x14ac:dyDescent="0.35">
      <c r="A820" s="7"/>
    </row>
    <row r="821" spans="1:1" x14ac:dyDescent="0.35">
      <c r="A821" s="7"/>
    </row>
    <row r="822" spans="1:1" x14ac:dyDescent="0.35">
      <c r="A822" s="7"/>
    </row>
    <row r="823" spans="1:1" x14ac:dyDescent="0.35">
      <c r="A823" s="7"/>
    </row>
    <row r="824" spans="1:1" x14ac:dyDescent="0.35">
      <c r="A824" s="7"/>
    </row>
    <row r="825" spans="1:1" x14ac:dyDescent="0.35">
      <c r="A825" s="7"/>
    </row>
    <row r="826" spans="1:1" x14ac:dyDescent="0.35">
      <c r="A826" s="7"/>
    </row>
    <row r="827" spans="1:1" x14ac:dyDescent="0.35">
      <c r="A827" s="7"/>
    </row>
    <row r="828" spans="1:1" x14ac:dyDescent="0.35">
      <c r="A828" s="7"/>
    </row>
    <row r="829" spans="1:1" x14ac:dyDescent="0.35">
      <c r="A829" s="7"/>
    </row>
    <row r="830" spans="1:1" x14ac:dyDescent="0.35">
      <c r="A830" s="7"/>
    </row>
    <row r="831" spans="1:1" x14ac:dyDescent="0.35">
      <c r="A831" s="7"/>
    </row>
    <row r="832" spans="1:1" x14ac:dyDescent="0.35">
      <c r="A832" s="7"/>
    </row>
    <row r="833" spans="1:1" x14ac:dyDescent="0.35">
      <c r="A833" s="7"/>
    </row>
    <row r="834" spans="1:1" x14ac:dyDescent="0.35">
      <c r="A834" s="7"/>
    </row>
    <row r="835" spans="1:1" x14ac:dyDescent="0.35">
      <c r="A835" s="7"/>
    </row>
    <row r="836" spans="1:1" x14ac:dyDescent="0.35">
      <c r="A836" s="7"/>
    </row>
    <row r="837" spans="1:1" x14ac:dyDescent="0.35">
      <c r="A837" s="7"/>
    </row>
    <row r="838" spans="1:1" x14ac:dyDescent="0.35">
      <c r="A838" s="7"/>
    </row>
    <row r="839" spans="1:1" x14ac:dyDescent="0.35">
      <c r="A839" s="7"/>
    </row>
    <row r="840" spans="1:1" x14ac:dyDescent="0.35">
      <c r="A840" s="7"/>
    </row>
    <row r="841" spans="1:1" x14ac:dyDescent="0.35">
      <c r="A841" s="7"/>
    </row>
    <row r="842" spans="1:1" x14ac:dyDescent="0.35">
      <c r="A842" s="7"/>
    </row>
    <row r="843" spans="1:1" x14ac:dyDescent="0.35">
      <c r="A843" s="7"/>
    </row>
    <row r="844" spans="1:1" x14ac:dyDescent="0.35">
      <c r="A844" s="7"/>
    </row>
    <row r="845" spans="1:1" x14ac:dyDescent="0.35">
      <c r="A845" s="7"/>
    </row>
    <row r="846" spans="1:1" x14ac:dyDescent="0.35">
      <c r="A846" s="7"/>
    </row>
    <row r="847" spans="1:1" x14ac:dyDescent="0.35">
      <c r="A847" s="7"/>
    </row>
    <row r="848" spans="1:1" x14ac:dyDescent="0.35">
      <c r="A848" s="7"/>
    </row>
    <row r="849" spans="1:1" x14ac:dyDescent="0.35">
      <c r="A849" s="7"/>
    </row>
    <row r="850" spans="1:1" x14ac:dyDescent="0.35">
      <c r="A850" s="7"/>
    </row>
    <row r="851" spans="1:1" x14ac:dyDescent="0.35">
      <c r="A851" s="7"/>
    </row>
    <row r="852" spans="1:1" x14ac:dyDescent="0.35">
      <c r="A852" s="7"/>
    </row>
    <row r="853" spans="1:1" x14ac:dyDescent="0.35">
      <c r="A853" s="7"/>
    </row>
    <row r="854" spans="1:1" x14ac:dyDescent="0.35">
      <c r="A854" s="7"/>
    </row>
    <row r="855" spans="1:1" x14ac:dyDescent="0.35">
      <c r="A855" s="7"/>
    </row>
    <row r="856" spans="1:1" x14ac:dyDescent="0.35">
      <c r="A856" s="7"/>
    </row>
    <row r="857" spans="1:1" x14ac:dyDescent="0.35">
      <c r="A857" s="7"/>
    </row>
    <row r="858" spans="1:1" x14ac:dyDescent="0.35">
      <c r="A858" s="7"/>
    </row>
    <row r="859" spans="1:1" x14ac:dyDescent="0.35">
      <c r="A859" s="7"/>
    </row>
    <row r="860" spans="1:1" x14ac:dyDescent="0.35">
      <c r="A860" s="7"/>
    </row>
    <row r="861" spans="1:1" x14ac:dyDescent="0.35">
      <c r="A861" s="7"/>
    </row>
    <row r="862" spans="1:1" x14ac:dyDescent="0.35">
      <c r="A862" s="7"/>
    </row>
    <row r="863" spans="1:1" x14ac:dyDescent="0.35">
      <c r="A863" s="7"/>
    </row>
    <row r="864" spans="1:1" x14ac:dyDescent="0.35">
      <c r="A864" s="7"/>
    </row>
    <row r="865" spans="1:1" x14ac:dyDescent="0.35">
      <c r="A865" s="7"/>
    </row>
    <row r="866" spans="1:1" x14ac:dyDescent="0.35">
      <c r="A866" s="7"/>
    </row>
    <row r="867" spans="1:1" x14ac:dyDescent="0.35">
      <c r="A867" s="7"/>
    </row>
    <row r="868" spans="1:1" x14ac:dyDescent="0.35">
      <c r="A868" s="7"/>
    </row>
    <row r="869" spans="1:1" x14ac:dyDescent="0.35">
      <c r="A869" s="7"/>
    </row>
    <row r="870" spans="1:1" x14ac:dyDescent="0.35">
      <c r="A870" s="7"/>
    </row>
    <row r="871" spans="1:1" x14ac:dyDescent="0.35">
      <c r="A871" s="7"/>
    </row>
    <row r="872" spans="1:1" x14ac:dyDescent="0.35">
      <c r="A872" s="7"/>
    </row>
    <row r="873" spans="1:1" x14ac:dyDescent="0.35">
      <c r="A873" s="7"/>
    </row>
    <row r="874" spans="1:1" x14ac:dyDescent="0.35">
      <c r="A874" s="7"/>
    </row>
    <row r="875" spans="1:1" x14ac:dyDescent="0.35">
      <c r="A875" s="7"/>
    </row>
    <row r="876" spans="1:1" x14ac:dyDescent="0.35">
      <c r="A876" s="7"/>
    </row>
    <row r="877" spans="1:1" x14ac:dyDescent="0.35">
      <c r="A877" s="7"/>
    </row>
    <row r="878" spans="1:1" x14ac:dyDescent="0.35">
      <c r="A878" s="7"/>
    </row>
    <row r="879" spans="1:1" x14ac:dyDescent="0.35">
      <c r="A879" s="7"/>
    </row>
    <row r="880" spans="1:1" x14ac:dyDescent="0.35">
      <c r="A880" s="7"/>
    </row>
    <row r="881" spans="1:1" x14ac:dyDescent="0.35">
      <c r="A881" s="7"/>
    </row>
    <row r="882" spans="1:1" x14ac:dyDescent="0.35">
      <c r="A882" s="7"/>
    </row>
    <row r="883" spans="1:1" x14ac:dyDescent="0.35">
      <c r="A883" s="7"/>
    </row>
    <row r="884" spans="1:1" x14ac:dyDescent="0.35">
      <c r="A884" s="7"/>
    </row>
    <row r="885" spans="1:1" x14ac:dyDescent="0.35">
      <c r="A885" s="7"/>
    </row>
    <row r="886" spans="1:1" x14ac:dyDescent="0.35">
      <c r="A886" s="7"/>
    </row>
    <row r="887" spans="1:1" x14ac:dyDescent="0.35">
      <c r="A887" s="7"/>
    </row>
    <row r="888" spans="1:1" x14ac:dyDescent="0.35">
      <c r="A888" s="7"/>
    </row>
    <row r="889" spans="1:1" x14ac:dyDescent="0.35">
      <c r="A889" s="7"/>
    </row>
    <row r="890" spans="1:1" x14ac:dyDescent="0.35">
      <c r="A890" s="7"/>
    </row>
    <row r="891" spans="1:1" x14ac:dyDescent="0.35">
      <c r="A891" s="7"/>
    </row>
    <row r="892" spans="1:1" x14ac:dyDescent="0.35">
      <c r="A892" s="7"/>
    </row>
    <row r="893" spans="1:1" x14ac:dyDescent="0.35">
      <c r="A893" s="7"/>
    </row>
    <row r="894" spans="1:1" x14ac:dyDescent="0.35">
      <c r="A894" s="7"/>
    </row>
    <row r="895" spans="1:1" x14ac:dyDescent="0.35">
      <c r="A895" s="7"/>
    </row>
    <row r="896" spans="1:1" x14ac:dyDescent="0.35">
      <c r="A896" s="7"/>
    </row>
    <row r="897" spans="1:1" x14ac:dyDescent="0.35">
      <c r="A897" s="7"/>
    </row>
    <row r="898" spans="1:1" x14ac:dyDescent="0.35">
      <c r="A898" s="7"/>
    </row>
    <row r="899" spans="1:1" x14ac:dyDescent="0.35">
      <c r="A899" s="7"/>
    </row>
    <row r="900" spans="1:1" x14ac:dyDescent="0.35">
      <c r="A900" s="7"/>
    </row>
    <row r="901" spans="1:1" x14ac:dyDescent="0.35">
      <c r="A901" s="7"/>
    </row>
    <row r="902" spans="1:1" x14ac:dyDescent="0.35">
      <c r="A902" s="7"/>
    </row>
    <row r="903" spans="1:1" x14ac:dyDescent="0.35">
      <c r="A903" s="7"/>
    </row>
    <row r="904" spans="1:1" x14ac:dyDescent="0.35">
      <c r="A904" s="7"/>
    </row>
    <row r="905" spans="1:1" x14ac:dyDescent="0.35">
      <c r="A905" s="7"/>
    </row>
    <row r="906" spans="1:1" x14ac:dyDescent="0.35">
      <c r="A906" s="7"/>
    </row>
    <row r="907" spans="1:1" x14ac:dyDescent="0.35">
      <c r="A907" s="7"/>
    </row>
    <row r="908" spans="1:1" x14ac:dyDescent="0.35">
      <c r="A908" s="7"/>
    </row>
    <row r="909" spans="1:1" x14ac:dyDescent="0.35">
      <c r="A909" s="7"/>
    </row>
    <row r="910" spans="1:1" x14ac:dyDescent="0.35">
      <c r="A910" s="7"/>
    </row>
    <row r="911" spans="1:1" x14ac:dyDescent="0.35">
      <c r="A911" s="7"/>
    </row>
    <row r="912" spans="1:1" x14ac:dyDescent="0.35">
      <c r="A912" s="7"/>
    </row>
    <row r="913" spans="1:1" x14ac:dyDescent="0.35">
      <c r="A913" s="7"/>
    </row>
    <row r="914" spans="1:1" x14ac:dyDescent="0.35">
      <c r="A914" s="7"/>
    </row>
    <row r="915" spans="1:1" x14ac:dyDescent="0.35">
      <c r="A915" s="7"/>
    </row>
    <row r="916" spans="1:1" x14ac:dyDescent="0.35">
      <c r="A916" s="7"/>
    </row>
    <row r="917" spans="1:1" x14ac:dyDescent="0.35">
      <c r="A917" s="7"/>
    </row>
    <row r="918" spans="1:1" x14ac:dyDescent="0.35">
      <c r="A918" s="7"/>
    </row>
    <row r="919" spans="1:1" x14ac:dyDescent="0.35">
      <c r="A919" s="7"/>
    </row>
    <row r="920" spans="1:1" x14ac:dyDescent="0.35">
      <c r="A920" s="7"/>
    </row>
    <row r="921" spans="1:1" x14ac:dyDescent="0.35">
      <c r="A921" s="7"/>
    </row>
    <row r="922" spans="1:1" x14ac:dyDescent="0.35">
      <c r="A922" s="7"/>
    </row>
    <row r="923" spans="1:1" x14ac:dyDescent="0.35">
      <c r="A923" s="7"/>
    </row>
    <row r="924" spans="1:1" x14ac:dyDescent="0.35">
      <c r="A924" s="7"/>
    </row>
    <row r="925" spans="1:1" x14ac:dyDescent="0.35">
      <c r="A925" s="7"/>
    </row>
    <row r="926" spans="1:1" x14ac:dyDescent="0.35">
      <c r="A926" s="7"/>
    </row>
    <row r="927" spans="1:1" x14ac:dyDescent="0.35">
      <c r="A927" s="7"/>
    </row>
    <row r="928" spans="1:1" x14ac:dyDescent="0.35">
      <c r="A928" s="7"/>
    </row>
    <row r="929" spans="1:1" x14ac:dyDescent="0.35">
      <c r="A929" s="7"/>
    </row>
    <row r="930" spans="1:1" x14ac:dyDescent="0.35">
      <c r="A930" s="7"/>
    </row>
    <row r="931" spans="1:1" x14ac:dyDescent="0.35">
      <c r="A931" s="7"/>
    </row>
    <row r="932" spans="1:1" x14ac:dyDescent="0.35">
      <c r="A932" s="7"/>
    </row>
    <row r="933" spans="1:1" x14ac:dyDescent="0.35">
      <c r="A933" s="7"/>
    </row>
    <row r="934" spans="1:1" x14ac:dyDescent="0.35">
      <c r="A934" s="7"/>
    </row>
    <row r="935" spans="1:1" x14ac:dyDescent="0.35">
      <c r="A935" s="7"/>
    </row>
    <row r="936" spans="1:1" x14ac:dyDescent="0.35">
      <c r="A936" s="7"/>
    </row>
    <row r="937" spans="1:1" x14ac:dyDescent="0.35">
      <c r="A937" s="7"/>
    </row>
    <row r="938" spans="1:1" x14ac:dyDescent="0.35">
      <c r="A938" s="7"/>
    </row>
    <row r="939" spans="1:1" x14ac:dyDescent="0.35">
      <c r="A939" s="7"/>
    </row>
    <row r="940" spans="1:1" x14ac:dyDescent="0.35">
      <c r="A940" s="7"/>
    </row>
    <row r="941" spans="1:1" x14ac:dyDescent="0.35">
      <c r="A941" s="7"/>
    </row>
    <row r="942" spans="1:1" x14ac:dyDescent="0.35">
      <c r="A942" s="7"/>
    </row>
    <row r="943" spans="1:1" x14ac:dyDescent="0.35">
      <c r="A943" s="7"/>
    </row>
    <row r="944" spans="1:1" x14ac:dyDescent="0.35">
      <c r="A944" s="7"/>
    </row>
    <row r="945" spans="1:1" x14ac:dyDescent="0.35">
      <c r="A945" s="7"/>
    </row>
    <row r="946" spans="1:1" x14ac:dyDescent="0.35">
      <c r="A946" s="7"/>
    </row>
    <row r="947" spans="1:1" x14ac:dyDescent="0.35">
      <c r="A947" s="7"/>
    </row>
    <row r="948" spans="1:1" x14ac:dyDescent="0.35">
      <c r="A948" s="7"/>
    </row>
    <row r="949" spans="1:1" x14ac:dyDescent="0.35">
      <c r="A949" s="7"/>
    </row>
    <row r="950" spans="1:1" x14ac:dyDescent="0.35">
      <c r="A950" s="7"/>
    </row>
    <row r="951" spans="1:1" x14ac:dyDescent="0.35">
      <c r="A951" s="7"/>
    </row>
    <row r="952" spans="1:1" x14ac:dyDescent="0.35">
      <c r="A952" s="7"/>
    </row>
    <row r="953" spans="1:1" x14ac:dyDescent="0.35">
      <c r="A953" s="7"/>
    </row>
    <row r="954" spans="1:1" x14ac:dyDescent="0.35">
      <c r="A954" s="7"/>
    </row>
    <row r="955" spans="1:1" x14ac:dyDescent="0.35">
      <c r="A955" s="7"/>
    </row>
    <row r="956" spans="1:1" x14ac:dyDescent="0.35">
      <c r="A956" s="7"/>
    </row>
    <row r="957" spans="1:1" x14ac:dyDescent="0.35">
      <c r="A957" s="7"/>
    </row>
    <row r="958" spans="1:1" x14ac:dyDescent="0.35">
      <c r="A958" s="7"/>
    </row>
    <row r="959" spans="1:1" x14ac:dyDescent="0.35">
      <c r="A959" s="7"/>
    </row>
    <row r="960" spans="1:1" x14ac:dyDescent="0.35">
      <c r="A960" s="7"/>
    </row>
    <row r="961" spans="1:1" x14ac:dyDescent="0.35">
      <c r="A961" s="7"/>
    </row>
    <row r="962" spans="1:1" x14ac:dyDescent="0.35">
      <c r="A962" s="7"/>
    </row>
    <row r="963" spans="1:1" x14ac:dyDescent="0.35">
      <c r="A963" s="7"/>
    </row>
    <row r="964" spans="1:1" x14ac:dyDescent="0.35">
      <c r="A964" s="7"/>
    </row>
    <row r="965" spans="1:1" x14ac:dyDescent="0.35">
      <c r="A965" s="7"/>
    </row>
    <row r="966" spans="1:1" x14ac:dyDescent="0.35">
      <c r="A966" s="7"/>
    </row>
    <row r="967" spans="1:1" x14ac:dyDescent="0.35">
      <c r="A967" s="7"/>
    </row>
    <row r="968" spans="1:1" x14ac:dyDescent="0.35">
      <c r="A968" s="7"/>
    </row>
    <row r="969" spans="1:1" x14ac:dyDescent="0.35">
      <c r="A969" s="7"/>
    </row>
    <row r="970" spans="1:1" x14ac:dyDescent="0.35">
      <c r="A970" s="7"/>
    </row>
    <row r="971" spans="1:1" x14ac:dyDescent="0.35">
      <c r="A971" s="7"/>
    </row>
    <row r="972" spans="1:1" x14ac:dyDescent="0.35">
      <c r="A972" s="7"/>
    </row>
    <row r="973" spans="1:1" x14ac:dyDescent="0.35">
      <c r="A973" s="7"/>
    </row>
    <row r="974" spans="1:1" x14ac:dyDescent="0.35">
      <c r="A974" s="7"/>
    </row>
    <row r="975" spans="1:1" x14ac:dyDescent="0.35">
      <c r="A975" s="7"/>
    </row>
    <row r="976" spans="1:1" x14ac:dyDescent="0.35">
      <c r="A976" s="7"/>
    </row>
    <row r="977" spans="1:1" x14ac:dyDescent="0.35">
      <c r="A977" s="7"/>
    </row>
    <row r="978" spans="1:1" x14ac:dyDescent="0.35">
      <c r="A978" s="7"/>
    </row>
    <row r="979" spans="1:1" x14ac:dyDescent="0.35">
      <c r="A979" s="7"/>
    </row>
    <row r="980" spans="1:1" x14ac:dyDescent="0.35">
      <c r="A980" s="7"/>
    </row>
    <row r="981" spans="1:1" x14ac:dyDescent="0.35">
      <c r="A981" s="7"/>
    </row>
    <row r="982" spans="1:1" x14ac:dyDescent="0.35">
      <c r="A982" s="7"/>
    </row>
    <row r="983" spans="1:1" x14ac:dyDescent="0.35">
      <c r="A983" s="7"/>
    </row>
    <row r="984" spans="1:1" x14ac:dyDescent="0.35">
      <c r="A984" s="7"/>
    </row>
    <row r="985" spans="1:1" x14ac:dyDescent="0.35">
      <c r="A985" s="7"/>
    </row>
    <row r="986" spans="1:1" x14ac:dyDescent="0.35">
      <c r="A986" s="7"/>
    </row>
    <row r="987" spans="1:1" x14ac:dyDescent="0.35">
      <c r="A987" s="7"/>
    </row>
    <row r="988" spans="1:1" x14ac:dyDescent="0.35">
      <c r="A988" s="7"/>
    </row>
    <row r="989" spans="1:1" x14ac:dyDescent="0.35">
      <c r="A989" s="7"/>
    </row>
    <row r="990" spans="1:1" x14ac:dyDescent="0.35">
      <c r="A990" s="7"/>
    </row>
    <row r="991" spans="1:1" x14ac:dyDescent="0.35">
      <c r="A991" s="7"/>
    </row>
    <row r="992" spans="1:1" x14ac:dyDescent="0.35">
      <c r="A992" s="7"/>
    </row>
    <row r="993" spans="1:1" x14ac:dyDescent="0.35">
      <c r="A993" s="7"/>
    </row>
    <row r="994" spans="1:1" x14ac:dyDescent="0.35">
      <c r="A994" s="7"/>
    </row>
    <row r="995" spans="1:1" x14ac:dyDescent="0.35">
      <c r="A995" s="7"/>
    </row>
    <row r="996" spans="1:1" x14ac:dyDescent="0.35">
      <c r="A996" s="7"/>
    </row>
    <row r="997" spans="1:1" x14ac:dyDescent="0.35">
      <c r="A997" s="7"/>
    </row>
    <row r="998" spans="1:1" x14ac:dyDescent="0.35">
      <c r="A998" s="7"/>
    </row>
    <row r="999" spans="1:1" x14ac:dyDescent="0.35">
      <c r="A999" s="7"/>
    </row>
    <row r="1000" spans="1:1" x14ac:dyDescent="0.35">
      <c r="A1000" s="7"/>
    </row>
  </sheetData>
  <pageMargins left="0.7" right="0.7" top="0.75" bottom="0.75" header="0.3" footer="0.3"/>
  <pageSetup paperSize="9" orientation="portrait" horizontalDpi="300" verticalDpi="300"/>
  <tableParts count="1">
    <tablePart r:id="rId1"/>
  </tableParts>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AX1000"/>
  <sheetViews>
    <sheetView workbookViewId="0"/>
  </sheetViews>
  <sheetFormatPr defaultColWidth="11.07421875" defaultRowHeight="15.5" x14ac:dyDescent="0.35"/>
  <cols>
    <col min="1" max="1" width="9.84375" customWidth="1"/>
    <col min="2" max="2" width="37" customWidth="1"/>
    <col min="3" max="3" width="32.69140625" customWidth="1"/>
    <col min="4" max="4" width="38.3046875" customWidth="1"/>
    <col min="5" max="6" width="16.69140625" customWidth="1"/>
  </cols>
  <sheetData>
    <row r="1" spans="1:50" ht="20" x14ac:dyDescent="0.4">
      <c r="A1" s="21" t="s">
        <v>66</v>
      </c>
    </row>
    <row r="2" spans="1:50" x14ac:dyDescent="0.35">
      <c r="A2" s="7" t="s">
        <v>9</v>
      </c>
    </row>
    <row r="3" spans="1:50" x14ac:dyDescent="0.35">
      <c r="A3" s="7" t="s">
        <v>134</v>
      </c>
    </row>
    <row r="4" spans="1:50" x14ac:dyDescent="0.35">
      <c r="A4" s="7" t="s">
        <v>415</v>
      </c>
    </row>
    <row r="5" spans="1:50" ht="69.5" customHeight="1" x14ac:dyDescent="0.35">
      <c r="A5" s="8" t="s">
        <v>108</v>
      </c>
      <c r="B5" s="5" t="s">
        <v>416</v>
      </c>
      <c r="C5" s="5" t="s">
        <v>417</v>
      </c>
      <c r="D5" s="5" t="s">
        <v>418</v>
      </c>
      <c r="E5" s="5" t="s">
        <v>138</v>
      </c>
      <c r="F5" s="5" t="s">
        <v>139</v>
      </c>
    </row>
    <row r="6" spans="1:50" x14ac:dyDescent="0.35">
      <c r="A6" s="7" t="s">
        <v>128</v>
      </c>
      <c r="B6" s="4">
        <v>194</v>
      </c>
      <c r="C6" s="4">
        <v>242</v>
      </c>
      <c r="D6" s="11">
        <v>80.2</v>
      </c>
      <c r="E6" s="11">
        <v>74.7</v>
      </c>
      <c r="F6" s="11">
        <v>84.7</v>
      </c>
      <c r="G6" s="11"/>
      <c r="H6" s="11"/>
      <c r="I6" s="11"/>
      <c r="J6" s="11"/>
      <c r="K6" s="11"/>
      <c r="L6" s="11"/>
      <c r="M6" s="11"/>
      <c r="N6" s="11"/>
      <c r="O6" s="11"/>
      <c r="P6" s="11"/>
      <c r="Q6" s="11"/>
      <c r="R6" s="11"/>
      <c r="S6" s="11"/>
      <c r="T6" s="11"/>
      <c r="U6" s="11"/>
      <c r="V6" s="11"/>
      <c r="W6" s="11"/>
      <c r="X6" s="11"/>
      <c r="Y6" s="11"/>
      <c r="Z6" s="11"/>
      <c r="AA6" s="11"/>
      <c r="AB6" s="11"/>
      <c r="AC6" s="11"/>
      <c r="AD6" s="11"/>
      <c r="AE6" s="11"/>
      <c r="AF6" s="11"/>
      <c r="AG6" s="11"/>
      <c r="AH6" s="11"/>
      <c r="AI6" s="11"/>
      <c r="AJ6" s="11"/>
      <c r="AK6" s="11"/>
      <c r="AL6" s="11"/>
      <c r="AM6" s="11"/>
      <c r="AN6" s="11"/>
      <c r="AO6" s="11"/>
      <c r="AP6" s="11"/>
      <c r="AQ6" s="11"/>
      <c r="AR6" s="11"/>
      <c r="AS6" s="11"/>
      <c r="AT6" s="11"/>
      <c r="AU6" s="11"/>
      <c r="AV6" s="11"/>
      <c r="AW6" s="11"/>
      <c r="AX6" s="11"/>
    </row>
    <row r="7" spans="1:50" x14ac:dyDescent="0.35">
      <c r="A7" s="7" t="s">
        <v>129</v>
      </c>
      <c r="B7" s="4">
        <v>159</v>
      </c>
      <c r="C7" s="4">
        <v>207</v>
      </c>
      <c r="D7" s="11">
        <v>76.8</v>
      </c>
      <c r="E7" s="11">
        <v>70.599999999999994</v>
      </c>
      <c r="F7" s="11">
        <v>82</v>
      </c>
      <c r="G7" s="11"/>
      <c r="H7" s="11"/>
      <c r="I7" s="11"/>
      <c r="J7" s="11"/>
      <c r="K7" s="11"/>
      <c r="L7" s="11"/>
      <c r="M7" s="11"/>
      <c r="N7" s="11"/>
      <c r="O7" s="11"/>
      <c r="P7" s="11"/>
      <c r="Q7" s="11"/>
      <c r="R7" s="11"/>
      <c r="S7" s="11"/>
      <c r="T7" s="11"/>
      <c r="U7" s="11"/>
      <c r="V7" s="11"/>
      <c r="W7" s="11"/>
      <c r="X7" s="11"/>
      <c r="Y7" s="11"/>
      <c r="Z7" s="11"/>
      <c r="AA7" s="11"/>
      <c r="AB7" s="11"/>
      <c r="AC7" s="11"/>
      <c r="AD7" s="11"/>
      <c r="AE7" s="11"/>
      <c r="AF7" s="11"/>
      <c r="AG7" s="11"/>
      <c r="AH7" s="11"/>
      <c r="AI7" s="11"/>
      <c r="AJ7" s="11"/>
      <c r="AK7" s="11"/>
      <c r="AL7" s="11"/>
      <c r="AM7" s="11"/>
      <c r="AN7" s="11"/>
      <c r="AO7" s="11"/>
      <c r="AP7" s="11"/>
      <c r="AQ7" s="11"/>
      <c r="AR7" s="11"/>
      <c r="AS7" s="11"/>
      <c r="AT7" s="11"/>
      <c r="AU7" s="11"/>
      <c r="AV7" s="11"/>
      <c r="AW7" s="11"/>
      <c r="AX7" s="11"/>
    </row>
    <row r="8" spans="1:50" x14ac:dyDescent="0.35">
      <c r="A8" s="7" t="s">
        <v>130</v>
      </c>
      <c r="B8" s="4">
        <v>185</v>
      </c>
      <c r="C8" s="4">
        <v>240</v>
      </c>
      <c r="D8" s="11">
        <v>77.099999999999994</v>
      </c>
      <c r="E8" s="11">
        <v>71.400000000000006</v>
      </c>
      <c r="F8" s="11">
        <v>81.900000000000006</v>
      </c>
      <c r="G8" s="11"/>
      <c r="H8" s="11"/>
      <c r="I8" s="11"/>
      <c r="J8" s="11"/>
      <c r="K8" s="11"/>
      <c r="L8" s="11"/>
      <c r="M8" s="11"/>
      <c r="N8" s="11"/>
      <c r="O8" s="11"/>
      <c r="P8" s="11"/>
      <c r="Q8" s="11"/>
      <c r="R8" s="11"/>
      <c r="S8" s="11"/>
      <c r="T8" s="11"/>
      <c r="U8" s="11"/>
      <c r="V8" s="11"/>
      <c r="W8" s="11"/>
      <c r="X8" s="11"/>
      <c r="Y8" s="11"/>
      <c r="Z8" s="11"/>
      <c r="AA8" s="11"/>
      <c r="AB8" s="11"/>
      <c r="AC8" s="11"/>
      <c r="AD8" s="11"/>
      <c r="AE8" s="11"/>
      <c r="AF8" s="11"/>
      <c r="AG8" s="11"/>
      <c r="AH8" s="11"/>
      <c r="AI8" s="11"/>
      <c r="AJ8" s="11"/>
      <c r="AK8" s="11"/>
      <c r="AL8" s="11"/>
      <c r="AM8" s="11"/>
      <c r="AN8" s="11"/>
      <c r="AO8" s="11"/>
      <c r="AP8" s="11"/>
      <c r="AQ8" s="11"/>
      <c r="AR8" s="11"/>
      <c r="AS8" s="11"/>
      <c r="AT8" s="11"/>
      <c r="AU8" s="11"/>
      <c r="AV8" s="11"/>
      <c r="AW8" s="11"/>
      <c r="AX8" s="11"/>
    </row>
    <row r="9" spans="1:50" x14ac:dyDescent="0.35">
      <c r="A9" s="7" t="s">
        <v>131</v>
      </c>
      <c r="B9" s="4">
        <v>179</v>
      </c>
      <c r="C9" s="4">
        <v>235</v>
      </c>
      <c r="D9" s="11">
        <v>76.2</v>
      </c>
      <c r="E9" s="11">
        <v>70.3</v>
      </c>
      <c r="F9" s="11">
        <v>81.2</v>
      </c>
      <c r="G9" s="11"/>
      <c r="H9" s="11"/>
      <c r="I9" s="11"/>
      <c r="J9" s="11"/>
      <c r="K9" s="11"/>
      <c r="L9" s="11"/>
      <c r="M9" s="11"/>
      <c r="N9" s="11"/>
      <c r="O9" s="11"/>
      <c r="P9" s="11"/>
      <c r="Q9" s="11"/>
      <c r="R9" s="11"/>
      <c r="S9" s="11"/>
      <c r="T9" s="11"/>
      <c r="U9" s="11"/>
      <c r="V9" s="11"/>
      <c r="W9" s="11"/>
      <c r="X9" s="11"/>
      <c r="Y9" s="11"/>
      <c r="Z9" s="11"/>
      <c r="AA9" s="11"/>
      <c r="AB9" s="11"/>
      <c r="AC9" s="11"/>
      <c r="AD9" s="11"/>
      <c r="AE9" s="11"/>
      <c r="AF9" s="11"/>
      <c r="AG9" s="11"/>
      <c r="AH9" s="11"/>
      <c r="AI9" s="11"/>
      <c r="AJ9" s="11"/>
      <c r="AK9" s="11"/>
      <c r="AL9" s="11"/>
      <c r="AM9" s="11"/>
      <c r="AN9" s="11"/>
      <c r="AO9" s="11"/>
      <c r="AP9" s="11"/>
      <c r="AQ9" s="11"/>
      <c r="AR9" s="11"/>
      <c r="AS9" s="11"/>
      <c r="AT9" s="11"/>
      <c r="AU9" s="11"/>
      <c r="AV9" s="11"/>
      <c r="AW9" s="11"/>
      <c r="AX9" s="11"/>
    </row>
    <row r="10" spans="1:50" x14ac:dyDescent="0.35">
      <c r="A10" s="7" t="s">
        <v>132</v>
      </c>
      <c r="B10" s="4">
        <v>194</v>
      </c>
      <c r="C10" s="4">
        <v>245</v>
      </c>
      <c r="D10" s="11">
        <v>79.2</v>
      </c>
      <c r="E10" s="11">
        <v>73.7</v>
      </c>
      <c r="F10" s="11">
        <v>83.8</v>
      </c>
      <c r="G10" s="11"/>
      <c r="H10" s="11"/>
      <c r="I10" s="11"/>
      <c r="J10" s="11"/>
      <c r="K10" s="11"/>
      <c r="L10" s="11"/>
      <c r="M10" s="11"/>
      <c r="N10" s="11"/>
      <c r="O10" s="11"/>
      <c r="P10" s="11"/>
      <c r="Q10" s="11"/>
      <c r="R10" s="11"/>
      <c r="S10" s="11"/>
      <c r="T10" s="11"/>
      <c r="U10" s="11"/>
      <c r="V10" s="11"/>
      <c r="W10" s="11"/>
      <c r="X10" s="11"/>
      <c r="Y10" s="11"/>
      <c r="Z10" s="11"/>
      <c r="AA10" s="11"/>
      <c r="AB10" s="11"/>
      <c r="AC10" s="11"/>
      <c r="AD10" s="11"/>
      <c r="AE10" s="11"/>
      <c r="AF10" s="11"/>
      <c r="AG10" s="11"/>
      <c r="AH10" s="11"/>
      <c r="AI10" s="11"/>
      <c r="AJ10" s="11"/>
      <c r="AK10" s="11"/>
      <c r="AL10" s="11"/>
      <c r="AM10" s="11"/>
      <c r="AN10" s="11"/>
      <c r="AO10" s="11"/>
      <c r="AP10" s="11"/>
      <c r="AQ10" s="11"/>
      <c r="AR10" s="11"/>
      <c r="AS10" s="11"/>
      <c r="AT10" s="11"/>
      <c r="AU10" s="11"/>
      <c r="AV10" s="11"/>
      <c r="AW10" s="11"/>
      <c r="AX10" s="11"/>
    </row>
    <row r="11" spans="1:50" x14ac:dyDescent="0.35">
      <c r="A11" s="7"/>
      <c r="D11" s="11"/>
      <c r="E11" s="11"/>
      <c r="F11" s="11"/>
      <c r="G11" s="11"/>
      <c r="H11" s="11"/>
      <c r="I11" s="11"/>
      <c r="J11" s="11"/>
      <c r="K11" s="11"/>
      <c r="L11" s="11"/>
      <c r="M11" s="11"/>
      <c r="N11" s="11"/>
      <c r="O11" s="11"/>
      <c r="P11" s="11"/>
      <c r="Q11" s="11"/>
      <c r="R11" s="11"/>
      <c r="S11" s="11"/>
      <c r="T11" s="11"/>
      <c r="U11" s="11"/>
      <c r="V11" s="11"/>
      <c r="W11" s="11"/>
      <c r="X11" s="11"/>
      <c r="Y11" s="11"/>
      <c r="Z11" s="11"/>
      <c r="AA11" s="11"/>
      <c r="AB11" s="11"/>
      <c r="AC11" s="11"/>
      <c r="AD11" s="11"/>
      <c r="AE11" s="11"/>
      <c r="AF11" s="11"/>
      <c r="AG11" s="11"/>
      <c r="AH11" s="11"/>
      <c r="AI11" s="11"/>
      <c r="AJ11" s="11"/>
      <c r="AK11" s="11"/>
      <c r="AL11" s="11"/>
      <c r="AM11" s="11"/>
      <c r="AN11" s="11"/>
      <c r="AO11" s="11"/>
      <c r="AP11" s="11"/>
      <c r="AQ11" s="11"/>
      <c r="AR11" s="11"/>
      <c r="AS11" s="11"/>
      <c r="AT11" s="11"/>
      <c r="AU11" s="11"/>
      <c r="AV11" s="11"/>
      <c r="AW11" s="11"/>
      <c r="AX11" s="11"/>
    </row>
    <row r="12" spans="1:50" x14ac:dyDescent="0.35">
      <c r="A12" s="7"/>
      <c r="D12" s="11"/>
      <c r="E12" s="11"/>
      <c r="F12" s="11"/>
      <c r="G12" s="11"/>
      <c r="H12" s="11"/>
      <c r="I12" s="11"/>
      <c r="J12" s="11"/>
      <c r="K12" s="11"/>
      <c r="L12" s="11"/>
      <c r="M12" s="11"/>
      <c r="N12" s="11"/>
      <c r="O12" s="11"/>
      <c r="P12" s="11"/>
      <c r="Q12" s="11"/>
      <c r="R12" s="11"/>
      <c r="S12" s="11"/>
      <c r="T12" s="11"/>
      <c r="U12" s="11"/>
      <c r="V12" s="11"/>
      <c r="W12" s="11"/>
      <c r="X12" s="11"/>
      <c r="Y12" s="11"/>
      <c r="Z12" s="11"/>
      <c r="AA12" s="11"/>
      <c r="AB12" s="11"/>
      <c r="AC12" s="11"/>
      <c r="AD12" s="11"/>
      <c r="AE12" s="11"/>
      <c r="AF12" s="11"/>
      <c r="AG12" s="11"/>
      <c r="AH12" s="11"/>
      <c r="AI12" s="11"/>
      <c r="AJ12" s="11"/>
      <c r="AK12" s="11"/>
      <c r="AL12" s="11"/>
      <c r="AM12" s="11"/>
      <c r="AN12" s="11"/>
      <c r="AO12" s="11"/>
      <c r="AP12" s="11"/>
      <c r="AQ12" s="11"/>
      <c r="AR12" s="11"/>
      <c r="AS12" s="11"/>
      <c r="AT12" s="11"/>
      <c r="AU12" s="11"/>
      <c r="AV12" s="11"/>
      <c r="AW12" s="11"/>
      <c r="AX12" s="11"/>
    </row>
    <row r="13" spans="1:50" x14ac:dyDescent="0.35">
      <c r="A13" s="7"/>
      <c r="D13" s="11"/>
      <c r="E13" s="11"/>
      <c r="F13" s="11"/>
      <c r="G13" s="11"/>
      <c r="H13" s="11"/>
      <c r="I13" s="11"/>
      <c r="J13" s="11"/>
      <c r="K13" s="11"/>
      <c r="L13" s="11"/>
      <c r="M13" s="11"/>
      <c r="N13" s="11"/>
      <c r="O13" s="11"/>
      <c r="P13" s="11"/>
      <c r="Q13" s="11"/>
      <c r="R13" s="11"/>
      <c r="S13" s="11"/>
      <c r="T13" s="11"/>
      <c r="U13" s="11"/>
      <c r="V13" s="11"/>
      <c r="W13" s="11"/>
      <c r="X13" s="11"/>
      <c r="Y13" s="11"/>
      <c r="Z13" s="11"/>
      <c r="AA13" s="11"/>
      <c r="AB13" s="11"/>
      <c r="AC13" s="11"/>
      <c r="AD13" s="11"/>
      <c r="AE13" s="11"/>
      <c r="AF13" s="11"/>
      <c r="AG13" s="11"/>
      <c r="AH13" s="11"/>
      <c r="AI13" s="11"/>
      <c r="AJ13" s="11"/>
      <c r="AK13" s="11"/>
      <c r="AL13" s="11"/>
      <c r="AM13" s="11"/>
      <c r="AN13" s="11"/>
      <c r="AO13" s="11"/>
      <c r="AP13" s="11"/>
      <c r="AQ13" s="11"/>
      <c r="AR13" s="11"/>
      <c r="AS13" s="11"/>
      <c r="AT13" s="11"/>
      <c r="AU13" s="11"/>
      <c r="AV13" s="11"/>
      <c r="AW13" s="11"/>
      <c r="AX13" s="11"/>
    </row>
    <row r="14" spans="1:50" x14ac:dyDescent="0.35">
      <c r="A14" s="7"/>
      <c r="D14" s="11"/>
      <c r="E14" s="11"/>
      <c r="F14" s="11"/>
      <c r="G14" s="11"/>
      <c r="H14" s="11"/>
      <c r="I14" s="11"/>
      <c r="J14" s="11"/>
      <c r="K14" s="11"/>
      <c r="L14" s="11"/>
      <c r="M14" s="11"/>
      <c r="N14" s="11"/>
      <c r="O14" s="11"/>
      <c r="P14" s="11"/>
      <c r="Q14" s="11"/>
      <c r="R14" s="11"/>
      <c r="S14" s="11"/>
      <c r="T14" s="11"/>
      <c r="U14" s="11"/>
      <c r="V14" s="11"/>
      <c r="W14" s="11"/>
      <c r="X14" s="11"/>
      <c r="Y14" s="11"/>
      <c r="Z14" s="11"/>
      <c r="AA14" s="11"/>
      <c r="AB14" s="11"/>
      <c r="AC14" s="11"/>
      <c r="AD14" s="11"/>
      <c r="AE14" s="11"/>
      <c r="AF14" s="11"/>
      <c r="AG14" s="11"/>
      <c r="AH14" s="11"/>
      <c r="AI14" s="11"/>
      <c r="AJ14" s="11"/>
      <c r="AK14" s="11"/>
      <c r="AL14" s="11"/>
      <c r="AM14" s="11"/>
      <c r="AN14" s="11"/>
      <c r="AO14" s="11"/>
      <c r="AP14" s="11"/>
      <c r="AQ14" s="11"/>
      <c r="AR14" s="11"/>
      <c r="AS14" s="11"/>
      <c r="AT14" s="11"/>
      <c r="AU14" s="11"/>
      <c r="AV14" s="11"/>
      <c r="AW14" s="11"/>
      <c r="AX14" s="11"/>
    </row>
    <row r="15" spans="1:50" x14ac:dyDescent="0.35">
      <c r="A15" s="7"/>
      <c r="D15" s="11"/>
      <c r="E15" s="11"/>
      <c r="F15" s="11"/>
      <c r="G15" s="11"/>
      <c r="H15" s="11"/>
      <c r="I15" s="11"/>
      <c r="J15" s="11"/>
      <c r="K15" s="11"/>
      <c r="L15" s="11"/>
      <c r="M15" s="11"/>
      <c r="N15" s="11"/>
      <c r="O15" s="11"/>
      <c r="P15" s="11"/>
      <c r="Q15" s="11"/>
      <c r="R15" s="11"/>
      <c r="S15" s="11"/>
      <c r="T15" s="11"/>
      <c r="U15" s="11"/>
      <c r="V15" s="11"/>
      <c r="W15" s="11"/>
      <c r="X15" s="11"/>
      <c r="Y15" s="11"/>
      <c r="Z15" s="11"/>
      <c r="AA15" s="11"/>
      <c r="AB15" s="11"/>
      <c r="AC15" s="11"/>
      <c r="AD15" s="11"/>
      <c r="AE15" s="11"/>
      <c r="AF15" s="11"/>
      <c r="AG15" s="11"/>
      <c r="AH15" s="11"/>
      <c r="AI15" s="11"/>
      <c r="AJ15" s="11"/>
      <c r="AK15" s="11"/>
      <c r="AL15" s="11"/>
      <c r="AM15" s="11"/>
      <c r="AN15" s="11"/>
      <c r="AO15" s="11"/>
      <c r="AP15" s="11"/>
      <c r="AQ15" s="11"/>
      <c r="AR15" s="11"/>
      <c r="AS15" s="11"/>
      <c r="AT15" s="11"/>
      <c r="AU15" s="11"/>
      <c r="AV15" s="11"/>
      <c r="AW15" s="11"/>
      <c r="AX15" s="11"/>
    </row>
    <row r="16" spans="1:50" x14ac:dyDescent="0.35">
      <c r="A16" s="7"/>
      <c r="D16" s="11"/>
      <c r="E16" s="11"/>
      <c r="F16" s="11"/>
      <c r="G16" s="11"/>
      <c r="H16" s="11"/>
      <c r="I16" s="11"/>
      <c r="J16" s="11"/>
      <c r="K16" s="11"/>
      <c r="L16" s="11"/>
      <c r="M16" s="11"/>
      <c r="N16" s="11"/>
      <c r="O16" s="11"/>
      <c r="P16" s="11"/>
      <c r="Q16" s="11"/>
      <c r="R16" s="11"/>
      <c r="S16" s="11"/>
      <c r="T16" s="11"/>
      <c r="U16" s="11"/>
      <c r="V16" s="11"/>
      <c r="W16" s="11"/>
      <c r="X16" s="11"/>
      <c r="Y16" s="11"/>
      <c r="Z16" s="11"/>
      <c r="AA16" s="11"/>
      <c r="AB16" s="11"/>
      <c r="AC16" s="11"/>
      <c r="AD16" s="11"/>
      <c r="AE16" s="11"/>
      <c r="AF16" s="11"/>
      <c r="AG16" s="11"/>
      <c r="AH16" s="11"/>
      <c r="AI16" s="11"/>
      <c r="AJ16" s="11"/>
      <c r="AK16" s="11"/>
      <c r="AL16" s="11"/>
      <c r="AM16" s="11"/>
      <c r="AN16" s="11"/>
      <c r="AO16" s="11"/>
      <c r="AP16" s="11"/>
      <c r="AQ16" s="11"/>
      <c r="AR16" s="11"/>
      <c r="AS16" s="11"/>
      <c r="AT16" s="11"/>
      <c r="AU16" s="11"/>
      <c r="AV16" s="11"/>
      <c r="AW16" s="11"/>
      <c r="AX16" s="11"/>
    </row>
    <row r="17" spans="1:50" x14ac:dyDescent="0.35">
      <c r="A17" s="7"/>
      <c r="D17" s="11"/>
      <c r="E17" s="11"/>
      <c r="F17" s="11"/>
      <c r="G17" s="11"/>
      <c r="H17" s="11"/>
      <c r="I17" s="11"/>
      <c r="J17" s="11"/>
      <c r="K17" s="11"/>
      <c r="L17" s="11"/>
      <c r="M17" s="11"/>
      <c r="N17" s="11"/>
      <c r="O17" s="11"/>
      <c r="P17" s="11"/>
      <c r="Q17" s="11"/>
      <c r="R17" s="11"/>
      <c r="S17" s="11"/>
      <c r="T17" s="11"/>
      <c r="U17" s="11"/>
      <c r="V17" s="11"/>
      <c r="W17" s="11"/>
      <c r="X17" s="11"/>
      <c r="Y17" s="11"/>
      <c r="Z17" s="11"/>
      <c r="AA17" s="11"/>
      <c r="AB17" s="11"/>
      <c r="AC17" s="11"/>
      <c r="AD17" s="11"/>
      <c r="AE17" s="11"/>
      <c r="AF17" s="11"/>
      <c r="AG17" s="11"/>
      <c r="AH17" s="11"/>
      <c r="AI17" s="11"/>
      <c r="AJ17" s="11"/>
      <c r="AK17" s="11"/>
      <c r="AL17" s="11"/>
      <c r="AM17" s="11"/>
      <c r="AN17" s="11"/>
      <c r="AO17" s="11"/>
      <c r="AP17" s="11"/>
      <c r="AQ17" s="11"/>
      <c r="AR17" s="11"/>
      <c r="AS17" s="11"/>
      <c r="AT17" s="11"/>
      <c r="AU17" s="11"/>
      <c r="AV17" s="11"/>
      <c r="AW17" s="11"/>
      <c r="AX17" s="11"/>
    </row>
    <row r="18" spans="1:50" x14ac:dyDescent="0.35">
      <c r="A18" s="7"/>
      <c r="D18" s="11"/>
      <c r="E18" s="11"/>
      <c r="F18" s="11"/>
      <c r="G18" s="11"/>
      <c r="H18" s="11"/>
      <c r="I18" s="11"/>
      <c r="J18" s="11"/>
      <c r="K18" s="11"/>
      <c r="L18" s="11"/>
      <c r="M18" s="11"/>
      <c r="N18" s="11"/>
      <c r="O18" s="11"/>
      <c r="P18" s="11"/>
      <c r="Q18" s="11"/>
      <c r="R18" s="11"/>
      <c r="S18" s="11"/>
      <c r="T18" s="11"/>
      <c r="U18" s="11"/>
      <c r="V18" s="11"/>
      <c r="W18" s="11"/>
      <c r="X18" s="11"/>
      <c r="Y18" s="11"/>
      <c r="Z18" s="11"/>
      <c r="AA18" s="11"/>
      <c r="AB18" s="11"/>
      <c r="AC18" s="11"/>
      <c r="AD18" s="11"/>
      <c r="AE18" s="11"/>
      <c r="AF18" s="11"/>
      <c r="AG18" s="11"/>
      <c r="AH18" s="11"/>
      <c r="AI18" s="11"/>
      <c r="AJ18" s="11"/>
      <c r="AK18" s="11"/>
      <c r="AL18" s="11"/>
      <c r="AM18" s="11"/>
      <c r="AN18" s="11"/>
      <c r="AO18" s="11"/>
      <c r="AP18" s="11"/>
      <c r="AQ18" s="11"/>
      <c r="AR18" s="11"/>
      <c r="AS18" s="11"/>
      <c r="AT18" s="11"/>
      <c r="AU18" s="11"/>
      <c r="AV18" s="11"/>
      <c r="AW18" s="11"/>
      <c r="AX18" s="11"/>
    </row>
    <row r="19" spans="1:50" x14ac:dyDescent="0.35">
      <c r="A19" s="7"/>
      <c r="D19" s="11"/>
      <c r="E19" s="11"/>
      <c r="F19" s="11"/>
      <c r="G19" s="11"/>
      <c r="H19" s="11"/>
      <c r="I19" s="11"/>
      <c r="J19" s="11"/>
      <c r="K19" s="11"/>
      <c r="L19" s="11"/>
      <c r="M19" s="11"/>
      <c r="N19" s="11"/>
      <c r="O19" s="11"/>
      <c r="P19" s="11"/>
      <c r="Q19" s="11"/>
      <c r="R19" s="11"/>
      <c r="S19" s="11"/>
      <c r="T19" s="11"/>
      <c r="U19" s="11"/>
      <c r="V19" s="11"/>
      <c r="W19" s="11"/>
      <c r="X19" s="11"/>
      <c r="Y19" s="11"/>
      <c r="Z19" s="11"/>
      <c r="AA19" s="11"/>
      <c r="AB19" s="11"/>
      <c r="AC19" s="11"/>
      <c r="AD19" s="11"/>
      <c r="AE19" s="11"/>
      <c r="AF19" s="11"/>
      <c r="AG19" s="11"/>
      <c r="AH19" s="11"/>
      <c r="AI19" s="11"/>
      <c r="AJ19" s="11"/>
      <c r="AK19" s="11"/>
      <c r="AL19" s="11"/>
      <c r="AM19" s="11"/>
      <c r="AN19" s="11"/>
      <c r="AO19" s="11"/>
      <c r="AP19" s="11"/>
      <c r="AQ19" s="11"/>
      <c r="AR19" s="11"/>
      <c r="AS19" s="11"/>
      <c r="AT19" s="11"/>
      <c r="AU19" s="11"/>
      <c r="AV19" s="11"/>
      <c r="AW19" s="11"/>
      <c r="AX19" s="11"/>
    </row>
    <row r="20" spans="1:50" x14ac:dyDescent="0.35">
      <c r="A20" s="7"/>
      <c r="D20" s="11"/>
      <c r="E20" s="11"/>
      <c r="F20" s="11"/>
      <c r="G20" s="11"/>
      <c r="H20" s="11"/>
      <c r="I20" s="11"/>
      <c r="J20" s="11"/>
      <c r="K20" s="11"/>
      <c r="L20" s="11"/>
      <c r="M20" s="11"/>
      <c r="N20" s="11"/>
      <c r="O20" s="11"/>
      <c r="P20" s="11"/>
      <c r="Q20" s="11"/>
      <c r="R20" s="11"/>
      <c r="S20" s="11"/>
      <c r="T20" s="11"/>
      <c r="U20" s="11"/>
      <c r="V20" s="11"/>
      <c r="W20" s="11"/>
      <c r="X20" s="11"/>
      <c r="Y20" s="11"/>
      <c r="Z20" s="11"/>
      <c r="AA20" s="11"/>
      <c r="AB20" s="11"/>
      <c r="AC20" s="11"/>
      <c r="AD20" s="11"/>
      <c r="AE20" s="11"/>
      <c r="AF20" s="11"/>
      <c r="AG20" s="11"/>
      <c r="AH20" s="11"/>
      <c r="AI20" s="11"/>
      <c r="AJ20" s="11"/>
      <c r="AK20" s="11"/>
      <c r="AL20" s="11"/>
      <c r="AM20" s="11"/>
      <c r="AN20" s="11"/>
      <c r="AO20" s="11"/>
      <c r="AP20" s="11"/>
      <c r="AQ20" s="11"/>
      <c r="AR20" s="11"/>
      <c r="AS20" s="11"/>
      <c r="AT20" s="11"/>
      <c r="AU20" s="11"/>
      <c r="AV20" s="11"/>
      <c r="AW20" s="11"/>
      <c r="AX20" s="11"/>
    </row>
    <row r="21" spans="1:50" x14ac:dyDescent="0.35">
      <c r="A21" s="7"/>
      <c r="D21" s="11"/>
      <c r="E21" s="11"/>
      <c r="F21" s="11"/>
      <c r="G21" s="11"/>
      <c r="H21" s="11"/>
      <c r="I21" s="11"/>
      <c r="J21" s="11"/>
      <c r="K21" s="11"/>
      <c r="L21" s="11"/>
      <c r="M21" s="11"/>
      <c r="N21" s="11"/>
      <c r="O21" s="11"/>
      <c r="P21" s="11"/>
      <c r="Q21" s="11"/>
      <c r="R21" s="11"/>
      <c r="S21" s="11"/>
      <c r="T21" s="11"/>
      <c r="U21" s="11"/>
      <c r="V21" s="11"/>
      <c r="W21" s="11"/>
      <c r="X21" s="11"/>
      <c r="Y21" s="11"/>
      <c r="Z21" s="11"/>
      <c r="AA21" s="11"/>
      <c r="AB21" s="11"/>
      <c r="AC21" s="11"/>
      <c r="AD21" s="11"/>
      <c r="AE21" s="11"/>
      <c r="AF21" s="11"/>
      <c r="AG21" s="11"/>
      <c r="AH21" s="11"/>
      <c r="AI21" s="11"/>
      <c r="AJ21" s="11"/>
      <c r="AK21" s="11"/>
      <c r="AL21" s="11"/>
      <c r="AM21" s="11"/>
      <c r="AN21" s="11"/>
      <c r="AO21" s="11"/>
      <c r="AP21" s="11"/>
      <c r="AQ21" s="11"/>
      <c r="AR21" s="11"/>
      <c r="AS21" s="11"/>
      <c r="AT21" s="11"/>
      <c r="AU21" s="11"/>
      <c r="AV21" s="11"/>
      <c r="AW21" s="11"/>
      <c r="AX21" s="11"/>
    </row>
    <row r="22" spans="1:50" x14ac:dyDescent="0.35">
      <c r="A22" s="7"/>
      <c r="D22" s="11"/>
      <c r="E22" s="11"/>
      <c r="F22" s="11"/>
      <c r="G22" s="11"/>
      <c r="H22" s="11"/>
      <c r="I22" s="11"/>
      <c r="J22" s="11"/>
      <c r="K22" s="11"/>
      <c r="L22" s="11"/>
      <c r="M22" s="11"/>
      <c r="N22" s="11"/>
      <c r="O22" s="11"/>
      <c r="P22" s="11"/>
      <c r="Q22" s="11"/>
      <c r="R22" s="11"/>
      <c r="S22" s="11"/>
      <c r="T22" s="11"/>
      <c r="U22" s="11"/>
      <c r="V22" s="11"/>
      <c r="W22" s="11"/>
      <c r="X22" s="11"/>
      <c r="Y22" s="11"/>
      <c r="Z22" s="11"/>
      <c r="AA22" s="11"/>
      <c r="AB22" s="11"/>
      <c r="AC22" s="11"/>
      <c r="AD22" s="11"/>
      <c r="AE22" s="11"/>
      <c r="AF22" s="11"/>
      <c r="AG22" s="11"/>
      <c r="AH22" s="11"/>
      <c r="AI22" s="11"/>
      <c r="AJ22" s="11"/>
      <c r="AK22" s="11"/>
      <c r="AL22" s="11"/>
      <c r="AM22" s="11"/>
      <c r="AN22" s="11"/>
      <c r="AO22" s="11"/>
      <c r="AP22" s="11"/>
      <c r="AQ22" s="11"/>
      <c r="AR22" s="11"/>
      <c r="AS22" s="11"/>
      <c r="AT22" s="11"/>
      <c r="AU22" s="11"/>
      <c r="AV22" s="11"/>
      <c r="AW22" s="11"/>
      <c r="AX22" s="11"/>
    </row>
    <row r="23" spans="1:50" x14ac:dyDescent="0.35">
      <c r="A23" s="7"/>
      <c r="D23" s="11"/>
      <c r="E23" s="11"/>
      <c r="F23" s="11"/>
      <c r="G23" s="11"/>
      <c r="H23" s="11"/>
      <c r="I23" s="11"/>
      <c r="J23" s="11"/>
      <c r="K23" s="11"/>
      <c r="L23" s="11"/>
      <c r="M23" s="11"/>
      <c r="N23" s="11"/>
      <c r="O23" s="11"/>
      <c r="P23" s="11"/>
      <c r="Q23" s="11"/>
      <c r="R23" s="11"/>
      <c r="S23" s="11"/>
      <c r="T23" s="11"/>
      <c r="U23" s="11"/>
      <c r="V23" s="11"/>
      <c r="W23" s="11"/>
      <c r="X23" s="11"/>
      <c r="Y23" s="11"/>
      <c r="Z23" s="11"/>
      <c r="AA23" s="11"/>
      <c r="AB23" s="11"/>
      <c r="AC23" s="11"/>
      <c r="AD23" s="11"/>
      <c r="AE23" s="11"/>
      <c r="AF23" s="11"/>
      <c r="AG23" s="11"/>
      <c r="AH23" s="11"/>
      <c r="AI23" s="11"/>
      <c r="AJ23" s="11"/>
      <c r="AK23" s="11"/>
      <c r="AL23" s="11"/>
      <c r="AM23" s="11"/>
      <c r="AN23" s="11"/>
      <c r="AO23" s="11"/>
      <c r="AP23" s="11"/>
      <c r="AQ23" s="11"/>
      <c r="AR23" s="11"/>
      <c r="AS23" s="11"/>
      <c r="AT23" s="11"/>
      <c r="AU23" s="11"/>
      <c r="AV23" s="11"/>
      <c r="AW23" s="11"/>
      <c r="AX23" s="11"/>
    </row>
    <row r="24" spans="1:50" x14ac:dyDescent="0.35">
      <c r="A24" s="7"/>
      <c r="D24" s="11"/>
      <c r="E24" s="11"/>
      <c r="F24" s="11"/>
      <c r="G24" s="11"/>
      <c r="H24" s="11"/>
      <c r="I24" s="11"/>
      <c r="J24" s="11"/>
      <c r="K24" s="11"/>
      <c r="L24" s="11"/>
      <c r="M24" s="11"/>
      <c r="N24" s="11"/>
      <c r="O24" s="11"/>
      <c r="P24" s="11"/>
      <c r="Q24" s="11"/>
      <c r="R24" s="11"/>
      <c r="S24" s="11"/>
      <c r="T24" s="11"/>
      <c r="U24" s="11"/>
      <c r="V24" s="11"/>
      <c r="W24" s="11"/>
      <c r="X24" s="11"/>
      <c r="Y24" s="11"/>
      <c r="Z24" s="11"/>
      <c r="AA24" s="11"/>
      <c r="AB24" s="11"/>
      <c r="AC24" s="11"/>
      <c r="AD24" s="11"/>
      <c r="AE24" s="11"/>
      <c r="AF24" s="11"/>
      <c r="AG24" s="11"/>
      <c r="AH24" s="11"/>
      <c r="AI24" s="11"/>
      <c r="AJ24" s="11"/>
      <c r="AK24" s="11"/>
      <c r="AL24" s="11"/>
      <c r="AM24" s="11"/>
      <c r="AN24" s="11"/>
      <c r="AO24" s="11"/>
      <c r="AP24" s="11"/>
      <c r="AQ24" s="11"/>
      <c r="AR24" s="11"/>
      <c r="AS24" s="11"/>
      <c r="AT24" s="11"/>
      <c r="AU24" s="11"/>
      <c r="AV24" s="11"/>
      <c r="AW24" s="11"/>
      <c r="AX24" s="11"/>
    </row>
    <row r="25" spans="1:50" x14ac:dyDescent="0.35">
      <c r="A25" s="7"/>
      <c r="D25" s="11"/>
      <c r="E25" s="11"/>
      <c r="F25" s="11"/>
      <c r="G25" s="11"/>
      <c r="H25" s="11"/>
      <c r="I25" s="11"/>
      <c r="J25" s="11"/>
      <c r="K25" s="11"/>
      <c r="L25" s="11"/>
      <c r="M25" s="11"/>
      <c r="N25" s="11"/>
      <c r="O25" s="11"/>
      <c r="P25" s="11"/>
      <c r="Q25" s="11"/>
      <c r="R25" s="11"/>
      <c r="S25" s="11"/>
      <c r="T25" s="11"/>
      <c r="U25" s="11"/>
      <c r="V25" s="11"/>
      <c r="W25" s="11"/>
      <c r="X25" s="11"/>
      <c r="Y25" s="11"/>
      <c r="Z25" s="11"/>
      <c r="AA25" s="11"/>
      <c r="AB25" s="11"/>
      <c r="AC25" s="11"/>
      <c r="AD25" s="11"/>
      <c r="AE25" s="11"/>
      <c r="AF25" s="11"/>
      <c r="AG25" s="11"/>
      <c r="AH25" s="11"/>
      <c r="AI25" s="11"/>
      <c r="AJ25" s="11"/>
      <c r="AK25" s="11"/>
      <c r="AL25" s="11"/>
      <c r="AM25" s="11"/>
      <c r="AN25" s="11"/>
      <c r="AO25" s="11"/>
      <c r="AP25" s="11"/>
      <c r="AQ25" s="11"/>
      <c r="AR25" s="11"/>
      <c r="AS25" s="11"/>
      <c r="AT25" s="11"/>
      <c r="AU25" s="11"/>
      <c r="AV25" s="11"/>
      <c r="AW25" s="11"/>
      <c r="AX25" s="11"/>
    </row>
    <row r="26" spans="1:50" x14ac:dyDescent="0.35">
      <c r="A26" s="7"/>
      <c r="D26" s="11"/>
      <c r="E26" s="11"/>
      <c r="F26" s="11"/>
      <c r="G26" s="11"/>
      <c r="H26" s="11"/>
      <c r="I26" s="11"/>
      <c r="J26" s="11"/>
      <c r="K26" s="11"/>
      <c r="L26" s="11"/>
      <c r="M26" s="11"/>
      <c r="N26" s="11"/>
      <c r="O26" s="11"/>
      <c r="P26" s="11"/>
      <c r="Q26" s="11"/>
      <c r="R26" s="11"/>
      <c r="S26" s="11"/>
      <c r="T26" s="11"/>
      <c r="U26" s="11"/>
      <c r="V26" s="11"/>
      <c r="W26" s="11"/>
      <c r="X26" s="11"/>
      <c r="Y26" s="11"/>
      <c r="Z26" s="11"/>
      <c r="AA26" s="11"/>
      <c r="AB26" s="11"/>
      <c r="AC26" s="11"/>
      <c r="AD26" s="11"/>
      <c r="AE26" s="11"/>
      <c r="AF26" s="11"/>
      <c r="AG26" s="11"/>
      <c r="AH26" s="11"/>
      <c r="AI26" s="11"/>
      <c r="AJ26" s="11"/>
      <c r="AK26" s="11"/>
      <c r="AL26" s="11"/>
      <c r="AM26" s="11"/>
      <c r="AN26" s="11"/>
      <c r="AO26" s="11"/>
      <c r="AP26" s="11"/>
      <c r="AQ26" s="11"/>
      <c r="AR26" s="11"/>
      <c r="AS26" s="11"/>
      <c r="AT26" s="11"/>
      <c r="AU26" s="11"/>
      <c r="AV26" s="11"/>
      <c r="AW26" s="11"/>
      <c r="AX26" s="11"/>
    </row>
    <row r="27" spans="1:50" x14ac:dyDescent="0.35">
      <c r="A27" s="7"/>
      <c r="D27" s="11"/>
      <c r="E27" s="11"/>
      <c r="F27" s="11"/>
      <c r="G27" s="11"/>
      <c r="H27" s="11"/>
      <c r="I27" s="11"/>
      <c r="J27" s="11"/>
      <c r="K27" s="11"/>
      <c r="L27" s="11"/>
      <c r="M27" s="11"/>
      <c r="N27" s="11"/>
      <c r="O27" s="11"/>
      <c r="P27" s="11"/>
      <c r="Q27" s="11"/>
      <c r="R27" s="11"/>
      <c r="S27" s="11"/>
      <c r="T27" s="11"/>
      <c r="U27" s="11"/>
      <c r="V27" s="11"/>
      <c r="W27" s="11"/>
      <c r="X27" s="11"/>
      <c r="Y27" s="11"/>
      <c r="Z27" s="11"/>
      <c r="AA27" s="11"/>
      <c r="AB27" s="11"/>
      <c r="AC27" s="11"/>
      <c r="AD27" s="11"/>
      <c r="AE27" s="11"/>
      <c r="AF27" s="11"/>
      <c r="AG27" s="11"/>
      <c r="AH27" s="11"/>
      <c r="AI27" s="11"/>
      <c r="AJ27" s="11"/>
      <c r="AK27" s="11"/>
      <c r="AL27" s="11"/>
      <c r="AM27" s="11"/>
      <c r="AN27" s="11"/>
      <c r="AO27" s="11"/>
      <c r="AP27" s="11"/>
      <c r="AQ27" s="11"/>
      <c r="AR27" s="11"/>
      <c r="AS27" s="11"/>
      <c r="AT27" s="11"/>
      <c r="AU27" s="11"/>
      <c r="AV27" s="11"/>
      <c r="AW27" s="11"/>
      <c r="AX27" s="11"/>
    </row>
    <row r="28" spans="1:50" x14ac:dyDescent="0.35">
      <c r="A28" s="7"/>
      <c r="D28" s="11"/>
      <c r="E28" s="11"/>
      <c r="F28" s="11"/>
      <c r="G28" s="11"/>
      <c r="H28" s="11"/>
      <c r="I28" s="11"/>
      <c r="J28" s="11"/>
      <c r="K28" s="11"/>
      <c r="L28" s="11"/>
      <c r="M28" s="11"/>
      <c r="N28" s="11"/>
      <c r="O28" s="11"/>
      <c r="P28" s="11"/>
      <c r="Q28" s="11"/>
      <c r="R28" s="11"/>
      <c r="S28" s="11"/>
      <c r="T28" s="11"/>
      <c r="U28" s="11"/>
      <c r="V28" s="11"/>
      <c r="W28" s="11"/>
      <c r="X28" s="11"/>
      <c r="Y28" s="11"/>
      <c r="Z28" s="11"/>
      <c r="AA28" s="11"/>
      <c r="AB28" s="11"/>
      <c r="AC28" s="11"/>
      <c r="AD28" s="11"/>
      <c r="AE28" s="11"/>
      <c r="AF28" s="11"/>
      <c r="AG28" s="11"/>
      <c r="AH28" s="11"/>
      <c r="AI28" s="11"/>
      <c r="AJ28" s="11"/>
      <c r="AK28" s="11"/>
      <c r="AL28" s="11"/>
      <c r="AM28" s="11"/>
      <c r="AN28" s="11"/>
      <c r="AO28" s="11"/>
      <c r="AP28" s="11"/>
      <c r="AQ28" s="11"/>
      <c r="AR28" s="11"/>
      <c r="AS28" s="11"/>
      <c r="AT28" s="11"/>
      <c r="AU28" s="11"/>
      <c r="AV28" s="11"/>
      <c r="AW28" s="11"/>
      <c r="AX28" s="11"/>
    </row>
    <row r="29" spans="1:50" x14ac:dyDescent="0.35">
      <c r="A29" s="7"/>
      <c r="D29" s="11"/>
      <c r="E29" s="11"/>
      <c r="F29" s="11"/>
      <c r="G29" s="11"/>
      <c r="H29" s="11"/>
      <c r="I29" s="11"/>
      <c r="J29" s="11"/>
      <c r="K29" s="11"/>
      <c r="L29" s="11"/>
      <c r="M29" s="11"/>
      <c r="N29" s="11"/>
      <c r="O29" s="11"/>
      <c r="P29" s="11"/>
      <c r="Q29" s="11"/>
      <c r="R29" s="11"/>
      <c r="S29" s="11"/>
      <c r="T29" s="11"/>
      <c r="U29" s="11"/>
      <c r="V29" s="11"/>
      <c r="W29" s="11"/>
      <c r="X29" s="11"/>
      <c r="Y29" s="11"/>
      <c r="Z29" s="11"/>
      <c r="AA29" s="11"/>
      <c r="AB29" s="11"/>
      <c r="AC29" s="11"/>
      <c r="AD29" s="11"/>
      <c r="AE29" s="11"/>
      <c r="AF29" s="11"/>
      <c r="AG29" s="11"/>
      <c r="AH29" s="11"/>
      <c r="AI29" s="11"/>
      <c r="AJ29" s="11"/>
      <c r="AK29" s="11"/>
      <c r="AL29" s="11"/>
      <c r="AM29" s="11"/>
      <c r="AN29" s="11"/>
      <c r="AO29" s="11"/>
      <c r="AP29" s="11"/>
      <c r="AQ29" s="11"/>
      <c r="AR29" s="11"/>
      <c r="AS29" s="11"/>
      <c r="AT29" s="11"/>
      <c r="AU29" s="11"/>
      <c r="AV29" s="11"/>
      <c r="AW29" s="11"/>
      <c r="AX29" s="11"/>
    </row>
    <row r="30" spans="1:50" x14ac:dyDescent="0.35">
      <c r="A30" s="7"/>
      <c r="D30" s="11"/>
      <c r="E30" s="11"/>
      <c r="F30" s="11"/>
      <c r="G30" s="11"/>
      <c r="H30" s="11"/>
      <c r="I30" s="11"/>
      <c r="J30" s="11"/>
      <c r="K30" s="11"/>
      <c r="L30" s="11"/>
      <c r="M30" s="11"/>
      <c r="N30" s="11"/>
      <c r="O30" s="11"/>
      <c r="P30" s="11"/>
      <c r="Q30" s="11"/>
      <c r="R30" s="11"/>
      <c r="S30" s="11"/>
      <c r="T30" s="11"/>
      <c r="U30" s="11"/>
      <c r="V30" s="11"/>
      <c r="W30" s="11"/>
      <c r="X30" s="11"/>
      <c r="Y30" s="11"/>
      <c r="Z30" s="11"/>
      <c r="AA30" s="11"/>
      <c r="AB30" s="11"/>
      <c r="AC30" s="11"/>
      <c r="AD30" s="11"/>
      <c r="AE30" s="11"/>
      <c r="AF30" s="11"/>
      <c r="AG30" s="11"/>
      <c r="AH30" s="11"/>
      <c r="AI30" s="11"/>
      <c r="AJ30" s="11"/>
      <c r="AK30" s="11"/>
      <c r="AL30" s="11"/>
      <c r="AM30" s="11"/>
      <c r="AN30" s="11"/>
      <c r="AO30" s="11"/>
      <c r="AP30" s="11"/>
      <c r="AQ30" s="11"/>
      <c r="AR30" s="11"/>
      <c r="AS30" s="11"/>
      <c r="AT30" s="11"/>
      <c r="AU30" s="11"/>
      <c r="AV30" s="11"/>
      <c r="AW30" s="11"/>
      <c r="AX30" s="11"/>
    </row>
    <row r="31" spans="1:50" x14ac:dyDescent="0.35">
      <c r="A31" s="7"/>
      <c r="D31" s="11"/>
      <c r="E31" s="11"/>
      <c r="F31" s="11"/>
      <c r="G31" s="11"/>
      <c r="H31" s="11"/>
      <c r="I31" s="11"/>
      <c r="J31" s="11"/>
      <c r="K31" s="11"/>
      <c r="L31" s="11"/>
      <c r="M31" s="11"/>
      <c r="N31" s="11"/>
      <c r="O31" s="11"/>
      <c r="P31" s="11"/>
      <c r="Q31" s="11"/>
      <c r="R31" s="11"/>
      <c r="S31" s="11"/>
      <c r="T31" s="11"/>
      <c r="U31" s="11"/>
      <c r="V31" s="11"/>
      <c r="W31" s="11"/>
      <c r="X31" s="11"/>
      <c r="Y31" s="11"/>
      <c r="Z31" s="11"/>
      <c r="AA31" s="11"/>
      <c r="AB31" s="11"/>
      <c r="AC31" s="11"/>
      <c r="AD31" s="11"/>
      <c r="AE31" s="11"/>
      <c r="AF31" s="11"/>
      <c r="AG31" s="11"/>
      <c r="AH31" s="11"/>
      <c r="AI31" s="11"/>
      <c r="AJ31" s="11"/>
      <c r="AK31" s="11"/>
      <c r="AL31" s="11"/>
      <c r="AM31" s="11"/>
      <c r="AN31" s="11"/>
      <c r="AO31" s="11"/>
      <c r="AP31" s="11"/>
      <c r="AQ31" s="11"/>
      <c r="AR31" s="11"/>
      <c r="AS31" s="11"/>
      <c r="AT31" s="11"/>
      <c r="AU31" s="11"/>
      <c r="AV31" s="11"/>
      <c r="AW31" s="11"/>
      <c r="AX31" s="11"/>
    </row>
    <row r="32" spans="1:50" x14ac:dyDescent="0.35">
      <c r="A32" s="7"/>
      <c r="D32" s="11"/>
      <c r="E32" s="11"/>
      <c r="F32" s="11"/>
      <c r="G32" s="11"/>
      <c r="H32" s="11"/>
      <c r="I32" s="11"/>
      <c r="J32" s="11"/>
      <c r="K32" s="11"/>
      <c r="L32" s="11"/>
      <c r="M32" s="11"/>
      <c r="N32" s="11"/>
      <c r="O32" s="11"/>
      <c r="P32" s="11"/>
      <c r="Q32" s="11"/>
      <c r="R32" s="11"/>
      <c r="S32" s="11"/>
      <c r="T32" s="11"/>
      <c r="U32" s="11"/>
      <c r="V32" s="11"/>
      <c r="W32" s="11"/>
      <c r="X32" s="11"/>
      <c r="Y32" s="11"/>
      <c r="Z32" s="11"/>
      <c r="AA32" s="11"/>
      <c r="AB32" s="11"/>
      <c r="AC32" s="11"/>
      <c r="AD32" s="11"/>
      <c r="AE32" s="11"/>
      <c r="AF32" s="11"/>
      <c r="AG32" s="11"/>
      <c r="AH32" s="11"/>
      <c r="AI32" s="11"/>
      <c r="AJ32" s="11"/>
      <c r="AK32" s="11"/>
      <c r="AL32" s="11"/>
      <c r="AM32" s="11"/>
      <c r="AN32" s="11"/>
      <c r="AO32" s="11"/>
      <c r="AP32" s="11"/>
      <c r="AQ32" s="11"/>
      <c r="AR32" s="11"/>
      <c r="AS32" s="11"/>
      <c r="AT32" s="11"/>
      <c r="AU32" s="11"/>
      <c r="AV32" s="11"/>
      <c r="AW32" s="11"/>
      <c r="AX32" s="11"/>
    </row>
    <row r="33" spans="1:50" x14ac:dyDescent="0.35">
      <c r="A33" s="7"/>
      <c r="D33" s="11"/>
      <c r="E33" s="11"/>
      <c r="F33" s="11"/>
      <c r="G33" s="11"/>
      <c r="H33" s="11"/>
      <c r="I33" s="11"/>
      <c r="J33" s="11"/>
      <c r="K33" s="11"/>
      <c r="L33" s="11"/>
      <c r="M33" s="11"/>
      <c r="N33" s="11"/>
      <c r="O33" s="11"/>
      <c r="P33" s="11"/>
      <c r="Q33" s="11"/>
      <c r="R33" s="11"/>
      <c r="S33" s="11"/>
      <c r="T33" s="11"/>
      <c r="U33" s="11"/>
      <c r="V33" s="11"/>
      <c r="W33" s="11"/>
      <c r="X33" s="11"/>
      <c r="Y33" s="11"/>
      <c r="Z33" s="11"/>
      <c r="AA33" s="11"/>
      <c r="AB33" s="11"/>
      <c r="AC33" s="11"/>
      <c r="AD33" s="11"/>
      <c r="AE33" s="11"/>
      <c r="AF33" s="11"/>
      <c r="AG33" s="11"/>
      <c r="AH33" s="11"/>
      <c r="AI33" s="11"/>
      <c r="AJ33" s="11"/>
      <c r="AK33" s="11"/>
      <c r="AL33" s="11"/>
      <c r="AM33" s="11"/>
      <c r="AN33" s="11"/>
      <c r="AO33" s="11"/>
      <c r="AP33" s="11"/>
      <c r="AQ33" s="11"/>
      <c r="AR33" s="11"/>
      <c r="AS33" s="11"/>
      <c r="AT33" s="11"/>
      <c r="AU33" s="11"/>
      <c r="AV33" s="11"/>
      <c r="AW33" s="11"/>
      <c r="AX33" s="11"/>
    </row>
    <row r="34" spans="1:50" x14ac:dyDescent="0.35">
      <c r="A34" s="7"/>
      <c r="D34" s="11"/>
      <c r="E34" s="11"/>
      <c r="F34" s="11"/>
      <c r="G34" s="11"/>
      <c r="H34" s="11"/>
      <c r="I34" s="11"/>
      <c r="J34" s="11"/>
      <c r="K34" s="11"/>
      <c r="L34" s="11"/>
      <c r="M34" s="11"/>
      <c r="N34" s="11"/>
      <c r="O34" s="11"/>
      <c r="P34" s="11"/>
      <c r="Q34" s="11"/>
      <c r="R34" s="11"/>
      <c r="S34" s="11"/>
      <c r="T34" s="11"/>
      <c r="U34" s="11"/>
      <c r="V34" s="11"/>
      <c r="W34" s="11"/>
      <c r="X34" s="11"/>
      <c r="Y34" s="11"/>
      <c r="Z34" s="11"/>
      <c r="AA34" s="11"/>
      <c r="AB34" s="11"/>
      <c r="AC34" s="11"/>
      <c r="AD34" s="11"/>
      <c r="AE34" s="11"/>
      <c r="AF34" s="11"/>
      <c r="AG34" s="11"/>
      <c r="AH34" s="11"/>
      <c r="AI34" s="11"/>
      <c r="AJ34" s="11"/>
      <c r="AK34" s="11"/>
      <c r="AL34" s="11"/>
      <c r="AM34" s="11"/>
      <c r="AN34" s="11"/>
      <c r="AO34" s="11"/>
      <c r="AP34" s="11"/>
      <c r="AQ34" s="11"/>
      <c r="AR34" s="11"/>
      <c r="AS34" s="11"/>
      <c r="AT34" s="11"/>
      <c r="AU34" s="11"/>
      <c r="AV34" s="11"/>
      <c r="AW34" s="11"/>
      <c r="AX34" s="11"/>
    </row>
    <row r="35" spans="1:50" x14ac:dyDescent="0.35">
      <c r="A35" s="7"/>
      <c r="D35" s="11"/>
      <c r="E35" s="11"/>
      <c r="F35" s="11"/>
      <c r="G35" s="11"/>
      <c r="H35" s="11"/>
      <c r="I35" s="11"/>
      <c r="J35" s="11"/>
      <c r="K35" s="11"/>
      <c r="L35" s="11"/>
      <c r="M35" s="11"/>
      <c r="N35" s="11"/>
      <c r="O35" s="11"/>
      <c r="P35" s="11"/>
      <c r="Q35" s="11"/>
      <c r="R35" s="11"/>
      <c r="S35" s="11"/>
      <c r="T35" s="11"/>
      <c r="U35" s="11"/>
      <c r="V35" s="11"/>
      <c r="W35" s="11"/>
      <c r="X35" s="11"/>
      <c r="Y35" s="11"/>
      <c r="Z35" s="11"/>
      <c r="AA35" s="11"/>
      <c r="AB35" s="11"/>
      <c r="AC35" s="11"/>
      <c r="AD35" s="11"/>
      <c r="AE35" s="11"/>
      <c r="AF35" s="11"/>
      <c r="AG35" s="11"/>
      <c r="AH35" s="11"/>
      <c r="AI35" s="11"/>
      <c r="AJ35" s="11"/>
      <c r="AK35" s="11"/>
      <c r="AL35" s="11"/>
      <c r="AM35" s="11"/>
      <c r="AN35" s="11"/>
      <c r="AO35" s="11"/>
      <c r="AP35" s="11"/>
      <c r="AQ35" s="11"/>
      <c r="AR35" s="11"/>
      <c r="AS35" s="11"/>
      <c r="AT35" s="11"/>
      <c r="AU35" s="11"/>
      <c r="AV35" s="11"/>
      <c r="AW35" s="11"/>
      <c r="AX35" s="11"/>
    </row>
    <row r="36" spans="1:50" x14ac:dyDescent="0.35">
      <c r="A36" s="7"/>
      <c r="D36" s="11"/>
      <c r="E36" s="11"/>
      <c r="F36" s="11"/>
      <c r="G36" s="11"/>
      <c r="H36" s="11"/>
      <c r="I36" s="11"/>
      <c r="J36" s="11"/>
      <c r="K36" s="11"/>
      <c r="L36" s="11"/>
      <c r="M36" s="11"/>
      <c r="N36" s="11"/>
      <c r="O36" s="11"/>
      <c r="P36" s="11"/>
      <c r="Q36" s="11"/>
      <c r="R36" s="11"/>
      <c r="S36" s="11"/>
      <c r="T36" s="11"/>
      <c r="U36" s="11"/>
      <c r="V36" s="11"/>
      <c r="W36" s="11"/>
      <c r="X36" s="11"/>
      <c r="Y36" s="11"/>
      <c r="Z36" s="11"/>
      <c r="AA36" s="11"/>
      <c r="AB36" s="11"/>
      <c r="AC36" s="11"/>
      <c r="AD36" s="11"/>
      <c r="AE36" s="11"/>
      <c r="AF36" s="11"/>
      <c r="AG36" s="11"/>
      <c r="AH36" s="11"/>
      <c r="AI36" s="11"/>
      <c r="AJ36" s="11"/>
      <c r="AK36" s="11"/>
      <c r="AL36" s="11"/>
      <c r="AM36" s="11"/>
      <c r="AN36" s="11"/>
      <c r="AO36" s="11"/>
      <c r="AP36" s="11"/>
      <c r="AQ36" s="11"/>
      <c r="AR36" s="11"/>
      <c r="AS36" s="11"/>
      <c r="AT36" s="11"/>
      <c r="AU36" s="11"/>
      <c r="AV36" s="11"/>
      <c r="AW36" s="11"/>
      <c r="AX36" s="11"/>
    </row>
    <row r="37" spans="1:50" x14ac:dyDescent="0.35">
      <c r="A37" s="7"/>
      <c r="D37" s="11"/>
      <c r="E37" s="11"/>
      <c r="F37" s="11"/>
      <c r="G37" s="11"/>
      <c r="H37" s="11"/>
      <c r="I37" s="11"/>
      <c r="J37" s="11"/>
      <c r="K37" s="11"/>
      <c r="L37" s="11"/>
      <c r="M37" s="11"/>
      <c r="N37" s="11"/>
      <c r="O37" s="11"/>
      <c r="P37" s="11"/>
      <c r="Q37" s="11"/>
      <c r="R37" s="11"/>
      <c r="S37" s="11"/>
      <c r="T37" s="11"/>
      <c r="U37" s="11"/>
      <c r="V37" s="11"/>
      <c r="W37" s="11"/>
      <c r="X37" s="11"/>
      <c r="Y37" s="11"/>
      <c r="Z37" s="11"/>
      <c r="AA37" s="11"/>
      <c r="AB37" s="11"/>
      <c r="AC37" s="11"/>
      <c r="AD37" s="11"/>
      <c r="AE37" s="11"/>
      <c r="AF37" s="11"/>
      <c r="AG37" s="11"/>
      <c r="AH37" s="11"/>
      <c r="AI37" s="11"/>
      <c r="AJ37" s="11"/>
      <c r="AK37" s="11"/>
      <c r="AL37" s="11"/>
      <c r="AM37" s="11"/>
      <c r="AN37" s="11"/>
      <c r="AO37" s="11"/>
      <c r="AP37" s="11"/>
      <c r="AQ37" s="11"/>
      <c r="AR37" s="11"/>
      <c r="AS37" s="11"/>
      <c r="AT37" s="11"/>
      <c r="AU37" s="11"/>
      <c r="AV37" s="11"/>
      <c r="AW37" s="11"/>
      <c r="AX37" s="11"/>
    </row>
    <row r="38" spans="1:50" x14ac:dyDescent="0.35">
      <c r="A38" s="7"/>
      <c r="D38" s="11"/>
      <c r="E38" s="11"/>
      <c r="F38" s="11"/>
      <c r="G38" s="11"/>
      <c r="H38" s="11"/>
      <c r="I38" s="11"/>
      <c r="J38" s="11"/>
      <c r="K38" s="11"/>
      <c r="L38" s="11"/>
      <c r="M38" s="11"/>
      <c r="N38" s="11"/>
      <c r="O38" s="11"/>
      <c r="P38" s="11"/>
      <c r="Q38" s="11"/>
      <c r="R38" s="11"/>
      <c r="S38" s="11"/>
      <c r="T38" s="11"/>
      <c r="U38" s="11"/>
      <c r="V38" s="11"/>
      <c r="W38" s="11"/>
      <c r="X38" s="11"/>
      <c r="Y38" s="11"/>
      <c r="Z38" s="11"/>
      <c r="AA38" s="11"/>
      <c r="AB38" s="11"/>
      <c r="AC38" s="11"/>
      <c r="AD38" s="11"/>
      <c r="AE38" s="11"/>
      <c r="AF38" s="11"/>
      <c r="AG38" s="11"/>
      <c r="AH38" s="11"/>
      <c r="AI38" s="11"/>
      <c r="AJ38" s="11"/>
      <c r="AK38" s="11"/>
      <c r="AL38" s="11"/>
      <c r="AM38" s="11"/>
      <c r="AN38" s="11"/>
      <c r="AO38" s="11"/>
      <c r="AP38" s="11"/>
      <c r="AQ38" s="11"/>
      <c r="AR38" s="11"/>
      <c r="AS38" s="11"/>
      <c r="AT38" s="11"/>
      <c r="AU38" s="11"/>
      <c r="AV38" s="11"/>
      <c r="AW38" s="11"/>
      <c r="AX38" s="11"/>
    </row>
    <row r="39" spans="1:50" x14ac:dyDescent="0.35">
      <c r="A39" s="7"/>
      <c r="D39" s="11"/>
      <c r="E39" s="11"/>
      <c r="F39" s="11"/>
      <c r="G39" s="11"/>
      <c r="H39" s="11"/>
      <c r="I39" s="11"/>
      <c r="J39" s="11"/>
      <c r="K39" s="11"/>
      <c r="L39" s="11"/>
      <c r="M39" s="11"/>
      <c r="N39" s="11"/>
      <c r="O39" s="11"/>
      <c r="P39" s="11"/>
      <c r="Q39" s="11"/>
      <c r="R39" s="11"/>
      <c r="S39" s="11"/>
      <c r="T39" s="11"/>
      <c r="U39" s="11"/>
      <c r="V39" s="11"/>
      <c r="W39" s="11"/>
      <c r="X39" s="11"/>
      <c r="Y39" s="11"/>
      <c r="Z39" s="11"/>
      <c r="AA39" s="11"/>
      <c r="AB39" s="11"/>
      <c r="AC39" s="11"/>
      <c r="AD39" s="11"/>
      <c r="AE39" s="11"/>
      <c r="AF39" s="11"/>
      <c r="AG39" s="11"/>
      <c r="AH39" s="11"/>
      <c r="AI39" s="11"/>
      <c r="AJ39" s="11"/>
      <c r="AK39" s="11"/>
      <c r="AL39" s="11"/>
      <c r="AM39" s="11"/>
      <c r="AN39" s="11"/>
      <c r="AO39" s="11"/>
      <c r="AP39" s="11"/>
      <c r="AQ39" s="11"/>
      <c r="AR39" s="11"/>
      <c r="AS39" s="11"/>
      <c r="AT39" s="11"/>
      <c r="AU39" s="11"/>
      <c r="AV39" s="11"/>
      <c r="AW39" s="11"/>
      <c r="AX39" s="11"/>
    </row>
    <row r="40" spans="1:50" x14ac:dyDescent="0.35">
      <c r="A40" s="7"/>
      <c r="D40" s="11"/>
      <c r="E40" s="11"/>
      <c r="F40" s="11"/>
      <c r="G40" s="11"/>
      <c r="H40" s="11"/>
      <c r="I40" s="11"/>
      <c r="J40" s="11"/>
      <c r="K40" s="11"/>
      <c r="L40" s="11"/>
      <c r="M40" s="11"/>
      <c r="N40" s="11"/>
      <c r="O40" s="11"/>
      <c r="P40" s="11"/>
      <c r="Q40" s="11"/>
      <c r="R40" s="11"/>
      <c r="S40" s="11"/>
      <c r="T40" s="11"/>
      <c r="U40" s="11"/>
      <c r="V40" s="11"/>
      <c r="W40" s="11"/>
      <c r="X40" s="11"/>
      <c r="Y40" s="11"/>
      <c r="Z40" s="11"/>
      <c r="AA40" s="11"/>
      <c r="AB40" s="11"/>
      <c r="AC40" s="11"/>
      <c r="AD40" s="11"/>
      <c r="AE40" s="11"/>
      <c r="AF40" s="11"/>
      <c r="AG40" s="11"/>
      <c r="AH40" s="11"/>
      <c r="AI40" s="11"/>
      <c r="AJ40" s="11"/>
      <c r="AK40" s="11"/>
      <c r="AL40" s="11"/>
      <c r="AM40" s="11"/>
      <c r="AN40" s="11"/>
      <c r="AO40" s="11"/>
      <c r="AP40" s="11"/>
      <c r="AQ40" s="11"/>
      <c r="AR40" s="11"/>
      <c r="AS40" s="11"/>
      <c r="AT40" s="11"/>
      <c r="AU40" s="11"/>
      <c r="AV40" s="11"/>
      <c r="AW40" s="11"/>
      <c r="AX40" s="11"/>
    </row>
    <row r="41" spans="1:50" x14ac:dyDescent="0.35">
      <c r="A41" s="7"/>
      <c r="D41" s="11"/>
      <c r="E41" s="11"/>
      <c r="F41" s="11"/>
      <c r="G41" s="11"/>
      <c r="H41" s="11"/>
      <c r="I41" s="11"/>
      <c r="J41" s="11"/>
      <c r="K41" s="11"/>
      <c r="L41" s="11"/>
      <c r="M41" s="11"/>
      <c r="N41" s="11"/>
      <c r="O41" s="11"/>
      <c r="P41" s="11"/>
      <c r="Q41" s="11"/>
      <c r="R41" s="11"/>
      <c r="S41" s="11"/>
      <c r="T41" s="11"/>
      <c r="U41" s="11"/>
      <c r="V41" s="11"/>
      <c r="W41" s="11"/>
      <c r="X41" s="11"/>
      <c r="Y41" s="11"/>
      <c r="Z41" s="11"/>
      <c r="AA41" s="11"/>
      <c r="AB41" s="11"/>
      <c r="AC41" s="11"/>
      <c r="AD41" s="11"/>
      <c r="AE41" s="11"/>
      <c r="AF41" s="11"/>
      <c r="AG41" s="11"/>
      <c r="AH41" s="11"/>
      <c r="AI41" s="11"/>
      <c r="AJ41" s="11"/>
      <c r="AK41" s="11"/>
      <c r="AL41" s="11"/>
      <c r="AM41" s="11"/>
      <c r="AN41" s="11"/>
      <c r="AO41" s="11"/>
      <c r="AP41" s="11"/>
      <c r="AQ41" s="11"/>
      <c r="AR41" s="11"/>
      <c r="AS41" s="11"/>
      <c r="AT41" s="11"/>
      <c r="AU41" s="11"/>
      <c r="AV41" s="11"/>
      <c r="AW41" s="11"/>
      <c r="AX41" s="11"/>
    </row>
    <row r="42" spans="1:50" x14ac:dyDescent="0.35">
      <c r="A42" s="7"/>
      <c r="D42" s="11"/>
      <c r="E42" s="11"/>
      <c r="F42" s="11"/>
      <c r="G42" s="11"/>
      <c r="H42" s="11"/>
      <c r="I42" s="11"/>
      <c r="J42" s="11"/>
      <c r="K42" s="11"/>
      <c r="L42" s="11"/>
      <c r="M42" s="11"/>
      <c r="N42" s="11"/>
      <c r="O42" s="11"/>
      <c r="P42" s="11"/>
      <c r="Q42" s="11"/>
      <c r="R42" s="11"/>
      <c r="S42" s="11"/>
      <c r="T42" s="11"/>
      <c r="U42" s="11"/>
      <c r="V42" s="11"/>
      <c r="W42" s="11"/>
      <c r="X42" s="11"/>
      <c r="Y42" s="11"/>
      <c r="Z42" s="11"/>
      <c r="AA42" s="11"/>
      <c r="AB42" s="11"/>
      <c r="AC42" s="11"/>
      <c r="AD42" s="11"/>
      <c r="AE42" s="11"/>
      <c r="AF42" s="11"/>
      <c r="AG42" s="11"/>
      <c r="AH42" s="11"/>
      <c r="AI42" s="11"/>
      <c r="AJ42" s="11"/>
      <c r="AK42" s="11"/>
      <c r="AL42" s="11"/>
      <c r="AM42" s="11"/>
      <c r="AN42" s="11"/>
      <c r="AO42" s="11"/>
      <c r="AP42" s="11"/>
      <c r="AQ42" s="11"/>
      <c r="AR42" s="11"/>
      <c r="AS42" s="11"/>
      <c r="AT42" s="11"/>
      <c r="AU42" s="11"/>
      <c r="AV42" s="11"/>
      <c r="AW42" s="11"/>
      <c r="AX42" s="11"/>
    </row>
    <row r="43" spans="1:50" x14ac:dyDescent="0.35">
      <c r="A43" s="7"/>
      <c r="D43" s="11"/>
      <c r="E43" s="11"/>
      <c r="F43" s="11"/>
      <c r="G43" s="11"/>
      <c r="H43" s="11"/>
      <c r="I43" s="11"/>
      <c r="J43" s="11"/>
      <c r="K43" s="11"/>
      <c r="L43" s="11"/>
      <c r="M43" s="11"/>
      <c r="N43" s="11"/>
      <c r="O43" s="11"/>
      <c r="P43" s="11"/>
      <c r="Q43" s="11"/>
      <c r="R43" s="11"/>
      <c r="S43" s="11"/>
      <c r="T43" s="11"/>
      <c r="U43" s="11"/>
      <c r="V43" s="11"/>
      <c r="W43" s="11"/>
      <c r="X43" s="11"/>
      <c r="Y43" s="11"/>
      <c r="Z43" s="11"/>
      <c r="AA43" s="11"/>
      <c r="AB43" s="11"/>
      <c r="AC43" s="11"/>
      <c r="AD43" s="11"/>
      <c r="AE43" s="11"/>
      <c r="AF43" s="11"/>
      <c r="AG43" s="11"/>
      <c r="AH43" s="11"/>
      <c r="AI43" s="11"/>
      <c r="AJ43" s="11"/>
      <c r="AK43" s="11"/>
      <c r="AL43" s="11"/>
      <c r="AM43" s="11"/>
      <c r="AN43" s="11"/>
      <c r="AO43" s="11"/>
      <c r="AP43" s="11"/>
      <c r="AQ43" s="11"/>
      <c r="AR43" s="11"/>
      <c r="AS43" s="11"/>
      <c r="AT43" s="11"/>
      <c r="AU43" s="11"/>
      <c r="AV43" s="11"/>
      <c r="AW43" s="11"/>
      <c r="AX43" s="11"/>
    </row>
    <row r="44" spans="1:50" x14ac:dyDescent="0.35">
      <c r="A44" s="7"/>
      <c r="D44" s="11"/>
      <c r="E44" s="11"/>
      <c r="F44" s="11"/>
      <c r="G44" s="11"/>
      <c r="H44" s="11"/>
      <c r="I44" s="11"/>
      <c r="J44" s="11"/>
      <c r="K44" s="11"/>
      <c r="L44" s="11"/>
      <c r="M44" s="11"/>
      <c r="N44" s="11"/>
      <c r="O44" s="11"/>
      <c r="P44" s="11"/>
      <c r="Q44" s="11"/>
      <c r="R44" s="11"/>
      <c r="S44" s="11"/>
      <c r="T44" s="11"/>
      <c r="U44" s="11"/>
      <c r="V44" s="11"/>
      <c r="W44" s="11"/>
      <c r="X44" s="11"/>
      <c r="Y44" s="11"/>
      <c r="Z44" s="11"/>
      <c r="AA44" s="11"/>
      <c r="AB44" s="11"/>
      <c r="AC44" s="11"/>
      <c r="AD44" s="11"/>
      <c r="AE44" s="11"/>
      <c r="AF44" s="11"/>
      <c r="AG44" s="11"/>
      <c r="AH44" s="11"/>
      <c r="AI44" s="11"/>
      <c r="AJ44" s="11"/>
      <c r="AK44" s="11"/>
      <c r="AL44" s="11"/>
      <c r="AM44" s="11"/>
      <c r="AN44" s="11"/>
      <c r="AO44" s="11"/>
      <c r="AP44" s="11"/>
      <c r="AQ44" s="11"/>
      <c r="AR44" s="11"/>
      <c r="AS44" s="11"/>
      <c r="AT44" s="11"/>
      <c r="AU44" s="11"/>
      <c r="AV44" s="11"/>
      <c r="AW44" s="11"/>
      <c r="AX44" s="11"/>
    </row>
    <row r="45" spans="1:50" x14ac:dyDescent="0.35">
      <c r="A45" s="7"/>
      <c r="D45" s="11"/>
      <c r="E45" s="11"/>
      <c r="F45" s="11"/>
      <c r="G45" s="11"/>
      <c r="H45" s="11"/>
      <c r="I45" s="11"/>
      <c r="J45" s="11"/>
      <c r="K45" s="11"/>
      <c r="L45" s="11"/>
      <c r="M45" s="11"/>
      <c r="N45" s="11"/>
      <c r="O45" s="11"/>
      <c r="P45" s="11"/>
      <c r="Q45" s="11"/>
      <c r="R45" s="11"/>
      <c r="S45" s="11"/>
      <c r="T45" s="11"/>
      <c r="U45" s="11"/>
      <c r="V45" s="11"/>
      <c r="W45" s="11"/>
      <c r="X45" s="11"/>
      <c r="Y45" s="11"/>
      <c r="Z45" s="11"/>
      <c r="AA45" s="11"/>
      <c r="AB45" s="11"/>
      <c r="AC45" s="11"/>
      <c r="AD45" s="11"/>
      <c r="AE45" s="11"/>
      <c r="AF45" s="11"/>
      <c r="AG45" s="11"/>
      <c r="AH45" s="11"/>
      <c r="AI45" s="11"/>
      <c r="AJ45" s="11"/>
      <c r="AK45" s="11"/>
      <c r="AL45" s="11"/>
      <c r="AM45" s="11"/>
      <c r="AN45" s="11"/>
      <c r="AO45" s="11"/>
      <c r="AP45" s="11"/>
      <c r="AQ45" s="11"/>
      <c r="AR45" s="11"/>
      <c r="AS45" s="11"/>
      <c r="AT45" s="11"/>
      <c r="AU45" s="11"/>
      <c r="AV45" s="11"/>
      <c r="AW45" s="11"/>
      <c r="AX45" s="11"/>
    </row>
    <row r="46" spans="1:50" x14ac:dyDescent="0.35">
      <c r="A46" s="7"/>
      <c r="D46" s="11"/>
      <c r="E46" s="11"/>
      <c r="F46" s="11"/>
      <c r="G46" s="11"/>
      <c r="H46" s="11"/>
      <c r="I46" s="11"/>
      <c r="J46" s="11"/>
      <c r="K46" s="11"/>
      <c r="L46" s="11"/>
      <c r="M46" s="11"/>
      <c r="N46" s="11"/>
      <c r="O46" s="11"/>
      <c r="P46" s="11"/>
      <c r="Q46" s="11"/>
      <c r="R46" s="11"/>
      <c r="S46" s="11"/>
      <c r="T46" s="11"/>
      <c r="U46" s="11"/>
      <c r="V46" s="11"/>
      <c r="W46" s="11"/>
      <c r="X46" s="11"/>
      <c r="Y46" s="11"/>
      <c r="Z46" s="11"/>
      <c r="AA46" s="11"/>
      <c r="AB46" s="11"/>
      <c r="AC46" s="11"/>
      <c r="AD46" s="11"/>
      <c r="AE46" s="11"/>
      <c r="AF46" s="11"/>
      <c r="AG46" s="11"/>
      <c r="AH46" s="11"/>
      <c r="AI46" s="11"/>
      <c r="AJ46" s="11"/>
      <c r="AK46" s="11"/>
      <c r="AL46" s="11"/>
      <c r="AM46" s="11"/>
      <c r="AN46" s="11"/>
      <c r="AO46" s="11"/>
      <c r="AP46" s="11"/>
      <c r="AQ46" s="11"/>
      <c r="AR46" s="11"/>
      <c r="AS46" s="11"/>
      <c r="AT46" s="11"/>
      <c r="AU46" s="11"/>
      <c r="AV46" s="11"/>
      <c r="AW46" s="11"/>
      <c r="AX46" s="11"/>
    </row>
    <row r="47" spans="1:50" x14ac:dyDescent="0.35">
      <c r="A47" s="7"/>
      <c r="D47" s="11"/>
      <c r="E47" s="11"/>
      <c r="F47" s="11"/>
      <c r="G47" s="11"/>
      <c r="H47" s="11"/>
      <c r="I47" s="11"/>
      <c r="J47" s="11"/>
      <c r="K47" s="11"/>
      <c r="L47" s="11"/>
      <c r="M47" s="11"/>
      <c r="N47" s="11"/>
      <c r="O47" s="11"/>
      <c r="P47" s="11"/>
      <c r="Q47" s="11"/>
      <c r="R47" s="11"/>
      <c r="S47" s="11"/>
      <c r="T47" s="11"/>
      <c r="U47" s="11"/>
      <c r="V47" s="11"/>
      <c r="W47" s="11"/>
      <c r="X47" s="11"/>
      <c r="Y47" s="11"/>
      <c r="Z47" s="11"/>
      <c r="AA47" s="11"/>
      <c r="AB47" s="11"/>
      <c r="AC47" s="11"/>
      <c r="AD47" s="11"/>
      <c r="AE47" s="11"/>
      <c r="AF47" s="11"/>
      <c r="AG47" s="11"/>
      <c r="AH47" s="11"/>
      <c r="AI47" s="11"/>
      <c r="AJ47" s="11"/>
      <c r="AK47" s="11"/>
      <c r="AL47" s="11"/>
      <c r="AM47" s="11"/>
      <c r="AN47" s="11"/>
      <c r="AO47" s="11"/>
      <c r="AP47" s="11"/>
      <c r="AQ47" s="11"/>
      <c r="AR47" s="11"/>
      <c r="AS47" s="11"/>
      <c r="AT47" s="11"/>
      <c r="AU47" s="11"/>
      <c r="AV47" s="11"/>
      <c r="AW47" s="11"/>
      <c r="AX47" s="11"/>
    </row>
    <row r="48" spans="1:50" x14ac:dyDescent="0.35">
      <c r="A48" s="7"/>
      <c r="D48" s="11"/>
      <c r="E48" s="11"/>
      <c r="F48" s="11"/>
      <c r="G48" s="11"/>
      <c r="H48" s="11"/>
      <c r="I48" s="11"/>
      <c r="J48" s="11"/>
      <c r="K48" s="11"/>
      <c r="L48" s="11"/>
      <c r="M48" s="11"/>
      <c r="N48" s="11"/>
      <c r="O48" s="11"/>
      <c r="P48" s="11"/>
      <c r="Q48" s="11"/>
      <c r="R48" s="11"/>
      <c r="S48" s="11"/>
      <c r="T48" s="11"/>
      <c r="U48" s="11"/>
      <c r="V48" s="11"/>
      <c r="W48" s="11"/>
      <c r="X48" s="11"/>
      <c r="Y48" s="11"/>
      <c r="Z48" s="11"/>
      <c r="AA48" s="11"/>
      <c r="AB48" s="11"/>
      <c r="AC48" s="11"/>
      <c r="AD48" s="11"/>
      <c r="AE48" s="11"/>
      <c r="AF48" s="11"/>
      <c r="AG48" s="11"/>
      <c r="AH48" s="11"/>
      <c r="AI48" s="11"/>
      <c r="AJ48" s="11"/>
      <c r="AK48" s="11"/>
      <c r="AL48" s="11"/>
      <c r="AM48" s="11"/>
      <c r="AN48" s="11"/>
      <c r="AO48" s="11"/>
      <c r="AP48" s="11"/>
      <c r="AQ48" s="11"/>
      <c r="AR48" s="11"/>
      <c r="AS48" s="11"/>
      <c r="AT48" s="11"/>
      <c r="AU48" s="11"/>
      <c r="AV48" s="11"/>
      <c r="AW48" s="11"/>
      <c r="AX48" s="11"/>
    </row>
    <row r="49" spans="1:50" x14ac:dyDescent="0.35">
      <c r="A49" s="7"/>
      <c r="D49" s="11"/>
      <c r="E49" s="11"/>
      <c r="F49" s="11"/>
      <c r="G49" s="11"/>
      <c r="H49" s="11"/>
      <c r="I49" s="11"/>
      <c r="J49" s="11"/>
      <c r="K49" s="11"/>
      <c r="L49" s="11"/>
      <c r="M49" s="11"/>
      <c r="N49" s="11"/>
      <c r="O49" s="11"/>
      <c r="P49" s="11"/>
      <c r="Q49" s="11"/>
      <c r="R49" s="11"/>
      <c r="S49" s="11"/>
      <c r="T49" s="11"/>
      <c r="U49" s="11"/>
      <c r="V49" s="11"/>
      <c r="W49" s="11"/>
      <c r="X49" s="11"/>
      <c r="Y49" s="11"/>
      <c r="Z49" s="11"/>
      <c r="AA49" s="11"/>
      <c r="AB49" s="11"/>
      <c r="AC49" s="11"/>
      <c r="AD49" s="11"/>
      <c r="AE49" s="11"/>
      <c r="AF49" s="11"/>
      <c r="AG49" s="11"/>
      <c r="AH49" s="11"/>
      <c r="AI49" s="11"/>
      <c r="AJ49" s="11"/>
      <c r="AK49" s="11"/>
      <c r="AL49" s="11"/>
      <c r="AM49" s="11"/>
      <c r="AN49" s="11"/>
      <c r="AO49" s="11"/>
      <c r="AP49" s="11"/>
      <c r="AQ49" s="11"/>
      <c r="AR49" s="11"/>
      <c r="AS49" s="11"/>
      <c r="AT49" s="11"/>
      <c r="AU49" s="11"/>
      <c r="AV49" s="11"/>
      <c r="AW49" s="11"/>
      <c r="AX49" s="11"/>
    </row>
    <row r="50" spans="1:50" x14ac:dyDescent="0.35">
      <c r="A50" s="7"/>
      <c r="D50" s="11"/>
      <c r="E50" s="11"/>
      <c r="F50" s="11"/>
      <c r="G50" s="11"/>
      <c r="H50" s="11"/>
      <c r="I50" s="11"/>
      <c r="J50" s="11"/>
      <c r="K50" s="11"/>
      <c r="L50" s="11"/>
      <c r="M50" s="11"/>
      <c r="N50" s="11"/>
      <c r="O50" s="11"/>
      <c r="P50" s="11"/>
      <c r="Q50" s="11"/>
      <c r="R50" s="11"/>
      <c r="S50" s="11"/>
      <c r="T50" s="11"/>
      <c r="U50" s="11"/>
      <c r="V50" s="11"/>
      <c r="W50" s="11"/>
      <c r="X50" s="11"/>
      <c r="Y50" s="11"/>
      <c r="Z50" s="11"/>
      <c r="AA50" s="11"/>
      <c r="AB50" s="11"/>
      <c r="AC50" s="11"/>
      <c r="AD50" s="11"/>
      <c r="AE50" s="11"/>
      <c r="AF50" s="11"/>
      <c r="AG50" s="11"/>
      <c r="AH50" s="11"/>
      <c r="AI50" s="11"/>
      <c r="AJ50" s="11"/>
      <c r="AK50" s="11"/>
      <c r="AL50" s="11"/>
      <c r="AM50" s="11"/>
      <c r="AN50" s="11"/>
      <c r="AO50" s="11"/>
      <c r="AP50" s="11"/>
      <c r="AQ50" s="11"/>
      <c r="AR50" s="11"/>
      <c r="AS50" s="11"/>
      <c r="AT50" s="11"/>
      <c r="AU50" s="11"/>
      <c r="AV50" s="11"/>
      <c r="AW50" s="11"/>
      <c r="AX50" s="11"/>
    </row>
    <row r="51" spans="1:50" x14ac:dyDescent="0.35">
      <c r="A51" s="7"/>
      <c r="D51" s="11"/>
      <c r="E51" s="11"/>
      <c r="F51" s="11"/>
      <c r="G51" s="11"/>
      <c r="H51" s="11"/>
      <c r="I51" s="11"/>
      <c r="J51" s="11"/>
      <c r="K51" s="11"/>
      <c r="L51" s="11"/>
      <c r="M51" s="11"/>
      <c r="N51" s="11"/>
      <c r="O51" s="11"/>
      <c r="P51" s="11"/>
      <c r="Q51" s="11"/>
      <c r="R51" s="11"/>
      <c r="S51" s="11"/>
      <c r="T51" s="11"/>
      <c r="U51" s="11"/>
      <c r="V51" s="11"/>
      <c r="W51" s="11"/>
      <c r="X51" s="11"/>
      <c r="Y51" s="11"/>
      <c r="Z51" s="11"/>
      <c r="AA51" s="11"/>
      <c r="AB51" s="11"/>
      <c r="AC51" s="11"/>
      <c r="AD51" s="11"/>
      <c r="AE51" s="11"/>
      <c r="AF51" s="11"/>
      <c r="AG51" s="11"/>
      <c r="AH51" s="11"/>
      <c r="AI51" s="11"/>
      <c r="AJ51" s="11"/>
      <c r="AK51" s="11"/>
      <c r="AL51" s="11"/>
      <c r="AM51" s="11"/>
      <c r="AN51" s="11"/>
      <c r="AO51" s="11"/>
      <c r="AP51" s="11"/>
      <c r="AQ51" s="11"/>
      <c r="AR51" s="11"/>
      <c r="AS51" s="11"/>
      <c r="AT51" s="11"/>
      <c r="AU51" s="11"/>
      <c r="AV51" s="11"/>
      <c r="AW51" s="11"/>
      <c r="AX51" s="11"/>
    </row>
    <row r="52" spans="1:50" x14ac:dyDescent="0.35">
      <c r="A52" s="7"/>
      <c r="D52" s="11"/>
      <c r="E52" s="11"/>
      <c r="F52" s="11"/>
      <c r="G52" s="11"/>
      <c r="H52" s="11"/>
      <c r="I52" s="11"/>
      <c r="J52" s="11"/>
      <c r="K52" s="11"/>
      <c r="L52" s="11"/>
      <c r="M52" s="11"/>
      <c r="N52" s="11"/>
      <c r="O52" s="11"/>
      <c r="P52" s="11"/>
      <c r="Q52" s="11"/>
      <c r="R52" s="11"/>
      <c r="S52" s="11"/>
      <c r="T52" s="11"/>
      <c r="U52" s="11"/>
      <c r="V52" s="11"/>
      <c r="W52" s="11"/>
      <c r="X52" s="11"/>
      <c r="Y52" s="11"/>
      <c r="Z52" s="11"/>
      <c r="AA52" s="11"/>
      <c r="AB52" s="11"/>
      <c r="AC52" s="11"/>
      <c r="AD52" s="11"/>
      <c r="AE52" s="11"/>
      <c r="AF52" s="11"/>
      <c r="AG52" s="11"/>
      <c r="AH52" s="11"/>
      <c r="AI52" s="11"/>
      <c r="AJ52" s="11"/>
      <c r="AK52" s="11"/>
      <c r="AL52" s="11"/>
      <c r="AM52" s="11"/>
      <c r="AN52" s="11"/>
      <c r="AO52" s="11"/>
      <c r="AP52" s="11"/>
      <c r="AQ52" s="11"/>
      <c r="AR52" s="11"/>
      <c r="AS52" s="11"/>
      <c r="AT52" s="11"/>
      <c r="AU52" s="11"/>
      <c r="AV52" s="11"/>
      <c r="AW52" s="11"/>
      <c r="AX52" s="11"/>
    </row>
    <row r="53" spans="1:50" x14ac:dyDescent="0.35">
      <c r="A53" s="7"/>
      <c r="D53" s="11"/>
      <c r="E53" s="11"/>
      <c r="F53" s="11"/>
      <c r="G53" s="11"/>
      <c r="H53" s="11"/>
      <c r="I53" s="11"/>
      <c r="J53" s="11"/>
      <c r="K53" s="11"/>
      <c r="L53" s="11"/>
      <c r="M53" s="11"/>
      <c r="N53" s="11"/>
      <c r="O53" s="11"/>
      <c r="P53" s="11"/>
      <c r="Q53" s="11"/>
      <c r="R53" s="11"/>
      <c r="S53" s="11"/>
      <c r="T53" s="11"/>
      <c r="U53" s="11"/>
      <c r="V53" s="11"/>
      <c r="W53" s="11"/>
      <c r="X53" s="11"/>
      <c r="Y53" s="11"/>
      <c r="Z53" s="11"/>
      <c r="AA53" s="11"/>
      <c r="AB53" s="11"/>
      <c r="AC53" s="11"/>
      <c r="AD53" s="11"/>
      <c r="AE53" s="11"/>
      <c r="AF53" s="11"/>
      <c r="AG53" s="11"/>
      <c r="AH53" s="11"/>
      <c r="AI53" s="11"/>
      <c r="AJ53" s="11"/>
      <c r="AK53" s="11"/>
      <c r="AL53" s="11"/>
      <c r="AM53" s="11"/>
      <c r="AN53" s="11"/>
      <c r="AO53" s="11"/>
      <c r="AP53" s="11"/>
      <c r="AQ53" s="11"/>
      <c r="AR53" s="11"/>
      <c r="AS53" s="11"/>
      <c r="AT53" s="11"/>
      <c r="AU53" s="11"/>
      <c r="AV53" s="11"/>
      <c r="AW53" s="11"/>
      <c r="AX53" s="11"/>
    </row>
    <row r="54" spans="1:50" x14ac:dyDescent="0.35">
      <c r="A54" s="7"/>
      <c r="D54" s="11"/>
      <c r="E54" s="11"/>
      <c r="F54" s="11"/>
      <c r="G54" s="11"/>
      <c r="H54" s="11"/>
      <c r="I54" s="11"/>
      <c r="J54" s="11"/>
      <c r="K54" s="11"/>
      <c r="L54" s="11"/>
      <c r="M54" s="11"/>
      <c r="N54" s="11"/>
      <c r="O54" s="11"/>
      <c r="P54" s="11"/>
      <c r="Q54" s="11"/>
      <c r="R54" s="11"/>
      <c r="S54" s="11"/>
      <c r="T54" s="11"/>
      <c r="U54" s="11"/>
      <c r="V54" s="11"/>
      <c r="W54" s="11"/>
      <c r="X54" s="11"/>
      <c r="Y54" s="11"/>
      <c r="Z54" s="11"/>
      <c r="AA54" s="11"/>
      <c r="AB54" s="11"/>
      <c r="AC54" s="11"/>
      <c r="AD54" s="11"/>
      <c r="AE54" s="11"/>
      <c r="AF54" s="11"/>
      <c r="AG54" s="11"/>
      <c r="AH54" s="11"/>
      <c r="AI54" s="11"/>
      <c r="AJ54" s="11"/>
      <c r="AK54" s="11"/>
      <c r="AL54" s="11"/>
      <c r="AM54" s="11"/>
      <c r="AN54" s="11"/>
      <c r="AO54" s="11"/>
      <c r="AP54" s="11"/>
      <c r="AQ54" s="11"/>
      <c r="AR54" s="11"/>
      <c r="AS54" s="11"/>
      <c r="AT54" s="11"/>
      <c r="AU54" s="11"/>
      <c r="AV54" s="11"/>
      <c r="AW54" s="11"/>
      <c r="AX54" s="11"/>
    </row>
    <row r="55" spans="1:50" x14ac:dyDescent="0.35">
      <c r="A55" s="7"/>
      <c r="D55" s="11"/>
      <c r="E55" s="11"/>
      <c r="F55" s="11"/>
      <c r="G55" s="11"/>
      <c r="H55" s="11"/>
      <c r="I55" s="11"/>
      <c r="J55" s="11"/>
      <c r="K55" s="11"/>
      <c r="L55" s="11"/>
      <c r="M55" s="11"/>
      <c r="N55" s="11"/>
      <c r="O55" s="11"/>
      <c r="P55" s="11"/>
      <c r="Q55" s="11"/>
      <c r="R55" s="11"/>
      <c r="S55" s="11"/>
      <c r="T55" s="11"/>
      <c r="U55" s="11"/>
      <c r="V55" s="11"/>
      <c r="W55" s="11"/>
      <c r="X55" s="11"/>
      <c r="Y55" s="11"/>
      <c r="Z55" s="11"/>
      <c r="AA55" s="11"/>
      <c r="AB55" s="11"/>
      <c r="AC55" s="11"/>
      <c r="AD55" s="11"/>
      <c r="AE55" s="11"/>
      <c r="AF55" s="11"/>
      <c r="AG55" s="11"/>
      <c r="AH55" s="11"/>
      <c r="AI55" s="11"/>
      <c r="AJ55" s="11"/>
      <c r="AK55" s="11"/>
      <c r="AL55" s="11"/>
      <c r="AM55" s="11"/>
      <c r="AN55" s="11"/>
      <c r="AO55" s="11"/>
      <c r="AP55" s="11"/>
      <c r="AQ55" s="11"/>
      <c r="AR55" s="11"/>
      <c r="AS55" s="11"/>
      <c r="AT55" s="11"/>
      <c r="AU55" s="11"/>
      <c r="AV55" s="11"/>
      <c r="AW55" s="11"/>
      <c r="AX55" s="11"/>
    </row>
    <row r="56" spans="1:50" x14ac:dyDescent="0.35">
      <c r="A56" s="7"/>
      <c r="D56" s="11"/>
      <c r="E56" s="11"/>
      <c r="F56" s="11"/>
      <c r="G56" s="11"/>
      <c r="H56" s="11"/>
      <c r="I56" s="11"/>
      <c r="J56" s="11"/>
      <c r="K56" s="11"/>
      <c r="L56" s="11"/>
      <c r="M56" s="11"/>
      <c r="N56" s="11"/>
      <c r="O56" s="11"/>
      <c r="P56" s="11"/>
      <c r="Q56" s="11"/>
      <c r="R56" s="11"/>
      <c r="S56" s="11"/>
      <c r="T56" s="11"/>
      <c r="U56" s="11"/>
      <c r="V56" s="11"/>
      <c r="W56" s="11"/>
      <c r="X56" s="11"/>
      <c r="Y56" s="11"/>
      <c r="Z56" s="11"/>
      <c r="AA56" s="11"/>
      <c r="AB56" s="11"/>
      <c r="AC56" s="11"/>
      <c r="AD56" s="11"/>
      <c r="AE56" s="11"/>
      <c r="AF56" s="11"/>
      <c r="AG56" s="11"/>
      <c r="AH56" s="11"/>
      <c r="AI56" s="11"/>
      <c r="AJ56" s="11"/>
      <c r="AK56" s="11"/>
      <c r="AL56" s="11"/>
      <c r="AM56" s="11"/>
      <c r="AN56" s="11"/>
      <c r="AO56" s="11"/>
      <c r="AP56" s="11"/>
      <c r="AQ56" s="11"/>
      <c r="AR56" s="11"/>
      <c r="AS56" s="11"/>
      <c r="AT56" s="11"/>
      <c r="AU56" s="11"/>
      <c r="AV56" s="11"/>
      <c r="AW56" s="11"/>
      <c r="AX56" s="11"/>
    </row>
    <row r="57" spans="1:50" x14ac:dyDescent="0.35">
      <c r="A57" s="7"/>
      <c r="D57" s="11"/>
      <c r="E57" s="11"/>
      <c r="F57" s="11"/>
      <c r="G57" s="11"/>
      <c r="H57" s="11"/>
      <c r="I57" s="11"/>
      <c r="J57" s="11"/>
      <c r="K57" s="11"/>
      <c r="L57" s="11"/>
      <c r="M57" s="11"/>
      <c r="N57" s="11"/>
      <c r="O57" s="11"/>
      <c r="P57" s="11"/>
      <c r="Q57" s="11"/>
      <c r="R57" s="11"/>
      <c r="S57" s="11"/>
      <c r="T57" s="11"/>
      <c r="U57" s="11"/>
      <c r="V57" s="11"/>
      <c r="W57" s="11"/>
      <c r="X57" s="11"/>
      <c r="Y57" s="11"/>
      <c r="Z57" s="11"/>
      <c r="AA57" s="11"/>
      <c r="AB57" s="11"/>
      <c r="AC57" s="11"/>
      <c r="AD57" s="11"/>
      <c r="AE57" s="11"/>
      <c r="AF57" s="11"/>
      <c r="AG57" s="11"/>
      <c r="AH57" s="11"/>
      <c r="AI57" s="11"/>
      <c r="AJ57" s="11"/>
      <c r="AK57" s="11"/>
      <c r="AL57" s="11"/>
      <c r="AM57" s="11"/>
      <c r="AN57" s="11"/>
      <c r="AO57" s="11"/>
      <c r="AP57" s="11"/>
      <c r="AQ57" s="11"/>
      <c r="AR57" s="11"/>
      <c r="AS57" s="11"/>
      <c r="AT57" s="11"/>
      <c r="AU57" s="11"/>
      <c r="AV57" s="11"/>
      <c r="AW57" s="11"/>
      <c r="AX57" s="11"/>
    </row>
    <row r="58" spans="1:50" x14ac:dyDescent="0.35">
      <c r="A58" s="7"/>
      <c r="D58" s="11"/>
      <c r="E58" s="11"/>
      <c r="F58" s="11"/>
      <c r="G58" s="11"/>
      <c r="H58" s="11"/>
      <c r="I58" s="11"/>
      <c r="J58" s="11"/>
      <c r="K58" s="11"/>
      <c r="L58" s="11"/>
      <c r="M58" s="11"/>
      <c r="N58" s="11"/>
      <c r="O58" s="11"/>
      <c r="P58" s="11"/>
      <c r="Q58" s="11"/>
      <c r="R58" s="11"/>
      <c r="S58" s="11"/>
      <c r="T58" s="11"/>
      <c r="U58" s="11"/>
      <c r="V58" s="11"/>
      <c r="W58" s="11"/>
      <c r="X58" s="11"/>
      <c r="Y58" s="11"/>
      <c r="Z58" s="11"/>
      <c r="AA58" s="11"/>
      <c r="AB58" s="11"/>
      <c r="AC58" s="11"/>
      <c r="AD58" s="11"/>
      <c r="AE58" s="11"/>
      <c r="AF58" s="11"/>
      <c r="AG58" s="11"/>
      <c r="AH58" s="11"/>
      <c r="AI58" s="11"/>
      <c r="AJ58" s="11"/>
      <c r="AK58" s="11"/>
      <c r="AL58" s="11"/>
      <c r="AM58" s="11"/>
      <c r="AN58" s="11"/>
      <c r="AO58" s="11"/>
      <c r="AP58" s="11"/>
      <c r="AQ58" s="11"/>
      <c r="AR58" s="11"/>
      <c r="AS58" s="11"/>
      <c r="AT58" s="11"/>
      <c r="AU58" s="11"/>
      <c r="AV58" s="11"/>
      <c r="AW58" s="11"/>
      <c r="AX58" s="11"/>
    </row>
    <row r="59" spans="1:50" x14ac:dyDescent="0.35">
      <c r="A59" s="7"/>
      <c r="D59" s="11"/>
      <c r="E59" s="11"/>
      <c r="F59" s="11"/>
      <c r="G59" s="11"/>
      <c r="H59" s="11"/>
      <c r="I59" s="11"/>
      <c r="J59" s="11"/>
      <c r="K59" s="11"/>
      <c r="L59" s="11"/>
      <c r="M59" s="11"/>
      <c r="N59" s="11"/>
      <c r="O59" s="11"/>
      <c r="P59" s="11"/>
      <c r="Q59" s="11"/>
      <c r="R59" s="11"/>
      <c r="S59" s="11"/>
      <c r="T59" s="11"/>
      <c r="U59" s="11"/>
      <c r="V59" s="11"/>
      <c r="W59" s="11"/>
      <c r="X59" s="11"/>
      <c r="Y59" s="11"/>
      <c r="Z59" s="11"/>
      <c r="AA59" s="11"/>
      <c r="AB59" s="11"/>
      <c r="AC59" s="11"/>
      <c r="AD59" s="11"/>
      <c r="AE59" s="11"/>
      <c r="AF59" s="11"/>
      <c r="AG59" s="11"/>
      <c r="AH59" s="11"/>
      <c r="AI59" s="11"/>
      <c r="AJ59" s="11"/>
      <c r="AK59" s="11"/>
      <c r="AL59" s="11"/>
      <c r="AM59" s="11"/>
      <c r="AN59" s="11"/>
      <c r="AO59" s="11"/>
      <c r="AP59" s="11"/>
      <c r="AQ59" s="11"/>
      <c r="AR59" s="11"/>
      <c r="AS59" s="11"/>
      <c r="AT59" s="11"/>
      <c r="AU59" s="11"/>
      <c r="AV59" s="11"/>
      <c r="AW59" s="11"/>
      <c r="AX59" s="11"/>
    </row>
    <row r="60" spans="1:50" x14ac:dyDescent="0.35">
      <c r="A60" s="7"/>
      <c r="D60" s="11"/>
      <c r="E60" s="11"/>
      <c r="F60" s="11"/>
      <c r="G60" s="11"/>
      <c r="H60" s="11"/>
      <c r="I60" s="11"/>
      <c r="J60" s="11"/>
      <c r="K60" s="11"/>
      <c r="L60" s="11"/>
      <c r="M60" s="11"/>
      <c r="N60" s="11"/>
      <c r="O60" s="11"/>
      <c r="P60" s="11"/>
      <c r="Q60" s="11"/>
      <c r="R60" s="11"/>
      <c r="S60" s="11"/>
      <c r="T60" s="11"/>
      <c r="U60" s="11"/>
      <c r="V60" s="11"/>
      <c r="W60" s="11"/>
      <c r="X60" s="11"/>
      <c r="Y60" s="11"/>
      <c r="Z60" s="11"/>
      <c r="AA60" s="11"/>
      <c r="AB60" s="11"/>
      <c r="AC60" s="11"/>
      <c r="AD60" s="11"/>
      <c r="AE60" s="11"/>
      <c r="AF60" s="11"/>
      <c r="AG60" s="11"/>
      <c r="AH60" s="11"/>
      <c r="AI60" s="11"/>
      <c r="AJ60" s="11"/>
      <c r="AK60" s="11"/>
      <c r="AL60" s="11"/>
      <c r="AM60" s="11"/>
      <c r="AN60" s="11"/>
      <c r="AO60" s="11"/>
      <c r="AP60" s="11"/>
      <c r="AQ60" s="11"/>
      <c r="AR60" s="11"/>
      <c r="AS60" s="11"/>
      <c r="AT60" s="11"/>
      <c r="AU60" s="11"/>
      <c r="AV60" s="11"/>
      <c r="AW60" s="11"/>
      <c r="AX60" s="11"/>
    </row>
    <row r="61" spans="1:50" x14ac:dyDescent="0.35">
      <c r="A61" s="7"/>
      <c r="D61" s="11"/>
      <c r="E61" s="11"/>
      <c r="F61" s="11"/>
      <c r="G61" s="11"/>
      <c r="H61" s="11"/>
      <c r="I61" s="11"/>
      <c r="J61" s="11"/>
      <c r="K61" s="11"/>
      <c r="L61" s="11"/>
      <c r="M61" s="11"/>
      <c r="N61" s="11"/>
      <c r="O61" s="11"/>
      <c r="P61" s="11"/>
      <c r="Q61" s="11"/>
      <c r="R61" s="11"/>
      <c r="S61" s="11"/>
      <c r="T61" s="11"/>
      <c r="U61" s="11"/>
      <c r="V61" s="11"/>
      <c r="W61" s="11"/>
      <c r="X61" s="11"/>
      <c r="Y61" s="11"/>
      <c r="Z61" s="11"/>
      <c r="AA61" s="11"/>
      <c r="AB61" s="11"/>
      <c r="AC61" s="11"/>
      <c r="AD61" s="11"/>
      <c r="AE61" s="11"/>
      <c r="AF61" s="11"/>
      <c r="AG61" s="11"/>
      <c r="AH61" s="11"/>
      <c r="AI61" s="11"/>
      <c r="AJ61" s="11"/>
      <c r="AK61" s="11"/>
      <c r="AL61" s="11"/>
      <c r="AM61" s="11"/>
      <c r="AN61" s="11"/>
      <c r="AO61" s="11"/>
      <c r="AP61" s="11"/>
      <c r="AQ61" s="11"/>
      <c r="AR61" s="11"/>
      <c r="AS61" s="11"/>
      <c r="AT61" s="11"/>
      <c r="AU61" s="11"/>
      <c r="AV61" s="11"/>
      <c r="AW61" s="11"/>
      <c r="AX61" s="11"/>
    </row>
    <row r="62" spans="1:50" x14ac:dyDescent="0.35">
      <c r="A62" s="7"/>
      <c r="D62" s="11"/>
      <c r="E62" s="11"/>
      <c r="F62" s="11"/>
      <c r="G62" s="11"/>
      <c r="H62" s="11"/>
      <c r="I62" s="11"/>
      <c r="J62" s="11"/>
      <c r="K62" s="11"/>
      <c r="L62" s="11"/>
      <c r="M62" s="11"/>
      <c r="N62" s="11"/>
      <c r="O62" s="11"/>
      <c r="P62" s="11"/>
      <c r="Q62" s="11"/>
      <c r="R62" s="11"/>
      <c r="S62" s="11"/>
      <c r="T62" s="11"/>
      <c r="U62" s="11"/>
      <c r="V62" s="11"/>
      <c r="W62" s="11"/>
      <c r="X62" s="11"/>
      <c r="Y62" s="11"/>
      <c r="Z62" s="11"/>
      <c r="AA62" s="11"/>
      <c r="AB62" s="11"/>
      <c r="AC62" s="11"/>
      <c r="AD62" s="11"/>
      <c r="AE62" s="11"/>
      <c r="AF62" s="11"/>
      <c r="AG62" s="11"/>
      <c r="AH62" s="11"/>
      <c r="AI62" s="11"/>
      <c r="AJ62" s="11"/>
      <c r="AK62" s="11"/>
      <c r="AL62" s="11"/>
      <c r="AM62" s="11"/>
      <c r="AN62" s="11"/>
      <c r="AO62" s="11"/>
      <c r="AP62" s="11"/>
      <c r="AQ62" s="11"/>
      <c r="AR62" s="11"/>
      <c r="AS62" s="11"/>
      <c r="AT62" s="11"/>
      <c r="AU62" s="11"/>
      <c r="AV62" s="11"/>
      <c r="AW62" s="11"/>
      <c r="AX62" s="11"/>
    </row>
    <row r="63" spans="1:50" x14ac:dyDescent="0.35">
      <c r="A63" s="7"/>
      <c r="D63" s="11"/>
      <c r="E63" s="11"/>
      <c r="F63" s="11"/>
      <c r="G63" s="11"/>
      <c r="H63" s="11"/>
      <c r="I63" s="11"/>
      <c r="J63" s="11"/>
      <c r="K63" s="11"/>
      <c r="L63" s="11"/>
      <c r="M63" s="11"/>
      <c r="N63" s="11"/>
      <c r="O63" s="11"/>
      <c r="P63" s="11"/>
      <c r="Q63" s="11"/>
      <c r="R63" s="11"/>
      <c r="S63" s="11"/>
      <c r="T63" s="11"/>
      <c r="U63" s="11"/>
      <c r="V63" s="11"/>
      <c r="W63" s="11"/>
      <c r="X63" s="11"/>
      <c r="Y63" s="11"/>
      <c r="Z63" s="11"/>
      <c r="AA63" s="11"/>
      <c r="AB63" s="11"/>
      <c r="AC63" s="11"/>
      <c r="AD63" s="11"/>
      <c r="AE63" s="11"/>
      <c r="AF63" s="11"/>
      <c r="AG63" s="11"/>
      <c r="AH63" s="11"/>
      <c r="AI63" s="11"/>
      <c r="AJ63" s="11"/>
      <c r="AK63" s="11"/>
      <c r="AL63" s="11"/>
      <c r="AM63" s="11"/>
      <c r="AN63" s="11"/>
      <c r="AO63" s="11"/>
      <c r="AP63" s="11"/>
      <c r="AQ63" s="11"/>
      <c r="AR63" s="11"/>
      <c r="AS63" s="11"/>
      <c r="AT63" s="11"/>
      <c r="AU63" s="11"/>
      <c r="AV63" s="11"/>
      <c r="AW63" s="11"/>
      <c r="AX63" s="11"/>
    </row>
    <row r="64" spans="1:50" x14ac:dyDescent="0.35">
      <c r="A64" s="7"/>
      <c r="D64" s="11"/>
      <c r="E64" s="11"/>
      <c r="F64" s="11"/>
      <c r="G64" s="11"/>
      <c r="H64" s="11"/>
      <c r="I64" s="11"/>
      <c r="J64" s="11"/>
      <c r="K64" s="11"/>
      <c r="L64" s="11"/>
      <c r="M64" s="11"/>
      <c r="N64" s="11"/>
      <c r="O64" s="11"/>
      <c r="P64" s="11"/>
      <c r="Q64" s="11"/>
      <c r="R64" s="11"/>
      <c r="S64" s="11"/>
      <c r="T64" s="11"/>
      <c r="U64" s="11"/>
      <c r="V64" s="11"/>
      <c r="W64" s="11"/>
      <c r="X64" s="11"/>
      <c r="Y64" s="11"/>
      <c r="Z64" s="11"/>
      <c r="AA64" s="11"/>
      <c r="AB64" s="11"/>
      <c r="AC64" s="11"/>
      <c r="AD64" s="11"/>
      <c r="AE64" s="11"/>
      <c r="AF64" s="11"/>
      <c r="AG64" s="11"/>
      <c r="AH64" s="11"/>
      <c r="AI64" s="11"/>
      <c r="AJ64" s="11"/>
      <c r="AK64" s="11"/>
      <c r="AL64" s="11"/>
      <c r="AM64" s="11"/>
      <c r="AN64" s="11"/>
      <c r="AO64" s="11"/>
      <c r="AP64" s="11"/>
      <c r="AQ64" s="11"/>
      <c r="AR64" s="11"/>
      <c r="AS64" s="11"/>
      <c r="AT64" s="11"/>
      <c r="AU64" s="11"/>
      <c r="AV64" s="11"/>
      <c r="AW64" s="11"/>
      <c r="AX64" s="11"/>
    </row>
    <row r="65" spans="1:50" x14ac:dyDescent="0.35">
      <c r="A65" s="7"/>
      <c r="D65" s="11"/>
      <c r="E65" s="11"/>
      <c r="F65" s="11"/>
      <c r="G65" s="11"/>
      <c r="H65" s="11"/>
      <c r="I65" s="11"/>
      <c r="J65" s="11"/>
      <c r="K65" s="11"/>
      <c r="L65" s="11"/>
      <c r="M65" s="11"/>
      <c r="N65" s="11"/>
      <c r="O65" s="11"/>
      <c r="P65" s="11"/>
      <c r="Q65" s="11"/>
      <c r="R65" s="11"/>
      <c r="S65" s="11"/>
      <c r="T65" s="11"/>
      <c r="U65" s="11"/>
      <c r="V65" s="11"/>
      <c r="W65" s="11"/>
      <c r="X65" s="11"/>
      <c r="Y65" s="11"/>
      <c r="Z65" s="11"/>
      <c r="AA65" s="11"/>
      <c r="AB65" s="11"/>
      <c r="AC65" s="11"/>
      <c r="AD65" s="11"/>
      <c r="AE65" s="11"/>
      <c r="AF65" s="11"/>
      <c r="AG65" s="11"/>
      <c r="AH65" s="11"/>
      <c r="AI65" s="11"/>
      <c r="AJ65" s="11"/>
      <c r="AK65" s="11"/>
      <c r="AL65" s="11"/>
      <c r="AM65" s="11"/>
      <c r="AN65" s="11"/>
      <c r="AO65" s="11"/>
      <c r="AP65" s="11"/>
      <c r="AQ65" s="11"/>
      <c r="AR65" s="11"/>
      <c r="AS65" s="11"/>
      <c r="AT65" s="11"/>
      <c r="AU65" s="11"/>
      <c r="AV65" s="11"/>
      <c r="AW65" s="11"/>
      <c r="AX65" s="11"/>
    </row>
    <row r="66" spans="1:50" x14ac:dyDescent="0.35">
      <c r="A66" s="7"/>
      <c r="D66" s="11"/>
      <c r="E66" s="11"/>
      <c r="F66" s="11"/>
      <c r="G66" s="11"/>
      <c r="H66" s="11"/>
      <c r="I66" s="11"/>
      <c r="J66" s="11"/>
      <c r="K66" s="11"/>
      <c r="L66" s="11"/>
      <c r="M66" s="11"/>
      <c r="N66" s="11"/>
      <c r="O66" s="11"/>
      <c r="P66" s="11"/>
      <c r="Q66" s="11"/>
      <c r="R66" s="11"/>
      <c r="S66" s="11"/>
      <c r="T66" s="11"/>
      <c r="U66" s="11"/>
      <c r="V66" s="11"/>
      <c r="W66" s="11"/>
      <c r="X66" s="11"/>
      <c r="Y66" s="11"/>
      <c r="Z66" s="11"/>
      <c r="AA66" s="11"/>
      <c r="AB66" s="11"/>
      <c r="AC66" s="11"/>
      <c r="AD66" s="11"/>
      <c r="AE66" s="11"/>
      <c r="AF66" s="11"/>
      <c r="AG66" s="11"/>
      <c r="AH66" s="11"/>
      <c r="AI66" s="11"/>
      <c r="AJ66" s="11"/>
      <c r="AK66" s="11"/>
      <c r="AL66" s="11"/>
      <c r="AM66" s="11"/>
      <c r="AN66" s="11"/>
      <c r="AO66" s="11"/>
      <c r="AP66" s="11"/>
      <c r="AQ66" s="11"/>
      <c r="AR66" s="11"/>
      <c r="AS66" s="11"/>
      <c r="AT66" s="11"/>
      <c r="AU66" s="11"/>
      <c r="AV66" s="11"/>
      <c r="AW66" s="11"/>
      <c r="AX66" s="11"/>
    </row>
    <row r="67" spans="1:50" x14ac:dyDescent="0.35">
      <c r="A67" s="7"/>
      <c r="D67" s="11"/>
      <c r="E67" s="11"/>
      <c r="F67" s="11"/>
      <c r="G67" s="11"/>
      <c r="H67" s="11"/>
      <c r="I67" s="11"/>
      <c r="J67" s="11"/>
      <c r="K67" s="11"/>
      <c r="L67" s="11"/>
      <c r="M67" s="11"/>
      <c r="N67" s="11"/>
      <c r="O67" s="11"/>
      <c r="P67" s="11"/>
      <c r="Q67" s="11"/>
      <c r="R67" s="11"/>
      <c r="S67" s="11"/>
      <c r="T67" s="11"/>
      <c r="U67" s="11"/>
      <c r="V67" s="11"/>
      <c r="W67" s="11"/>
      <c r="X67" s="11"/>
      <c r="Y67" s="11"/>
      <c r="Z67" s="11"/>
      <c r="AA67" s="11"/>
      <c r="AB67" s="11"/>
      <c r="AC67" s="11"/>
      <c r="AD67" s="11"/>
      <c r="AE67" s="11"/>
      <c r="AF67" s="11"/>
      <c r="AG67" s="11"/>
      <c r="AH67" s="11"/>
      <c r="AI67" s="11"/>
      <c r="AJ67" s="11"/>
      <c r="AK67" s="11"/>
      <c r="AL67" s="11"/>
      <c r="AM67" s="11"/>
      <c r="AN67" s="11"/>
      <c r="AO67" s="11"/>
      <c r="AP67" s="11"/>
      <c r="AQ67" s="11"/>
      <c r="AR67" s="11"/>
      <c r="AS67" s="11"/>
      <c r="AT67" s="11"/>
      <c r="AU67" s="11"/>
      <c r="AV67" s="11"/>
      <c r="AW67" s="11"/>
      <c r="AX67" s="11"/>
    </row>
    <row r="68" spans="1:50" x14ac:dyDescent="0.35">
      <c r="A68" s="7"/>
      <c r="D68" s="11"/>
      <c r="E68" s="11"/>
      <c r="F68" s="11"/>
      <c r="G68" s="11"/>
      <c r="H68" s="11"/>
      <c r="I68" s="11"/>
      <c r="J68" s="11"/>
      <c r="K68" s="11"/>
      <c r="L68" s="11"/>
      <c r="M68" s="11"/>
      <c r="N68" s="11"/>
      <c r="O68" s="11"/>
      <c r="P68" s="11"/>
      <c r="Q68" s="11"/>
      <c r="R68" s="11"/>
      <c r="S68" s="11"/>
      <c r="T68" s="11"/>
      <c r="U68" s="11"/>
      <c r="V68" s="11"/>
      <c r="W68" s="11"/>
      <c r="X68" s="11"/>
      <c r="Y68" s="11"/>
      <c r="Z68" s="11"/>
      <c r="AA68" s="11"/>
      <c r="AB68" s="11"/>
      <c r="AC68" s="11"/>
      <c r="AD68" s="11"/>
      <c r="AE68" s="11"/>
      <c r="AF68" s="11"/>
      <c r="AG68" s="11"/>
      <c r="AH68" s="11"/>
      <c r="AI68" s="11"/>
      <c r="AJ68" s="11"/>
      <c r="AK68" s="11"/>
      <c r="AL68" s="11"/>
      <c r="AM68" s="11"/>
      <c r="AN68" s="11"/>
      <c r="AO68" s="11"/>
      <c r="AP68" s="11"/>
      <c r="AQ68" s="11"/>
      <c r="AR68" s="11"/>
      <c r="AS68" s="11"/>
      <c r="AT68" s="11"/>
      <c r="AU68" s="11"/>
      <c r="AV68" s="11"/>
      <c r="AW68" s="11"/>
      <c r="AX68" s="11"/>
    </row>
    <row r="69" spans="1:50" x14ac:dyDescent="0.35">
      <c r="A69" s="7"/>
      <c r="D69" s="11"/>
      <c r="E69" s="11"/>
      <c r="F69" s="11"/>
      <c r="G69" s="11"/>
      <c r="H69" s="11"/>
      <c r="I69" s="11"/>
      <c r="J69" s="11"/>
      <c r="K69" s="11"/>
      <c r="L69" s="11"/>
      <c r="M69" s="11"/>
      <c r="N69" s="11"/>
      <c r="O69" s="11"/>
      <c r="P69" s="11"/>
      <c r="Q69" s="11"/>
      <c r="R69" s="11"/>
      <c r="S69" s="11"/>
      <c r="T69" s="11"/>
      <c r="U69" s="11"/>
      <c r="V69" s="11"/>
      <c r="W69" s="11"/>
      <c r="X69" s="11"/>
      <c r="Y69" s="11"/>
      <c r="Z69" s="11"/>
      <c r="AA69" s="11"/>
      <c r="AB69" s="11"/>
      <c r="AC69" s="11"/>
      <c r="AD69" s="11"/>
      <c r="AE69" s="11"/>
      <c r="AF69" s="11"/>
      <c r="AG69" s="11"/>
      <c r="AH69" s="11"/>
      <c r="AI69" s="11"/>
      <c r="AJ69" s="11"/>
      <c r="AK69" s="11"/>
      <c r="AL69" s="11"/>
      <c r="AM69" s="11"/>
      <c r="AN69" s="11"/>
      <c r="AO69" s="11"/>
      <c r="AP69" s="11"/>
      <c r="AQ69" s="11"/>
      <c r="AR69" s="11"/>
      <c r="AS69" s="11"/>
      <c r="AT69" s="11"/>
      <c r="AU69" s="11"/>
      <c r="AV69" s="11"/>
      <c r="AW69" s="11"/>
      <c r="AX69" s="11"/>
    </row>
    <row r="70" spans="1:50" x14ac:dyDescent="0.35">
      <c r="A70" s="7"/>
      <c r="D70" s="11"/>
      <c r="E70" s="11"/>
      <c r="F70" s="11"/>
      <c r="G70" s="11"/>
      <c r="H70" s="11"/>
      <c r="I70" s="11"/>
      <c r="J70" s="11"/>
      <c r="K70" s="11"/>
      <c r="L70" s="11"/>
      <c r="M70" s="11"/>
      <c r="N70" s="11"/>
      <c r="O70" s="11"/>
      <c r="P70" s="11"/>
      <c r="Q70" s="11"/>
      <c r="R70" s="11"/>
      <c r="S70" s="11"/>
      <c r="T70" s="11"/>
      <c r="U70" s="11"/>
      <c r="V70" s="11"/>
      <c r="W70" s="11"/>
      <c r="X70" s="11"/>
      <c r="Y70" s="11"/>
      <c r="Z70" s="11"/>
      <c r="AA70" s="11"/>
      <c r="AB70" s="11"/>
      <c r="AC70" s="11"/>
      <c r="AD70" s="11"/>
      <c r="AE70" s="11"/>
      <c r="AF70" s="11"/>
      <c r="AG70" s="11"/>
      <c r="AH70" s="11"/>
      <c r="AI70" s="11"/>
      <c r="AJ70" s="11"/>
      <c r="AK70" s="11"/>
      <c r="AL70" s="11"/>
      <c r="AM70" s="11"/>
      <c r="AN70" s="11"/>
      <c r="AO70" s="11"/>
      <c r="AP70" s="11"/>
      <c r="AQ70" s="11"/>
      <c r="AR70" s="11"/>
      <c r="AS70" s="11"/>
      <c r="AT70" s="11"/>
      <c r="AU70" s="11"/>
      <c r="AV70" s="11"/>
      <c r="AW70" s="11"/>
      <c r="AX70" s="11"/>
    </row>
    <row r="71" spans="1:50" x14ac:dyDescent="0.35">
      <c r="A71" s="7"/>
      <c r="D71" s="11"/>
      <c r="E71" s="11"/>
      <c r="F71" s="11"/>
      <c r="G71" s="11"/>
      <c r="H71" s="11"/>
      <c r="I71" s="11"/>
      <c r="J71" s="11"/>
      <c r="K71" s="11"/>
      <c r="L71" s="11"/>
      <c r="M71" s="11"/>
      <c r="N71" s="11"/>
      <c r="O71" s="11"/>
      <c r="P71" s="11"/>
      <c r="Q71" s="11"/>
      <c r="R71" s="11"/>
      <c r="S71" s="11"/>
      <c r="T71" s="11"/>
      <c r="U71" s="11"/>
      <c r="V71" s="11"/>
      <c r="W71" s="11"/>
      <c r="X71" s="11"/>
      <c r="Y71" s="11"/>
      <c r="Z71" s="11"/>
      <c r="AA71" s="11"/>
      <c r="AB71" s="11"/>
      <c r="AC71" s="11"/>
      <c r="AD71" s="11"/>
      <c r="AE71" s="11"/>
      <c r="AF71" s="11"/>
      <c r="AG71" s="11"/>
      <c r="AH71" s="11"/>
      <c r="AI71" s="11"/>
      <c r="AJ71" s="11"/>
      <c r="AK71" s="11"/>
      <c r="AL71" s="11"/>
      <c r="AM71" s="11"/>
      <c r="AN71" s="11"/>
      <c r="AO71" s="11"/>
      <c r="AP71" s="11"/>
      <c r="AQ71" s="11"/>
      <c r="AR71" s="11"/>
      <c r="AS71" s="11"/>
      <c r="AT71" s="11"/>
      <c r="AU71" s="11"/>
      <c r="AV71" s="11"/>
      <c r="AW71" s="11"/>
      <c r="AX71" s="11"/>
    </row>
    <row r="72" spans="1:50" x14ac:dyDescent="0.35">
      <c r="A72" s="7"/>
      <c r="D72" s="11"/>
      <c r="E72" s="11"/>
      <c r="F72" s="11"/>
      <c r="G72" s="11"/>
      <c r="H72" s="11"/>
      <c r="I72" s="11"/>
      <c r="J72" s="11"/>
      <c r="K72" s="11"/>
      <c r="L72" s="11"/>
      <c r="M72" s="11"/>
      <c r="N72" s="11"/>
      <c r="O72" s="11"/>
      <c r="P72" s="11"/>
      <c r="Q72" s="11"/>
      <c r="R72" s="11"/>
      <c r="S72" s="11"/>
      <c r="T72" s="11"/>
      <c r="U72" s="11"/>
      <c r="V72" s="11"/>
      <c r="W72" s="11"/>
      <c r="X72" s="11"/>
      <c r="Y72" s="11"/>
      <c r="Z72" s="11"/>
      <c r="AA72" s="11"/>
      <c r="AB72" s="11"/>
      <c r="AC72" s="11"/>
      <c r="AD72" s="11"/>
      <c r="AE72" s="11"/>
      <c r="AF72" s="11"/>
      <c r="AG72" s="11"/>
      <c r="AH72" s="11"/>
      <c r="AI72" s="11"/>
      <c r="AJ72" s="11"/>
      <c r="AK72" s="11"/>
      <c r="AL72" s="11"/>
      <c r="AM72" s="11"/>
      <c r="AN72" s="11"/>
      <c r="AO72" s="11"/>
      <c r="AP72" s="11"/>
      <c r="AQ72" s="11"/>
      <c r="AR72" s="11"/>
      <c r="AS72" s="11"/>
      <c r="AT72" s="11"/>
      <c r="AU72" s="11"/>
      <c r="AV72" s="11"/>
      <c r="AW72" s="11"/>
      <c r="AX72" s="11"/>
    </row>
    <row r="73" spans="1:50" x14ac:dyDescent="0.35">
      <c r="A73" s="7"/>
      <c r="D73" s="11"/>
      <c r="E73" s="11"/>
      <c r="F73" s="11"/>
      <c r="G73" s="11"/>
      <c r="H73" s="11"/>
      <c r="I73" s="11"/>
      <c r="J73" s="11"/>
      <c r="K73" s="11"/>
      <c r="L73" s="11"/>
      <c r="M73" s="11"/>
      <c r="N73" s="11"/>
      <c r="O73" s="11"/>
      <c r="P73" s="11"/>
      <c r="Q73" s="11"/>
      <c r="R73" s="11"/>
      <c r="S73" s="11"/>
      <c r="T73" s="11"/>
      <c r="U73" s="11"/>
      <c r="V73" s="11"/>
      <c r="W73" s="11"/>
      <c r="X73" s="11"/>
      <c r="Y73" s="11"/>
      <c r="Z73" s="11"/>
      <c r="AA73" s="11"/>
      <c r="AB73" s="11"/>
      <c r="AC73" s="11"/>
      <c r="AD73" s="11"/>
      <c r="AE73" s="11"/>
      <c r="AF73" s="11"/>
      <c r="AG73" s="11"/>
      <c r="AH73" s="11"/>
      <c r="AI73" s="11"/>
      <c r="AJ73" s="11"/>
      <c r="AK73" s="11"/>
      <c r="AL73" s="11"/>
      <c r="AM73" s="11"/>
      <c r="AN73" s="11"/>
      <c r="AO73" s="11"/>
      <c r="AP73" s="11"/>
      <c r="AQ73" s="11"/>
      <c r="AR73" s="11"/>
      <c r="AS73" s="11"/>
      <c r="AT73" s="11"/>
      <c r="AU73" s="11"/>
      <c r="AV73" s="11"/>
      <c r="AW73" s="11"/>
      <c r="AX73" s="11"/>
    </row>
    <row r="74" spans="1:50" x14ac:dyDescent="0.35">
      <c r="A74" s="7"/>
      <c r="D74" s="11"/>
      <c r="E74" s="11"/>
      <c r="F74" s="11"/>
      <c r="G74" s="11"/>
      <c r="H74" s="11"/>
      <c r="I74" s="11"/>
      <c r="J74" s="11"/>
      <c r="K74" s="11"/>
      <c r="L74" s="11"/>
      <c r="M74" s="11"/>
      <c r="N74" s="11"/>
      <c r="O74" s="11"/>
      <c r="P74" s="11"/>
      <c r="Q74" s="11"/>
      <c r="R74" s="11"/>
      <c r="S74" s="11"/>
      <c r="T74" s="11"/>
      <c r="U74" s="11"/>
      <c r="V74" s="11"/>
      <c r="W74" s="11"/>
      <c r="X74" s="11"/>
      <c r="Y74" s="11"/>
      <c r="Z74" s="11"/>
      <c r="AA74" s="11"/>
      <c r="AB74" s="11"/>
      <c r="AC74" s="11"/>
      <c r="AD74" s="11"/>
      <c r="AE74" s="11"/>
      <c r="AF74" s="11"/>
      <c r="AG74" s="11"/>
      <c r="AH74" s="11"/>
      <c r="AI74" s="11"/>
      <c r="AJ74" s="11"/>
      <c r="AK74" s="11"/>
      <c r="AL74" s="11"/>
      <c r="AM74" s="11"/>
      <c r="AN74" s="11"/>
      <c r="AO74" s="11"/>
      <c r="AP74" s="11"/>
      <c r="AQ74" s="11"/>
      <c r="AR74" s="11"/>
      <c r="AS74" s="11"/>
      <c r="AT74" s="11"/>
      <c r="AU74" s="11"/>
      <c r="AV74" s="11"/>
      <c r="AW74" s="11"/>
      <c r="AX74" s="11"/>
    </row>
    <row r="75" spans="1:50" x14ac:dyDescent="0.35">
      <c r="A75" s="7"/>
      <c r="D75" s="11"/>
      <c r="E75" s="11"/>
      <c r="F75" s="11"/>
      <c r="G75" s="11"/>
      <c r="H75" s="11"/>
      <c r="I75" s="11"/>
      <c r="J75" s="11"/>
      <c r="K75" s="11"/>
      <c r="L75" s="11"/>
      <c r="M75" s="11"/>
      <c r="N75" s="11"/>
      <c r="O75" s="11"/>
      <c r="P75" s="11"/>
      <c r="Q75" s="11"/>
      <c r="R75" s="11"/>
      <c r="S75" s="11"/>
      <c r="T75" s="11"/>
      <c r="U75" s="11"/>
      <c r="V75" s="11"/>
      <c r="W75" s="11"/>
      <c r="X75" s="11"/>
      <c r="Y75" s="11"/>
      <c r="Z75" s="11"/>
      <c r="AA75" s="11"/>
      <c r="AB75" s="11"/>
      <c r="AC75" s="11"/>
      <c r="AD75" s="11"/>
      <c r="AE75" s="11"/>
      <c r="AF75" s="11"/>
      <c r="AG75" s="11"/>
      <c r="AH75" s="11"/>
      <c r="AI75" s="11"/>
      <c r="AJ75" s="11"/>
      <c r="AK75" s="11"/>
      <c r="AL75" s="11"/>
      <c r="AM75" s="11"/>
      <c r="AN75" s="11"/>
      <c r="AO75" s="11"/>
      <c r="AP75" s="11"/>
      <c r="AQ75" s="11"/>
      <c r="AR75" s="11"/>
      <c r="AS75" s="11"/>
      <c r="AT75" s="11"/>
      <c r="AU75" s="11"/>
      <c r="AV75" s="11"/>
      <c r="AW75" s="11"/>
      <c r="AX75" s="11"/>
    </row>
    <row r="76" spans="1:50" x14ac:dyDescent="0.35">
      <c r="A76" s="7"/>
      <c r="D76" s="11"/>
      <c r="E76" s="11"/>
      <c r="F76" s="11"/>
      <c r="G76" s="11"/>
      <c r="H76" s="11"/>
      <c r="I76" s="11"/>
      <c r="J76" s="11"/>
      <c r="K76" s="11"/>
      <c r="L76" s="11"/>
      <c r="M76" s="11"/>
      <c r="N76" s="11"/>
      <c r="O76" s="11"/>
      <c r="P76" s="11"/>
      <c r="Q76" s="11"/>
      <c r="R76" s="11"/>
      <c r="S76" s="11"/>
      <c r="T76" s="11"/>
      <c r="U76" s="11"/>
      <c r="V76" s="11"/>
      <c r="W76" s="11"/>
      <c r="X76" s="11"/>
      <c r="Y76" s="11"/>
      <c r="Z76" s="11"/>
      <c r="AA76" s="11"/>
      <c r="AB76" s="11"/>
      <c r="AC76" s="11"/>
      <c r="AD76" s="11"/>
      <c r="AE76" s="11"/>
      <c r="AF76" s="11"/>
      <c r="AG76" s="11"/>
      <c r="AH76" s="11"/>
      <c r="AI76" s="11"/>
      <c r="AJ76" s="11"/>
      <c r="AK76" s="11"/>
      <c r="AL76" s="11"/>
      <c r="AM76" s="11"/>
      <c r="AN76" s="11"/>
      <c r="AO76" s="11"/>
      <c r="AP76" s="11"/>
      <c r="AQ76" s="11"/>
      <c r="AR76" s="11"/>
      <c r="AS76" s="11"/>
      <c r="AT76" s="11"/>
      <c r="AU76" s="11"/>
      <c r="AV76" s="11"/>
      <c r="AW76" s="11"/>
      <c r="AX76" s="11"/>
    </row>
    <row r="77" spans="1:50" x14ac:dyDescent="0.35">
      <c r="A77" s="7"/>
      <c r="D77" s="11"/>
      <c r="E77" s="11"/>
      <c r="F77" s="11"/>
      <c r="G77" s="11"/>
      <c r="H77" s="11"/>
      <c r="I77" s="11"/>
      <c r="J77" s="11"/>
      <c r="K77" s="11"/>
      <c r="L77" s="11"/>
      <c r="M77" s="11"/>
      <c r="N77" s="11"/>
      <c r="O77" s="11"/>
      <c r="P77" s="11"/>
      <c r="Q77" s="11"/>
      <c r="R77" s="11"/>
      <c r="S77" s="11"/>
      <c r="T77" s="11"/>
      <c r="U77" s="11"/>
      <c r="V77" s="11"/>
      <c r="W77" s="11"/>
      <c r="X77" s="11"/>
      <c r="Y77" s="11"/>
      <c r="Z77" s="11"/>
      <c r="AA77" s="11"/>
      <c r="AB77" s="11"/>
      <c r="AC77" s="11"/>
      <c r="AD77" s="11"/>
      <c r="AE77" s="11"/>
      <c r="AF77" s="11"/>
      <c r="AG77" s="11"/>
      <c r="AH77" s="11"/>
      <c r="AI77" s="11"/>
      <c r="AJ77" s="11"/>
      <c r="AK77" s="11"/>
      <c r="AL77" s="11"/>
      <c r="AM77" s="11"/>
      <c r="AN77" s="11"/>
      <c r="AO77" s="11"/>
      <c r="AP77" s="11"/>
      <c r="AQ77" s="11"/>
      <c r="AR77" s="11"/>
      <c r="AS77" s="11"/>
      <c r="AT77" s="11"/>
      <c r="AU77" s="11"/>
      <c r="AV77" s="11"/>
      <c r="AW77" s="11"/>
      <c r="AX77" s="11"/>
    </row>
    <row r="78" spans="1:50" x14ac:dyDescent="0.35">
      <c r="A78" s="7"/>
      <c r="D78" s="11"/>
      <c r="E78" s="11"/>
      <c r="F78" s="11"/>
      <c r="G78" s="11"/>
      <c r="H78" s="11"/>
      <c r="I78" s="11"/>
      <c r="J78" s="11"/>
      <c r="K78" s="11"/>
      <c r="L78" s="11"/>
      <c r="M78" s="11"/>
      <c r="N78" s="11"/>
      <c r="O78" s="11"/>
      <c r="P78" s="11"/>
      <c r="Q78" s="11"/>
      <c r="R78" s="11"/>
      <c r="S78" s="11"/>
      <c r="T78" s="11"/>
      <c r="U78" s="11"/>
      <c r="V78" s="11"/>
      <c r="W78" s="11"/>
      <c r="X78" s="11"/>
      <c r="Y78" s="11"/>
      <c r="Z78" s="11"/>
      <c r="AA78" s="11"/>
      <c r="AB78" s="11"/>
      <c r="AC78" s="11"/>
      <c r="AD78" s="11"/>
      <c r="AE78" s="11"/>
      <c r="AF78" s="11"/>
      <c r="AG78" s="11"/>
      <c r="AH78" s="11"/>
      <c r="AI78" s="11"/>
      <c r="AJ78" s="11"/>
      <c r="AK78" s="11"/>
      <c r="AL78" s="11"/>
      <c r="AM78" s="11"/>
      <c r="AN78" s="11"/>
      <c r="AO78" s="11"/>
      <c r="AP78" s="11"/>
      <c r="AQ78" s="11"/>
      <c r="AR78" s="11"/>
      <c r="AS78" s="11"/>
      <c r="AT78" s="11"/>
      <c r="AU78" s="11"/>
      <c r="AV78" s="11"/>
      <c r="AW78" s="11"/>
      <c r="AX78" s="11"/>
    </row>
    <row r="79" spans="1:50" x14ac:dyDescent="0.35">
      <c r="A79" s="7"/>
      <c r="D79" s="11"/>
      <c r="E79" s="11"/>
      <c r="F79" s="11"/>
      <c r="G79" s="11"/>
      <c r="H79" s="11"/>
      <c r="I79" s="11"/>
      <c r="J79" s="11"/>
      <c r="K79" s="11"/>
      <c r="L79" s="11"/>
      <c r="M79" s="11"/>
      <c r="N79" s="11"/>
      <c r="O79" s="11"/>
      <c r="P79" s="11"/>
      <c r="Q79" s="11"/>
      <c r="R79" s="11"/>
      <c r="S79" s="11"/>
      <c r="T79" s="11"/>
      <c r="U79" s="11"/>
      <c r="V79" s="11"/>
      <c r="W79" s="11"/>
      <c r="X79" s="11"/>
      <c r="Y79" s="11"/>
      <c r="Z79" s="11"/>
      <c r="AA79" s="11"/>
      <c r="AB79" s="11"/>
      <c r="AC79" s="11"/>
      <c r="AD79" s="11"/>
      <c r="AE79" s="11"/>
      <c r="AF79" s="11"/>
      <c r="AG79" s="11"/>
      <c r="AH79" s="11"/>
      <c r="AI79" s="11"/>
      <c r="AJ79" s="11"/>
      <c r="AK79" s="11"/>
      <c r="AL79" s="11"/>
      <c r="AM79" s="11"/>
      <c r="AN79" s="11"/>
      <c r="AO79" s="11"/>
      <c r="AP79" s="11"/>
      <c r="AQ79" s="11"/>
      <c r="AR79" s="11"/>
      <c r="AS79" s="11"/>
      <c r="AT79" s="11"/>
      <c r="AU79" s="11"/>
      <c r="AV79" s="11"/>
      <c r="AW79" s="11"/>
      <c r="AX79" s="11"/>
    </row>
    <row r="80" spans="1:50" x14ac:dyDescent="0.35">
      <c r="A80" s="7"/>
      <c r="D80" s="11"/>
      <c r="E80" s="11"/>
      <c r="F80" s="11"/>
      <c r="G80" s="11"/>
      <c r="H80" s="11"/>
      <c r="I80" s="11"/>
      <c r="J80" s="11"/>
      <c r="K80" s="11"/>
      <c r="L80" s="11"/>
      <c r="M80" s="11"/>
      <c r="N80" s="11"/>
      <c r="O80" s="11"/>
      <c r="P80" s="11"/>
      <c r="Q80" s="11"/>
      <c r="R80" s="11"/>
      <c r="S80" s="11"/>
      <c r="T80" s="11"/>
      <c r="U80" s="11"/>
      <c r="V80" s="11"/>
      <c r="W80" s="11"/>
      <c r="X80" s="11"/>
      <c r="Y80" s="11"/>
      <c r="Z80" s="11"/>
      <c r="AA80" s="11"/>
      <c r="AB80" s="11"/>
      <c r="AC80" s="11"/>
      <c r="AD80" s="11"/>
      <c r="AE80" s="11"/>
      <c r="AF80" s="11"/>
      <c r="AG80" s="11"/>
      <c r="AH80" s="11"/>
      <c r="AI80" s="11"/>
      <c r="AJ80" s="11"/>
      <c r="AK80" s="11"/>
      <c r="AL80" s="11"/>
      <c r="AM80" s="11"/>
      <c r="AN80" s="11"/>
      <c r="AO80" s="11"/>
      <c r="AP80" s="11"/>
      <c r="AQ80" s="11"/>
      <c r="AR80" s="11"/>
      <c r="AS80" s="11"/>
      <c r="AT80" s="11"/>
      <c r="AU80" s="11"/>
      <c r="AV80" s="11"/>
      <c r="AW80" s="11"/>
      <c r="AX80" s="11"/>
    </row>
    <row r="81" spans="1:50" x14ac:dyDescent="0.35">
      <c r="A81" s="7"/>
      <c r="D81" s="11"/>
      <c r="E81" s="11"/>
      <c r="F81" s="11"/>
      <c r="G81" s="11"/>
      <c r="H81" s="11"/>
      <c r="I81" s="11"/>
      <c r="J81" s="11"/>
      <c r="K81" s="11"/>
      <c r="L81" s="11"/>
      <c r="M81" s="11"/>
      <c r="N81" s="11"/>
      <c r="O81" s="11"/>
      <c r="P81" s="11"/>
      <c r="Q81" s="11"/>
      <c r="R81" s="11"/>
      <c r="S81" s="11"/>
      <c r="T81" s="11"/>
      <c r="U81" s="11"/>
      <c r="V81" s="11"/>
      <c r="W81" s="11"/>
      <c r="X81" s="11"/>
      <c r="Y81" s="11"/>
      <c r="Z81" s="11"/>
      <c r="AA81" s="11"/>
      <c r="AB81" s="11"/>
      <c r="AC81" s="11"/>
      <c r="AD81" s="11"/>
      <c r="AE81" s="11"/>
      <c r="AF81" s="11"/>
      <c r="AG81" s="11"/>
      <c r="AH81" s="11"/>
      <c r="AI81" s="11"/>
      <c r="AJ81" s="11"/>
      <c r="AK81" s="11"/>
      <c r="AL81" s="11"/>
      <c r="AM81" s="11"/>
      <c r="AN81" s="11"/>
      <c r="AO81" s="11"/>
      <c r="AP81" s="11"/>
      <c r="AQ81" s="11"/>
      <c r="AR81" s="11"/>
      <c r="AS81" s="11"/>
      <c r="AT81" s="11"/>
      <c r="AU81" s="11"/>
      <c r="AV81" s="11"/>
      <c r="AW81" s="11"/>
      <c r="AX81" s="11"/>
    </row>
    <row r="82" spans="1:50" x14ac:dyDescent="0.35">
      <c r="A82" s="7"/>
      <c r="D82" s="11"/>
      <c r="E82" s="11"/>
      <c r="F82" s="11"/>
      <c r="G82" s="11"/>
      <c r="H82" s="11"/>
      <c r="I82" s="11"/>
      <c r="J82" s="11"/>
      <c r="K82" s="11"/>
      <c r="L82" s="11"/>
      <c r="M82" s="11"/>
      <c r="N82" s="11"/>
      <c r="O82" s="11"/>
      <c r="P82" s="11"/>
      <c r="Q82" s="11"/>
      <c r="R82" s="11"/>
      <c r="S82" s="11"/>
      <c r="T82" s="11"/>
      <c r="U82" s="11"/>
      <c r="V82" s="11"/>
      <c r="W82" s="11"/>
      <c r="X82" s="11"/>
      <c r="Y82" s="11"/>
      <c r="Z82" s="11"/>
      <c r="AA82" s="11"/>
      <c r="AB82" s="11"/>
      <c r="AC82" s="11"/>
      <c r="AD82" s="11"/>
      <c r="AE82" s="11"/>
      <c r="AF82" s="11"/>
      <c r="AG82" s="11"/>
      <c r="AH82" s="11"/>
      <c r="AI82" s="11"/>
      <c r="AJ82" s="11"/>
      <c r="AK82" s="11"/>
      <c r="AL82" s="11"/>
      <c r="AM82" s="11"/>
      <c r="AN82" s="11"/>
      <c r="AO82" s="11"/>
      <c r="AP82" s="11"/>
      <c r="AQ82" s="11"/>
      <c r="AR82" s="11"/>
      <c r="AS82" s="11"/>
      <c r="AT82" s="11"/>
      <c r="AU82" s="11"/>
      <c r="AV82" s="11"/>
      <c r="AW82" s="11"/>
      <c r="AX82" s="11"/>
    </row>
    <row r="83" spans="1:50" x14ac:dyDescent="0.35">
      <c r="A83" s="7"/>
      <c r="D83" s="11"/>
      <c r="E83" s="11"/>
      <c r="F83" s="11"/>
      <c r="G83" s="11"/>
      <c r="H83" s="11"/>
      <c r="I83" s="11"/>
      <c r="J83" s="11"/>
      <c r="K83" s="11"/>
      <c r="L83" s="11"/>
      <c r="M83" s="11"/>
      <c r="N83" s="11"/>
      <c r="O83" s="11"/>
      <c r="P83" s="11"/>
      <c r="Q83" s="11"/>
      <c r="R83" s="11"/>
      <c r="S83" s="11"/>
      <c r="T83" s="11"/>
      <c r="U83" s="11"/>
      <c r="V83" s="11"/>
      <c r="W83" s="11"/>
      <c r="X83" s="11"/>
      <c r="Y83" s="11"/>
      <c r="Z83" s="11"/>
      <c r="AA83" s="11"/>
      <c r="AB83" s="11"/>
      <c r="AC83" s="11"/>
      <c r="AD83" s="11"/>
      <c r="AE83" s="11"/>
      <c r="AF83" s="11"/>
      <c r="AG83" s="11"/>
      <c r="AH83" s="11"/>
      <c r="AI83" s="11"/>
      <c r="AJ83" s="11"/>
      <c r="AK83" s="11"/>
      <c r="AL83" s="11"/>
      <c r="AM83" s="11"/>
      <c r="AN83" s="11"/>
      <c r="AO83" s="11"/>
      <c r="AP83" s="11"/>
      <c r="AQ83" s="11"/>
      <c r="AR83" s="11"/>
      <c r="AS83" s="11"/>
      <c r="AT83" s="11"/>
      <c r="AU83" s="11"/>
      <c r="AV83" s="11"/>
      <c r="AW83" s="11"/>
      <c r="AX83" s="11"/>
    </row>
    <row r="84" spans="1:50" x14ac:dyDescent="0.35">
      <c r="A84" s="7"/>
      <c r="D84" s="11"/>
      <c r="E84" s="11"/>
      <c r="F84" s="11"/>
      <c r="G84" s="11"/>
      <c r="H84" s="11"/>
      <c r="I84" s="11"/>
      <c r="J84" s="11"/>
      <c r="K84" s="11"/>
      <c r="L84" s="11"/>
      <c r="M84" s="11"/>
      <c r="N84" s="11"/>
      <c r="O84" s="11"/>
      <c r="P84" s="11"/>
      <c r="Q84" s="11"/>
      <c r="R84" s="11"/>
      <c r="S84" s="11"/>
      <c r="T84" s="11"/>
      <c r="U84" s="11"/>
      <c r="V84" s="11"/>
      <c r="W84" s="11"/>
      <c r="X84" s="11"/>
      <c r="Y84" s="11"/>
      <c r="Z84" s="11"/>
      <c r="AA84" s="11"/>
      <c r="AB84" s="11"/>
      <c r="AC84" s="11"/>
      <c r="AD84" s="11"/>
      <c r="AE84" s="11"/>
      <c r="AF84" s="11"/>
      <c r="AG84" s="11"/>
      <c r="AH84" s="11"/>
      <c r="AI84" s="11"/>
      <c r="AJ84" s="11"/>
      <c r="AK84" s="11"/>
      <c r="AL84" s="11"/>
      <c r="AM84" s="11"/>
      <c r="AN84" s="11"/>
      <c r="AO84" s="11"/>
      <c r="AP84" s="11"/>
      <c r="AQ84" s="11"/>
      <c r="AR84" s="11"/>
      <c r="AS84" s="11"/>
      <c r="AT84" s="11"/>
      <c r="AU84" s="11"/>
      <c r="AV84" s="11"/>
      <c r="AW84" s="11"/>
      <c r="AX84" s="11"/>
    </row>
    <row r="85" spans="1:50" x14ac:dyDescent="0.35">
      <c r="A85" s="7"/>
      <c r="D85" s="11"/>
      <c r="E85" s="11"/>
      <c r="F85" s="11"/>
      <c r="G85" s="11"/>
      <c r="H85" s="11"/>
      <c r="I85" s="11"/>
      <c r="J85" s="11"/>
      <c r="K85" s="11"/>
      <c r="L85" s="11"/>
      <c r="M85" s="11"/>
      <c r="N85" s="11"/>
      <c r="O85" s="11"/>
      <c r="P85" s="11"/>
      <c r="Q85" s="11"/>
      <c r="R85" s="11"/>
      <c r="S85" s="11"/>
      <c r="T85" s="11"/>
      <c r="U85" s="11"/>
      <c r="V85" s="11"/>
      <c r="W85" s="11"/>
      <c r="X85" s="11"/>
      <c r="Y85" s="11"/>
      <c r="Z85" s="11"/>
      <c r="AA85" s="11"/>
      <c r="AB85" s="11"/>
      <c r="AC85" s="11"/>
      <c r="AD85" s="11"/>
      <c r="AE85" s="11"/>
      <c r="AF85" s="11"/>
      <c r="AG85" s="11"/>
      <c r="AH85" s="11"/>
      <c r="AI85" s="11"/>
      <c r="AJ85" s="11"/>
      <c r="AK85" s="11"/>
      <c r="AL85" s="11"/>
      <c r="AM85" s="11"/>
      <c r="AN85" s="11"/>
      <c r="AO85" s="11"/>
      <c r="AP85" s="11"/>
      <c r="AQ85" s="11"/>
      <c r="AR85" s="11"/>
      <c r="AS85" s="11"/>
      <c r="AT85" s="11"/>
      <c r="AU85" s="11"/>
      <c r="AV85" s="11"/>
      <c r="AW85" s="11"/>
      <c r="AX85" s="11"/>
    </row>
    <row r="86" spans="1:50" x14ac:dyDescent="0.35">
      <c r="A86" s="7"/>
      <c r="D86" s="11"/>
      <c r="E86" s="11"/>
      <c r="F86" s="11"/>
      <c r="G86" s="11"/>
      <c r="H86" s="11"/>
      <c r="I86" s="11"/>
      <c r="J86" s="11"/>
      <c r="K86" s="11"/>
      <c r="L86" s="11"/>
      <c r="M86" s="11"/>
      <c r="N86" s="11"/>
      <c r="O86" s="11"/>
      <c r="P86" s="11"/>
      <c r="Q86" s="11"/>
      <c r="R86" s="11"/>
      <c r="S86" s="11"/>
      <c r="T86" s="11"/>
      <c r="U86" s="11"/>
      <c r="V86" s="11"/>
      <c r="W86" s="11"/>
      <c r="X86" s="11"/>
      <c r="Y86" s="11"/>
      <c r="Z86" s="11"/>
      <c r="AA86" s="11"/>
      <c r="AB86" s="11"/>
      <c r="AC86" s="11"/>
      <c r="AD86" s="11"/>
      <c r="AE86" s="11"/>
      <c r="AF86" s="11"/>
      <c r="AG86" s="11"/>
      <c r="AH86" s="11"/>
      <c r="AI86" s="11"/>
      <c r="AJ86" s="11"/>
      <c r="AK86" s="11"/>
      <c r="AL86" s="11"/>
      <c r="AM86" s="11"/>
      <c r="AN86" s="11"/>
      <c r="AO86" s="11"/>
      <c r="AP86" s="11"/>
      <c r="AQ86" s="11"/>
      <c r="AR86" s="11"/>
      <c r="AS86" s="11"/>
      <c r="AT86" s="11"/>
      <c r="AU86" s="11"/>
      <c r="AV86" s="11"/>
      <c r="AW86" s="11"/>
      <c r="AX86" s="11"/>
    </row>
    <row r="87" spans="1:50" x14ac:dyDescent="0.35">
      <c r="A87" s="7"/>
      <c r="D87" s="11"/>
      <c r="E87" s="11"/>
      <c r="F87" s="11"/>
      <c r="G87" s="11"/>
      <c r="H87" s="11"/>
      <c r="I87" s="11"/>
      <c r="J87" s="11"/>
      <c r="K87" s="11"/>
      <c r="L87" s="11"/>
      <c r="M87" s="11"/>
      <c r="N87" s="11"/>
      <c r="O87" s="11"/>
      <c r="P87" s="11"/>
      <c r="Q87" s="11"/>
      <c r="R87" s="11"/>
      <c r="S87" s="11"/>
      <c r="T87" s="11"/>
      <c r="U87" s="11"/>
      <c r="V87" s="11"/>
      <c r="W87" s="11"/>
      <c r="X87" s="11"/>
      <c r="Y87" s="11"/>
      <c r="Z87" s="11"/>
      <c r="AA87" s="11"/>
      <c r="AB87" s="11"/>
      <c r="AC87" s="11"/>
      <c r="AD87" s="11"/>
      <c r="AE87" s="11"/>
      <c r="AF87" s="11"/>
      <c r="AG87" s="11"/>
      <c r="AH87" s="11"/>
      <c r="AI87" s="11"/>
      <c r="AJ87" s="11"/>
      <c r="AK87" s="11"/>
      <c r="AL87" s="11"/>
      <c r="AM87" s="11"/>
      <c r="AN87" s="11"/>
      <c r="AO87" s="11"/>
      <c r="AP87" s="11"/>
      <c r="AQ87" s="11"/>
      <c r="AR87" s="11"/>
      <c r="AS87" s="11"/>
      <c r="AT87" s="11"/>
      <c r="AU87" s="11"/>
      <c r="AV87" s="11"/>
      <c r="AW87" s="11"/>
      <c r="AX87" s="11"/>
    </row>
    <row r="88" spans="1:50" x14ac:dyDescent="0.35">
      <c r="A88" s="7"/>
      <c r="D88" s="11"/>
      <c r="E88" s="11"/>
      <c r="F88" s="11"/>
      <c r="G88" s="11"/>
      <c r="H88" s="11"/>
      <c r="I88" s="11"/>
      <c r="J88" s="11"/>
      <c r="K88" s="11"/>
      <c r="L88" s="11"/>
      <c r="M88" s="11"/>
      <c r="N88" s="11"/>
      <c r="O88" s="11"/>
      <c r="P88" s="11"/>
      <c r="Q88" s="11"/>
      <c r="R88" s="11"/>
      <c r="S88" s="11"/>
      <c r="T88" s="11"/>
      <c r="U88" s="11"/>
      <c r="V88" s="11"/>
      <c r="W88" s="11"/>
      <c r="X88" s="11"/>
      <c r="Y88" s="11"/>
      <c r="Z88" s="11"/>
      <c r="AA88" s="11"/>
      <c r="AB88" s="11"/>
      <c r="AC88" s="11"/>
      <c r="AD88" s="11"/>
      <c r="AE88" s="11"/>
      <c r="AF88" s="11"/>
      <c r="AG88" s="11"/>
      <c r="AH88" s="11"/>
      <c r="AI88" s="11"/>
      <c r="AJ88" s="11"/>
      <c r="AK88" s="11"/>
      <c r="AL88" s="11"/>
      <c r="AM88" s="11"/>
      <c r="AN88" s="11"/>
      <c r="AO88" s="11"/>
      <c r="AP88" s="11"/>
      <c r="AQ88" s="11"/>
      <c r="AR88" s="11"/>
      <c r="AS88" s="11"/>
      <c r="AT88" s="11"/>
      <c r="AU88" s="11"/>
      <c r="AV88" s="11"/>
      <c r="AW88" s="11"/>
      <c r="AX88" s="11"/>
    </row>
    <row r="89" spans="1:50" x14ac:dyDescent="0.35">
      <c r="A89" s="7"/>
      <c r="D89" s="11"/>
      <c r="E89" s="11"/>
      <c r="F89" s="11"/>
      <c r="G89" s="11"/>
      <c r="H89" s="11"/>
      <c r="I89" s="11"/>
      <c r="J89" s="11"/>
      <c r="K89" s="11"/>
      <c r="L89" s="11"/>
      <c r="M89" s="11"/>
      <c r="N89" s="11"/>
      <c r="O89" s="11"/>
      <c r="P89" s="11"/>
      <c r="Q89" s="11"/>
      <c r="R89" s="11"/>
      <c r="S89" s="11"/>
      <c r="T89" s="11"/>
      <c r="U89" s="11"/>
      <c r="V89" s="11"/>
      <c r="W89" s="11"/>
      <c r="X89" s="11"/>
      <c r="Y89" s="11"/>
      <c r="Z89" s="11"/>
      <c r="AA89" s="11"/>
      <c r="AB89" s="11"/>
      <c r="AC89" s="11"/>
      <c r="AD89" s="11"/>
      <c r="AE89" s="11"/>
      <c r="AF89" s="11"/>
      <c r="AG89" s="11"/>
      <c r="AH89" s="11"/>
      <c r="AI89" s="11"/>
      <c r="AJ89" s="11"/>
      <c r="AK89" s="11"/>
      <c r="AL89" s="11"/>
      <c r="AM89" s="11"/>
      <c r="AN89" s="11"/>
      <c r="AO89" s="11"/>
      <c r="AP89" s="11"/>
      <c r="AQ89" s="11"/>
      <c r="AR89" s="11"/>
      <c r="AS89" s="11"/>
      <c r="AT89" s="11"/>
      <c r="AU89" s="11"/>
      <c r="AV89" s="11"/>
      <c r="AW89" s="11"/>
      <c r="AX89" s="11"/>
    </row>
    <row r="90" spans="1:50" x14ac:dyDescent="0.35">
      <c r="A90" s="7"/>
      <c r="D90" s="11"/>
      <c r="E90" s="11"/>
      <c r="F90" s="11"/>
      <c r="G90" s="11"/>
      <c r="H90" s="11"/>
      <c r="I90" s="11"/>
      <c r="J90" s="11"/>
      <c r="K90" s="11"/>
      <c r="L90" s="11"/>
      <c r="M90" s="11"/>
      <c r="N90" s="11"/>
      <c r="O90" s="11"/>
      <c r="P90" s="11"/>
      <c r="Q90" s="11"/>
      <c r="R90" s="11"/>
      <c r="S90" s="11"/>
      <c r="T90" s="11"/>
      <c r="U90" s="11"/>
      <c r="V90" s="11"/>
      <c r="W90" s="11"/>
      <c r="X90" s="11"/>
      <c r="Y90" s="11"/>
      <c r="Z90" s="11"/>
      <c r="AA90" s="11"/>
      <c r="AB90" s="11"/>
      <c r="AC90" s="11"/>
      <c r="AD90" s="11"/>
      <c r="AE90" s="11"/>
      <c r="AF90" s="11"/>
      <c r="AG90" s="11"/>
      <c r="AH90" s="11"/>
      <c r="AI90" s="11"/>
      <c r="AJ90" s="11"/>
      <c r="AK90" s="11"/>
      <c r="AL90" s="11"/>
      <c r="AM90" s="11"/>
      <c r="AN90" s="11"/>
      <c r="AO90" s="11"/>
      <c r="AP90" s="11"/>
      <c r="AQ90" s="11"/>
      <c r="AR90" s="11"/>
      <c r="AS90" s="11"/>
      <c r="AT90" s="11"/>
      <c r="AU90" s="11"/>
      <c r="AV90" s="11"/>
      <c r="AW90" s="11"/>
      <c r="AX90" s="11"/>
    </row>
    <row r="91" spans="1:50" x14ac:dyDescent="0.35">
      <c r="A91" s="7"/>
      <c r="D91" s="11"/>
      <c r="E91" s="11"/>
      <c r="F91" s="11"/>
      <c r="G91" s="11"/>
      <c r="H91" s="11"/>
      <c r="I91" s="11"/>
      <c r="J91" s="11"/>
      <c r="K91" s="11"/>
      <c r="L91" s="11"/>
      <c r="M91" s="11"/>
      <c r="N91" s="11"/>
      <c r="O91" s="11"/>
      <c r="P91" s="11"/>
      <c r="Q91" s="11"/>
      <c r="R91" s="11"/>
      <c r="S91" s="11"/>
      <c r="T91" s="11"/>
      <c r="U91" s="11"/>
      <c r="V91" s="11"/>
      <c r="W91" s="11"/>
      <c r="X91" s="11"/>
      <c r="Y91" s="11"/>
      <c r="Z91" s="11"/>
      <c r="AA91" s="11"/>
      <c r="AB91" s="11"/>
      <c r="AC91" s="11"/>
      <c r="AD91" s="11"/>
      <c r="AE91" s="11"/>
      <c r="AF91" s="11"/>
      <c r="AG91" s="11"/>
      <c r="AH91" s="11"/>
      <c r="AI91" s="11"/>
      <c r="AJ91" s="11"/>
      <c r="AK91" s="11"/>
      <c r="AL91" s="11"/>
      <c r="AM91" s="11"/>
      <c r="AN91" s="11"/>
      <c r="AO91" s="11"/>
      <c r="AP91" s="11"/>
      <c r="AQ91" s="11"/>
      <c r="AR91" s="11"/>
      <c r="AS91" s="11"/>
      <c r="AT91" s="11"/>
      <c r="AU91" s="11"/>
      <c r="AV91" s="11"/>
      <c r="AW91" s="11"/>
      <c r="AX91" s="11"/>
    </row>
    <row r="92" spans="1:50" x14ac:dyDescent="0.35">
      <c r="A92" s="7"/>
      <c r="D92" s="11"/>
      <c r="E92" s="11"/>
      <c r="F92" s="11"/>
      <c r="G92" s="11"/>
      <c r="H92" s="11"/>
      <c r="I92" s="11"/>
      <c r="J92" s="11"/>
      <c r="K92" s="11"/>
      <c r="L92" s="11"/>
      <c r="M92" s="11"/>
      <c r="N92" s="11"/>
      <c r="O92" s="11"/>
      <c r="P92" s="11"/>
      <c r="Q92" s="11"/>
      <c r="R92" s="11"/>
      <c r="S92" s="11"/>
      <c r="T92" s="11"/>
      <c r="U92" s="11"/>
      <c r="V92" s="11"/>
      <c r="W92" s="11"/>
      <c r="X92" s="11"/>
      <c r="Y92" s="11"/>
      <c r="Z92" s="11"/>
      <c r="AA92" s="11"/>
      <c r="AB92" s="11"/>
      <c r="AC92" s="11"/>
      <c r="AD92" s="11"/>
      <c r="AE92" s="11"/>
      <c r="AF92" s="11"/>
      <c r="AG92" s="11"/>
      <c r="AH92" s="11"/>
      <c r="AI92" s="11"/>
      <c r="AJ92" s="11"/>
      <c r="AK92" s="11"/>
      <c r="AL92" s="11"/>
      <c r="AM92" s="11"/>
      <c r="AN92" s="11"/>
      <c r="AO92" s="11"/>
      <c r="AP92" s="11"/>
      <c r="AQ92" s="11"/>
      <c r="AR92" s="11"/>
      <c r="AS92" s="11"/>
      <c r="AT92" s="11"/>
      <c r="AU92" s="11"/>
      <c r="AV92" s="11"/>
      <c r="AW92" s="11"/>
      <c r="AX92" s="11"/>
    </row>
    <row r="93" spans="1:50" x14ac:dyDescent="0.35">
      <c r="A93" s="7"/>
      <c r="D93" s="11"/>
      <c r="E93" s="11"/>
      <c r="F93" s="11"/>
      <c r="G93" s="11"/>
      <c r="H93" s="11"/>
      <c r="I93" s="11"/>
      <c r="J93" s="11"/>
      <c r="K93" s="11"/>
      <c r="L93" s="11"/>
      <c r="M93" s="11"/>
      <c r="N93" s="11"/>
      <c r="O93" s="11"/>
      <c r="P93" s="11"/>
      <c r="Q93" s="11"/>
      <c r="R93" s="11"/>
      <c r="S93" s="11"/>
      <c r="T93" s="11"/>
      <c r="U93" s="11"/>
      <c r="V93" s="11"/>
      <c r="W93" s="11"/>
      <c r="X93" s="11"/>
      <c r="Y93" s="11"/>
      <c r="Z93" s="11"/>
      <c r="AA93" s="11"/>
      <c r="AB93" s="11"/>
      <c r="AC93" s="11"/>
      <c r="AD93" s="11"/>
      <c r="AE93" s="11"/>
      <c r="AF93" s="11"/>
      <c r="AG93" s="11"/>
      <c r="AH93" s="11"/>
      <c r="AI93" s="11"/>
      <c r="AJ93" s="11"/>
      <c r="AK93" s="11"/>
      <c r="AL93" s="11"/>
      <c r="AM93" s="11"/>
      <c r="AN93" s="11"/>
      <c r="AO93" s="11"/>
      <c r="AP93" s="11"/>
      <c r="AQ93" s="11"/>
      <c r="AR93" s="11"/>
      <c r="AS93" s="11"/>
      <c r="AT93" s="11"/>
      <c r="AU93" s="11"/>
      <c r="AV93" s="11"/>
      <c r="AW93" s="11"/>
      <c r="AX93" s="11"/>
    </row>
    <row r="94" spans="1:50" x14ac:dyDescent="0.35">
      <c r="A94" s="7"/>
      <c r="D94" s="11"/>
      <c r="E94" s="11"/>
      <c r="F94" s="11"/>
      <c r="G94" s="11"/>
      <c r="H94" s="11"/>
      <c r="I94" s="11"/>
      <c r="J94" s="11"/>
      <c r="K94" s="11"/>
      <c r="L94" s="11"/>
      <c r="M94" s="11"/>
      <c r="N94" s="11"/>
      <c r="O94" s="11"/>
      <c r="P94" s="11"/>
      <c r="Q94" s="11"/>
      <c r="R94" s="11"/>
      <c r="S94" s="11"/>
      <c r="T94" s="11"/>
      <c r="U94" s="11"/>
      <c r="V94" s="11"/>
      <c r="W94" s="11"/>
      <c r="X94" s="11"/>
      <c r="Y94" s="11"/>
      <c r="Z94" s="11"/>
      <c r="AA94" s="11"/>
      <c r="AB94" s="11"/>
      <c r="AC94" s="11"/>
      <c r="AD94" s="11"/>
      <c r="AE94" s="11"/>
      <c r="AF94" s="11"/>
      <c r="AG94" s="11"/>
      <c r="AH94" s="11"/>
      <c r="AI94" s="11"/>
      <c r="AJ94" s="11"/>
      <c r="AK94" s="11"/>
      <c r="AL94" s="11"/>
      <c r="AM94" s="11"/>
      <c r="AN94" s="11"/>
      <c r="AO94" s="11"/>
      <c r="AP94" s="11"/>
      <c r="AQ94" s="11"/>
      <c r="AR94" s="11"/>
      <c r="AS94" s="11"/>
      <c r="AT94" s="11"/>
      <c r="AU94" s="11"/>
      <c r="AV94" s="11"/>
      <c r="AW94" s="11"/>
      <c r="AX94" s="11"/>
    </row>
    <row r="95" spans="1:50" x14ac:dyDescent="0.35">
      <c r="A95" s="7"/>
      <c r="D95" s="11"/>
      <c r="E95" s="11"/>
      <c r="F95" s="11"/>
      <c r="G95" s="11"/>
      <c r="H95" s="11"/>
      <c r="I95" s="11"/>
      <c r="J95" s="11"/>
      <c r="K95" s="11"/>
      <c r="L95" s="11"/>
      <c r="M95" s="11"/>
      <c r="N95" s="11"/>
      <c r="O95" s="11"/>
      <c r="P95" s="11"/>
      <c r="Q95" s="11"/>
      <c r="R95" s="11"/>
      <c r="S95" s="11"/>
      <c r="T95" s="11"/>
      <c r="U95" s="11"/>
      <c r="V95" s="11"/>
      <c r="W95" s="11"/>
      <c r="X95" s="11"/>
      <c r="Y95" s="11"/>
      <c r="Z95" s="11"/>
      <c r="AA95" s="11"/>
      <c r="AB95" s="11"/>
      <c r="AC95" s="11"/>
      <c r="AD95" s="11"/>
      <c r="AE95" s="11"/>
      <c r="AF95" s="11"/>
      <c r="AG95" s="11"/>
      <c r="AH95" s="11"/>
      <c r="AI95" s="11"/>
      <c r="AJ95" s="11"/>
      <c r="AK95" s="11"/>
      <c r="AL95" s="11"/>
      <c r="AM95" s="11"/>
      <c r="AN95" s="11"/>
      <c r="AO95" s="11"/>
      <c r="AP95" s="11"/>
      <c r="AQ95" s="11"/>
      <c r="AR95" s="11"/>
      <c r="AS95" s="11"/>
      <c r="AT95" s="11"/>
      <c r="AU95" s="11"/>
      <c r="AV95" s="11"/>
      <c r="AW95" s="11"/>
      <c r="AX95" s="11"/>
    </row>
    <row r="96" spans="1:50" x14ac:dyDescent="0.35">
      <c r="A96" s="7"/>
      <c r="D96" s="11"/>
      <c r="E96" s="11"/>
      <c r="F96" s="11"/>
      <c r="G96" s="11"/>
      <c r="H96" s="11"/>
      <c r="I96" s="11"/>
      <c r="J96" s="11"/>
      <c r="K96" s="11"/>
      <c r="L96" s="11"/>
      <c r="M96" s="11"/>
      <c r="N96" s="11"/>
      <c r="O96" s="11"/>
      <c r="P96" s="11"/>
      <c r="Q96" s="11"/>
      <c r="R96" s="11"/>
      <c r="S96" s="11"/>
      <c r="T96" s="11"/>
      <c r="U96" s="11"/>
      <c r="V96" s="11"/>
      <c r="W96" s="11"/>
      <c r="X96" s="11"/>
      <c r="Y96" s="11"/>
      <c r="Z96" s="11"/>
      <c r="AA96" s="11"/>
      <c r="AB96" s="11"/>
      <c r="AC96" s="11"/>
      <c r="AD96" s="11"/>
      <c r="AE96" s="11"/>
      <c r="AF96" s="11"/>
      <c r="AG96" s="11"/>
      <c r="AH96" s="11"/>
      <c r="AI96" s="11"/>
      <c r="AJ96" s="11"/>
      <c r="AK96" s="11"/>
      <c r="AL96" s="11"/>
      <c r="AM96" s="11"/>
      <c r="AN96" s="11"/>
      <c r="AO96" s="11"/>
      <c r="AP96" s="11"/>
      <c r="AQ96" s="11"/>
      <c r="AR96" s="11"/>
      <c r="AS96" s="11"/>
      <c r="AT96" s="11"/>
      <c r="AU96" s="11"/>
      <c r="AV96" s="11"/>
      <c r="AW96" s="11"/>
      <c r="AX96" s="11"/>
    </row>
    <row r="97" spans="1:50" x14ac:dyDescent="0.35">
      <c r="A97" s="7"/>
      <c r="D97" s="11"/>
      <c r="E97" s="11"/>
      <c r="F97" s="11"/>
      <c r="G97" s="11"/>
      <c r="H97" s="11"/>
      <c r="I97" s="11"/>
      <c r="J97" s="11"/>
      <c r="K97" s="11"/>
      <c r="L97" s="11"/>
      <c r="M97" s="11"/>
      <c r="N97" s="11"/>
      <c r="O97" s="11"/>
      <c r="P97" s="11"/>
      <c r="Q97" s="11"/>
      <c r="R97" s="11"/>
      <c r="S97" s="11"/>
      <c r="T97" s="11"/>
      <c r="U97" s="11"/>
      <c r="V97" s="11"/>
      <c r="W97" s="11"/>
      <c r="X97" s="11"/>
      <c r="Y97" s="11"/>
      <c r="Z97" s="11"/>
      <c r="AA97" s="11"/>
      <c r="AB97" s="11"/>
      <c r="AC97" s="11"/>
      <c r="AD97" s="11"/>
      <c r="AE97" s="11"/>
      <c r="AF97" s="11"/>
      <c r="AG97" s="11"/>
      <c r="AH97" s="11"/>
      <c r="AI97" s="11"/>
      <c r="AJ97" s="11"/>
      <c r="AK97" s="11"/>
      <c r="AL97" s="11"/>
      <c r="AM97" s="11"/>
      <c r="AN97" s="11"/>
      <c r="AO97" s="11"/>
      <c r="AP97" s="11"/>
      <c r="AQ97" s="11"/>
      <c r="AR97" s="11"/>
      <c r="AS97" s="11"/>
      <c r="AT97" s="11"/>
      <c r="AU97" s="11"/>
      <c r="AV97" s="11"/>
      <c r="AW97" s="11"/>
      <c r="AX97" s="11"/>
    </row>
    <row r="98" spans="1:50" x14ac:dyDescent="0.35">
      <c r="A98" s="7"/>
      <c r="D98" s="11"/>
      <c r="E98" s="11"/>
      <c r="F98" s="11"/>
      <c r="G98" s="11"/>
      <c r="H98" s="11"/>
      <c r="I98" s="11"/>
      <c r="J98" s="11"/>
      <c r="K98" s="11"/>
      <c r="L98" s="11"/>
      <c r="M98" s="11"/>
      <c r="N98" s="11"/>
      <c r="O98" s="11"/>
      <c r="P98" s="11"/>
      <c r="Q98" s="11"/>
      <c r="R98" s="11"/>
      <c r="S98" s="11"/>
      <c r="T98" s="11"/>
      <c r="U98" s="11"/>
      <c r="V98" s="11"/>
      <c r="W98" s="11"/>
      <c r="X98" s="11"/>
      <c r="Y98" s="11"/>
      <c r="Z98" s="11"/>
      <c r="AA98" s="11"/>
      <c r="AB98" s="11"/>
      <c r="AC98" s="11"/>
      <c r="AD98" s="11"/>
      <c r="AE98" s="11"/>
      <c r="AF98" s="11"/>
      <c r="AG98" s="11"/>
      <c r="AH98" s="11"/>
      <c r="AI98" s="11"/>
      <c r="AJ98" s="11"/>
      <c r="AK98" s="11"/>
      <c r="AL98" s="11"/>
      <c r="AM98" s="11"/>
      <c r="AN98" s="11"/>
      <c r="AO98" s="11"/>
      <c r="AP98" s="11"/>
      <c r="AQ98" s="11"/>
      <c r="AR98" s="11"/>
      <c r="AS98" s="11"/>
      <c r="AT98" s="11"/>
      <c r="AU98" s="11"/>
      <c r="AV98" s="11"/>
      <c r="AW98" s="11"/>
      <c r="AX98" s="11"/>
    </row>
    <row r="99" spans="1:50" x14ac:dyDescent="0.35">
      <c r="A99" s="7"/>
      <c r="D99" s="11"/>
      <c r="E99" s="11"/>
      <c r="F99" s="11"/>
      <c r="G99" s="11"/>
      <c r="H99" s="11"/>
      <c r="I99" s="11"/>
      <c r="J99" s="11"/>
      <c r="K99" s="11"/>
      <c r="L99" s="11"/>
      <c r="M99" s="11"/>
      <c r="N99" s="11"/>
      <c r="O99" s="11"/>
      <c r="P99" s="11"/>
      <c r="Q99" s="11"/>
      <c r="R99" s="11"/>
      <c r="S99" s="11"/>
      <c r="T99" s="11"/>
      <c r="U99" s="11"/>
      <c r="V99" s="11"/>
      <c r="W99" s="11"/>
      <c r="X99" s="11"/>
      <c r="Y99" s="11"/>
      <c r="Z99" s="11"/>
      <c r="AA99" s="11"/>
      <c r="AB99" s="11"/>
      <c r="AC99" s="11"/>
      <c r="AD99" s="11"/>
      <c r="AE99" s="11"/>
      <c r="AF99" s="11"/>
      <c r="AG99" s="11"/>
      <c r="AH99" s="11"/>
      <c r="AI99" s="11"/>
      <c r="AJ99" s="11"/>
      <c r="AK99" s="11"/>
      <c r="AL99" s="11"/>
      <c r="AM99" s="11"/>
      <c r="AN99" s="11"/>
      <c r="AO99" s="11"/>
      <c r="AP99" s="11"/>
      <c r="AQ99" s="11"/>
      <c r="AR99" s="11"/>
      <c r="AS99" s="11"/>
      <c r="AT99" s="11"/>
      <c r="AU99" s="11"/>
      <c r="AV99" s="11"/>
      <c r="AW99" s="11"/>
      <c r="AX99" s="11"/>
    </row>
    <row r="100" spans="1:50" x14ac:dyDescent="0.35">
      <c r="A100" s="7"/>
      <c r="D100" s="11"/>
      <c r="E100" s="11"/>
      <c r="F100" s="11"/>
      <c r="G100" s="11"/>
      <c r="H100" s="11"/>
      <c r="I100" s="11"/>
      <c r="J100" s="11"/>
      <c r="K100" s="11"/>
      <c r="L100" s="11"/>
      <c r="M100" s="11"/>
      <c r="N100" s="11"/>
      <c r="O100" s="11"/>
      <c r="P100" s="11"/>
      <c r="Q100" s="11"/>
      <c r="R100" s="11"/>
      <c r="S100" s="11"/>
      <c r="T100" s="11"/>
      <c r="U100" s="11"/>
      <c r="V100" s="11"/>
      <c r="W100" s="11"/>
      <c r="X100" s="11"/>
      <c r="Y100" s="11"/>
      <c r="Z100" s="11"/>
      <c r="AA100" s="11"/>
      <c r="AB100" s="11"/>
      <c r="AC100" s="11"/>
      <c r="AD100" s="11"/>
      <c r="AE100" s="11"/>
      <c r="AF100" s="11"/>
      <c r="AG100" s="11"/>
      <c r="AH100" s="11"/>
      <c r="AI100" s="11"/>
      <c r="AJ100" s="11"/>
      <c r="AK100" s="11"/>
      <c r="AL100" s="11"/>
      <c r="AM100" s="11"/>
      <c r="AN100" s="11"/>
      <c r="AO100" s="11"/>
      <c r="AP100" s="11"/>
      <c r="AQ100" s="11"/>
      <c r="AR100" s="11"/>
      <c r="AS100" s="11"/>
      <c r="AT100" s="11"/>
      <c r="AU100" s="11"/>
      <c r="AV100" s="11"/>
      <c r="AW100" s="11"/>
      <c r="AX100" s="11"/>
    </row>
    <row r="101" spans="1:50" x14ac:dyDescent="0.35">
      <c r="A101" s="7"/>
    </row>
    <row r="102" spans="1:50" x14ac:dyDescent="0.35">
      <c r="A102" s="7"/>
    </row>
    <row r="103" spans="1:50" x14ac:dyDescent="0.35">
      <c r="A103" s="7"/>
    </row>
    <row r="104" spans="1:50" x14ac:dyDescent="0.35">
      <c r="A104" s="7"/>
    </row>
    <row r="105" spans="1:50" x14ac:dyDescent="0.35">
      <c r="A105" s="7"/>
    </row>
    <row r="106" spans="1:50" x14ac:dyDescent="0.35">
      <c r="A106" s="7"/>
    </row>
    <row r="107" spans="1:50" x14ac:dyDescent="0.35">
      <c r="A107" s="7"/>
    </row>
    <row r="108" spans="1:50" x14ac:dyDescent="0.35">
      <c r="A108" s="7"/>
    </row>
    <row r="109" spans="1:50" x14ac:dyDescent="0.35">
      <c r="A109" s="7"/>
    </row>
    <row r="110" spans="1:50" x14ac:dyDescent="0.35">
      <c r="A110" s="7"/>
    </row>
    <row r="111" spans="1:50" x14ac:dyDescent="0.35">
      <c r="A111" s="7"/>
    </row>
    <row r="112" spans="1:50" x14ac:dyDescent="0.35">
      <c r="A112" s="7"/>
    </row>
    <row r="113" spans="1:1" x14ac:dyDescent="0.35">
      <c r="A113" s="7"/>
    </row>
    <row r="114" spans="1:1" x14ac:dyDescent="0.35">
      <c r="A114" s="7"/>
    </row>
    <row r="115" spans="1:1" x14ac:dyDescent="0.35">
      <c r="A115" s="7"/>
    </row>
    <row r="116" spans="1:1" x14ac:dyDescent="0.35">
      <c r="A116" s="7"/>
    </row>
    <row r="117" spans="1:1" x14ac:dyDescent="0.35">
      <c r="A117" s="7"/>
    </row>
    <row r="118" spans="1:1" x14ac:dyDescent="0.35">
      <c r="A118" s="7"/>
    </row>
    <row r="119" spans="1:1" x14ac:dyDescent="0.35">
      <c r="A119" s="7"/>
    </row>
    <row r="120" spans="1:1" x14ac:dyDescent="0.35">
      <c r="A120" s="7"/>
    </row>
    <row r="121" spans="1:1" x14ac:dyDescent="0.35">
      <c r="A121" s="7"/>
    </row>
    <row r="122" spans="1:1" x14ac:dyDescent="0.35">
      <c r="A122" s="7"/>
    </row>
    <row r="123" spans="1:1" x14ac:dyDescent="0.35">
      <c r="A123" s="7"/>
    </row>
    <row r="124" spans="1:1" x14ac:dyDescent="0.35">
      <c r="A124" s="7"/>
    </row>
    <row r="125" spans="1:1" x14ac:dyDescent="0.35">
      <c r="A125" s="7"/>
    </row>
    <row r="126" spans="1:1" x14ac:dyDescent="0.35">
      <c r="A126" s="7"/>
    </row>
    <row r="127" spans="1:1" x14ac:dyDescent="0.35">
      <c r="A127" s="7"/>
    </row>
    <row r="128" spans="1:1" x14ac:dyDescent="0.35">
      <c r="A128" s="7"/>
    </row>
    <row r="129" spans="1:1" x14ac:dyDescent="0.35">
      <c r="A129" s="7"/>
    </row>
    <row r="130" spans="1:1" x14ac:dyDescent="0.35">
      <c r="A130" s="7"/>
    </row>
    <row r="131" spans="1:1" x14ac:dyDescent="0.35">
      <c r="A131" s="7"/>
    </row>
    <row r="132" spans="1:1" x14ac:dyDescent="0.35">
      <c r="A132" s="7"/>
    </row>
    <row r="133" spans="1:1" x14ac:dyDescent="0.35">
      <c r="A133" s="7"/>
    </row>
    <row r="134" spans="1:1" x14ac:dyDescent="0.35">
      <c r="A134" s="7"/>
    </row>
    <row r="135" spans="1:1" x14ac:dyDescent="0.35">
      <c r="A135" s="7"/>
    </row>
    <row r="136" spans="1:1" x14ac:dyDescent="0.35">
      <c r="A136" s="7"/>
    </row>
    <row r="137" spans="1:1" x14ac:dyDescent="0.35">
      <c r="A137" s="7"/>
    </row>
    <row r="138" spans="1:1" x14ac:dyDescent="0.35">
      <c r="A138" s="7"/>
    </row>
    <row r="139" spans="1:1" x14ac:dyDescent="0.35">
      <c r="A139" s="7"/>
    </row>
    <row r="140" spans="1:1" x14ac:dyDescent="0.35">
      <c r="A140" s="7"/>
    </row>
    <row r="141" spans="1:1" x14ac:dyDescent="0.35">
      <c r="A141" s="7"/>
    </row>
    <row r="142" spans="1:1" x14ac:dyDescent="0.35">
      <c r="A142" s="7"/>
    </row>
    <row r="143" spans="1:1" x14ac:dyDescent="0.35">
      <c r="A143" s="7"/>
    </row>
    <row r="144" spans="1:1" x14ac:dyDescent="0.35">
      <c r="A144" s="7"/>
    </row>
    <row r="145" spans="1:1" x14ac:dyDescent="0.35">
      <c r="A145" s="7"/>
    </row>
    <row r="146" spans="1:1" x14ac:dyDescent="0.35">
      <c r="A146" s="7"/>
    </row>
    <row r="147" spans="1:1" x14ac:dyDescent="0.35">
      <c r="A147" s="7"/>
    </row>
    <row r="148" spans="1:1" x14ac:dyDescent="0.35">
      <c r="A148" s="7"/>
    </row>
    <row r="149" spans="1:1" x14ac:dyDescent="0.35">
      <c r="A149" s="7"/>
    </row>
    <row r="150" spans="1:1" x14ac:dyDescent="0.35">
      <c r="A150" s="7"/>
    </row>
    <row r="151" spans="1:1" x14ac:dyDescent="0.35">
      <c r="A151" s="7"/>
    </row>
    <row r="152" spans="1:1" x14ac:dyDescent="0.35">
      <c r="A152" s="7"/>
    </row>
    <row r="153" spans="1:1" x14ac:dyDescent="0.35">
      <c r="A153" s="7"/>
    </row>
    <row r="154" spans="1:1" x14ac:dyDescent="0.35">
      <c r="A154" s="7"/>
    </row>
    <row r="155" spans="1:1" x14ac:dyDescent="0.35">
      <c r="A155" s="7"/>
    </row>
    <row r="156" spans="1:1" x14ac:dyDescent="0.35">
      <c r="A156" s="7"/>
    </row>
    <row r="157" spans="1:1" x14ac:dyDescent="0.35">
      <c r="A157" s="7"/>
    </row>
    <row r="158" spans="1:1" x14ac:dyDescent="0.35">
      <c r="A158" s="7"/>
    </row>
    <row r="159" spans="1:1" x14ac:dyDescent="0.35">
      <c r="A159" s="7"/>
    </row>
    <row r="160" spans="1:1" x14ac:dyDescent="0.35">
      <c r="A160" s="7"/>
    </row>
    <row r="161" spans="1:1" x14ac:dyDescent="0.35">
      <c r="A161" s="7"/>
    </row>
    <row r="162" spans="1:1" x14ac:dyDescent="0.35">
      <c r="A162" s="7"/>
    </row>
    <row r="163" spans="1:1" x14ac:dyDescent="0.35">
      <c r="A163" s="7"/>
    </row>
    <row r="164" spans="1:1" x14ac:dyDescent="0.35">
      <c r="A164" s="7"/>
    </row>
    <row r="165" spans="1:1" x14ac:dyDescent="0.35">
      <c r="A165" s="7"/>
    </row>
    <row r="166" spans="1:1" x14ac:dyDescent="0.35">
      <c r="A166" s="7"/>
    </row>
    <row r="167" spans="1:1" x14ac:dyDescent="0.35">
      <c r="A167" s="7"/>
    </row>
    <row r="168" spans="1:1" x14ac:dyDescent="0.35">
      <c r="A168" s="7"/>
    </row>
    <row r="169" spans="1:1" x14ac:dyDescent="0.35">
      <c r="A169" s="7"/>
    </row>
    <row r="170" spans="1:1" x14ac:dyDescent="0.35">
      <c r="A170" s="7"/>
    </row>
    <row r="171" spans="1:1" x14ac:dyDescent="0.35">
      <c r="A171" s="7"/>
    </row>
    <row r="172" spans="1:1" x14ac:dyDescent="0.35">
      <c r="A172" s="7"/>
    </row>
    <row r="173" spans="1:1" x14ac:dyDescent="0.35">
      <c r="A173" s="7"/>
    </row>
    <row r="174" spans="1:1" x14ac:dyDescent="0.35">
      <c r="A174" s="7"/>
    </row>
    <row r="175" spans="1:1" x14ac:dyDescent="0.35">
      <c r="A175" s="7"/>
    </row>
    <row r="176" spans="1:1" x14ac:dyDescent="0.35">
      <c r="A176" s="7"/>
    </row>
    <row r="177" spans="1:1" x14ac:dyDescent="0.35">
      <c r="A177" s="7"/>
    </row>
    <row r="178" spans="1:1" x14ac:dyDescent="0.35">
      <c r="A178" s="7"/>
    </row>
    <row r="179" spans="1:1" x14ac:dyDescent="0.35">
      <c r="A179" s="7"/>
    </row>
    <row r="180" spans="1:1" x14ac:dyDescent="0.35">
      <c r="A180" s="7"/>
    </row>
    <row r="181" spans="1:1" x14ac:dyDescent="0.35">
      <c r="A181" s="7"/>
    </row>
    <row r="182" spans="1:1" x14ac:dyDescent="0.35">
      <c r="A182" s="7"/>
    </row>
    <row r="183" spans="1:1" x14ac:dyDescent="0.35">
      <c r="A183" s="7"/>
    </row>
    <row r="184" spans="1:1" x14ac:dyDescent="0.35">
      <c r="A184" s="7"/>
    </row>
    <row r="185" spans="1:1" x14ac:dyDescent="0.35">
      <c r="A185" s="7"/>
    </row>
    <row r="186" spans="1:1" x14ac:dyDescent="0.35">
      <c r="A186" s="7"/>
    </row>
    <row r="187" spans="1:1" x14ac:dyDescent="0.35">
      <c r="A187" s="7"/>
    </row>
    <row r="188" spans="1:1" x14ac:dyDescent="0.35">
      <c r="A188" s="7"/>
    </row>
    <row r="189" spans="1:1" x14ac:dyDescent="0.35">
      <c r="A189" s="7"/>
    </row>
    <row r="190" spans="1:1" x14ac:dyDescent="0.35">
      <c r="A190" s="7"/>
    </row>
    <row r="191" spans="1:1" x14ac:dyDescent="0.35">
      <c r="A191" s="7"/>
    </row>
    <row r="192" spans="1:1" x14ac:dyDescent="0.35">
      <c r="A192" s="7"/>
    </row>
    <row r="193" spans="1:1" x14ac:dyDescent="0.35">
      <c r="A193" s="7"/>
    </row>
    <row r="194" spans="1:1" x14ac:dyDescent="0.35">
      <c r="A194" s="7"/>
    </row>
    <row r="195" spans="1:1" x14ac:dyDescent="0.35">
      <c r="A195" s="7"/>
    </row>
    <row r="196" spans="1:1" x14ac:dyDescent="0.35">
      <c r="A196" s="7"/>
    </row>
    <row r="197" spans="1:1" x14ac:dyDescent="0.35">
      <c r="A197" s="7"/>
    </row>
    <row r="198" spans="1:1" x14ac:dyDescent="0.35">
      <c r="A198" s="7"/>
    </row>
    <row r="199" spans="1:1" x14ac:dyDescent="0.35">
      <c r="A199" s="7"/>
    </row>
    <row r="200" spans="1:1" x14ac:dyDescent="0.35">
      <c r="A200" s="7"/>
    </row>
    <row r="201" spans="1:1" x14ac:dyDescent="0.35">
      <c r="A201" s="7"/>
    </row>
    <row r="202" spans="1:1" x14ac:dyDescent="0.35">
      <c r="A202" s="7"/>
    </row>
    <row r="203" spans="1:1" x14ac:dyDescent="0.35">
      <c r="A203" s="7"/>
    </row>
    <row r="204" spans="1:1" x14ac:dyDescent="0.35">
      <c r="A204" s="7"/>
    </row>
    <row r="205" spans="1:1" x14ac:dyDescent="0.35">
      <c r="A205" s="7"/>
    </row>
    <row r="206" spans="1:1" x14ac:dyDescent="0.35">
      <c r="A206" s="7"/>
    </row>
    <row r="207" spans="1:1" x14ac:dyDescent="0.35">
      <c r="A207" s="7"/>
    </row>
    <row r="208" spans="1:1" x14ac:dyDescent="0.35">
      <c r="A208" s="7"/>
    </row>
    <row r="209" spans="1:1" x14ac:dyDescent="0.35">
      <c r="A209" s="7"/>
    </row>
    <row r="210" spans="1:1" x14ac:dyDescent="0.35">
      <c r="A210" s="7"/>
    </row>
    <row r="211" spans="1:1" x14ac:dyDescent="0.35">
      <c r="A211" s="7"/>
    </row>
    <row r="212" spans="1:1" x14ac:dyDescent="0.35">
      <c r="A212" s="7"/>
    </row>
    <row r="213" spans="1:1" x14ac:dyDescent="0.35">
      <c r="A213" s="7"/>
    </row>
    <row r="214" spans="1:1" x14ac:dyDescent="0.35">
      <c r="A214" s="7"/>
    </row>
    <row r="215" spans="1:1" x14ac:dyDescent="0.35">
      <c r="A215" s="7"/>
    </row>
    <row r="216" spans="1:1" x14ac:dyDescent="0.35">
      <c r="A216" s="7"/>
    </row>
    <row r="217" spans="1:1" x14ac:dyDescent="0.35">
      <c r="A217" s="7"/>
    </row>
    <row r="218" spans="1:1" x14ac:dyDescent="0.35">
      <c r="A218" s="7"/>
    </row>
    <row r="219" spans="1:1" x14ac:dyDescent="0.35">
      <c r="A219" s="7"/>
    </row>
    <row r="220" spans="1:1" x14ac:dyDescent="0.35">
      <c r="A220" s="7"/>
    </row>
    <row r="221" spans="1:1" x14ac:dyDescent="0.35">
      <c r="A221" s="7"/>
    </row>
    <row r="222" spans="1:1" x14ac:dyDescent="0.35">
      <c r="A222" s="7"/>
    </row>
    <row r="223" spans="1:1" x14ac:dyDescent="0.35">
      <c r="A223" s="7"/>
    </row>
    <row r="224" spans="1:1" x14ac:dyDescent="0.35">
      <c r="A224" s="7"/>
    </row>
    <row r="225" spans="1:1" x14ac:dyDescent="0.35">
      <c r="A225" s="7"/>
    </row>
    <row r="226" spans="1:1" x14ac:dyDescent="0.35">
      <c r="A226" s="7"/>
    </row>
    <row r="227" spans="1:1" x14ac:dyDescent="0.35">
      <c r="A227" s="7"/>
    </row>
    <row r="228" spans="1:1" x14ac:dyDescent="0.35">
      <c r="A228" s="7"/>
    </row>
    <row r="229" spans="1:1" x14ac:dyDescent="0.35">
      <c r="A229" s="7"/>
    </row>
    <row r="230" spans="1:1" x14ac:dyDescent="0.35">
      <c r="A230" s="7"/>
    </row>
    <row r="231" spans="1:1" x14ac:dyDescent="0.35">
      <c r="A231" s="7"/>
    </row>
    <row r="232" spans="1:1" x14ac:dyDescent="0.35">
      <c r="A232" s="7"/>
    </row>
    <row r="233" spans="1:1" x14ac:dyDescent="0.35">
      <c r="A233" s="7"/>
    </row>
    <row r="234" spans="1:1" x14ac:dyDescent="0.35">
      <c r="A234" s="7"/>
    </row>
    <row r="235" spans="1:1" x14ac:dyDescent="0.35">
      <c r="A235" s="7"/>
    </row>
    <row r="236" spans="1:1" x14ac:dyDescent="0.35">
      <c r="A236" s="7"/>
    </row>
    <row r="237" spans="1:1" x14ac:dyDescent="0.35">
      <c r="A237" s="7"/>
    </row>
    <row r="238" spans="1:1" x14ac:dyDescent="0.35">
      <c r="A238" s="7"/>
    </row>
    <row r="239" spans="1:1" x14ac:dyDescent="0.35">
      <c r="A239" s="7"/>
    </row>
    <row r="240" spans="1:1" x14ac:dyDescent="0.35">
      <c r="A240" s="7"/>
    </row>
    <row r="241" spans="1:1" x14ac:dyDescent="0.35">
      <c r="A241" s="7"/>
    </row>
    <row r="242" spans="1:1" x14ac:dyDescent="0.35">
      <c r="A242" s="7"/>
    </row>
    <row r="243" spans="1:1" x14ac:dyDescent="0.35">
      <c r="A243" s="7"/>
    </row>
    <row r="244" spans="1:1" x14ac:dyDescent="0.35">
      <c r="A244" s="7"/>
    </row>
    <row r="245" spans="1:1" x14ac:dyDescent="0.35">
      <c r="A245" s="7"/>
    </row>
    <row r="246" spans="1:1" x14ac:dyDescent="0.35">
      <c r="A246" s="7"/>
    </row>
    <row r="247" spans="1:1" x14ac:dyDescent="0.35">
      <c r="A247" s="7"/>
    </row>
    <row r="248" spans="1:1" x14ac:dyDescent="0.35">
      <c r="A248" s="7"/>
    </row>
    <row r="249" spans="1:1" x14ac:dyDescent="0.35">
      <c r="A249" s="7"/>
    </row>
    <row r="250" spans="1:1" x14ac:dyDescent="0.35">
      <c r="A250" s="7"/>
    </row>
    <row r="251" spans="1:1" x14ac:dyDescent="0.35">
      <c r="A251" s="7"/>
    </row>
    <row r="252" spans="1:1" x14ac:dyDescent="0.35">
      <c r="A252" s="7"/>
    </row>
    <row r="253" spans="1:1" x14ac:dyDescent="0.35">
      <c r="A253" s="7"/>
    </row>
    <row r="254" spans="1:1" x14ac:dyDescent="0.35">
      <c r="A254" s="7"/>
    </row>
    <row r="255" spans="1:1" x14ac:dyDescent="0.35">
      <c r="A255" s="7"/>
    </row>
    <row r="256" spans="1:1" x14ac:dyDescent="0.35">
      <c r="A256" s="7"/>
    </row>
    <row r="257" spans="1:1" x14ac:dyDescent="0.35">
      <c r="A257" s="7"/>
    </row>
    <row r="258" spans="1:1" x14ac:dyDescent="0.35">
      <c r="A258" s="7"/>
    </row>
    <row r="259" spans="1:1" x14ac:dyDescent="0.35">
      <c r="A259" s="7"/>
    </row>
    <row r="260" spans="1:1" x14ac:dyDescent="0.35">
      <c r="A260" s="7"/>
    </row>
    <row r="261" spans="1:1" x14ac:dyDescent="0.35">
      <c r="A261" s="7"/>
    </row>
    <row r="262" spans="1:1" x14ac:dyDescent="0.35">
      <c r="A262" s="7"/>
    </row>
    <row r="263" spans="1:1" x14ac:dyDescent="0.35">
      <c r="A263" s="7"/>
    </row>
    <row r="264" spans="1:1" x14ac:dyDescent="0.35">
      <c r="A264" s="7"/>
    </row>
    <row r="265" spans="1:1" x14ac:dyDescent="0.35">
      <c r="A265" s="7"/>
    </row>
    <row r="266" spans="1:1" x14ac:dyDescent="0.35">
      <c r="A266" s="7"/>
    </row>
    <row r="267" spans="1:1" x14ac:dyDescent="0.35">
      <c r="A267" s="7"/>
    </row>
    <row r="268" spans="1:1" x14ac:dyDescent="0.35">
      <c r="A268" s="7"/>
    </row>
    <row r="269" spans="1:1" x14ac:dyDescent="0.35">
      <c r="A269" s="7"/>
    </row>
    <row r="270" spans="1:1" x14ac:dyDescent="0.35">
      <c r="A270" s="7"/>
    </row>
    <row r="271" spans="1:1" x14ac:dyDescent="0.35">
      <c r="A271" s="7"/>
    </row>
    <row r="272" spans="1:1" x14ac:dyDescent="0.35">
      <c r="A272" s="7"/>
    </row>
    <row r="273" spans="1:1" x14ac:dyDescent="0.35">
      <c r="A273" s="7"/>
    </row>
    <row r="274" spans="1:1" x14ac:dyDescent="0.35">
      <c r="A274" s="7"/>
    </row>
    <row r="275" spans="1:1" x14ac:dyDescent="0.35">
      <c r="A275" s="7"/>
    </row>
    <row r="276" spans="1:1" x14ac:dyDescent="0.35">
      <c r="A276" s="7"/>
    </row>
    <row r="277" spans="1:1" x14ac:dyDescent="0.35">
      <c r="A277" s="7"/>
    </row>
    <row r="278" spans="1:1" x14ac:dyDescent="0.35">
      <c r="A278" s="7"/>
    </row>
    <row r="279" spans="1:1" x14ac:dyDescent="0.35">
      <c r="A279" s="7"/>
    </row>
    <row r="280" spans="1:1" x14ac:dyDescent="0.35">
      <c r="A280" s="7"/>
    </row>
    <row r="281" spans="1:1" x14ac:dyDescent="0.35">
      <c r="A281" s="7"/>
    </row>
    <row r="282" spans="1:1" x14ac:dyDescent="0.35">
      <c r="A282" s="7"/>
    </row>
    <row r="283" spans="1:1" x14ac:dyDescent="0.35">
      <c r="A283" s="7"/>
    </row>
    <row r="284" spans="1:1" x14ac:dyDescent="0.35">
      <c r="A284" s="7"/>
    </row>
    <row r="285" spans="1:1" x14ac:dyDescent="0.35">
      <c r="A285" s="7"/>
    </row>
    <row r="286" spans="1:1" x14ac:dyDescent="0.35">
      <c r="A286" s="7"/>
    </row>
    <row r="287" spans="1:1" x14ac:dyDescent="0.35">
      <c r="A287" s="7"/>
    </row>
    <row r="288" spans="1:1" x14ac:dyDescent="0.35">
      <c r="A288" s="7"/>
    </row>
    <row r="289" spans="1:1" x14ac:dyDescent="0.35">
      <c r="A289" s="7"/>
    </row>
    <row r="290" spans="1:1" x14ac:dyDescent="0.35">
      <c r="A290" s="7"/>
    </row>
    <row r="291" spans="1:1" x14ac:dyDescent="0.35">
      <c r="A291" s="7"/>
    </row>
    <row r="292" spans="1:1" x14ac:dyDescent="0.35">
      <c r="A292" s="7"/>
    </row>
    <row r="293" spans="1:1" x14ac:dyDescent="0.35">
      <c r="A293" s="7"/>
    </row>
    <row r="294" spans="1:1" x14ac:dyDescent="0.35">
      <c r="A294" s="7"/>
    </row>
    <row r="295" spans="1:1" x14ac:dyDescent="0.35">
      <c r="A295" s="7"/>
    </row>
    <row r="296" spans="1:1" x14ac:dyDescent="0.35">
      <c r="A296" s="7"/>
    </row>
    <row r="297" spans="1:1" x14ac:dyDescent="0.35">
      <c r="A297" s="7"/>
    </row>
    <row r="298" spans="1:1" x14ac:dyDescent="0.35">
      <c r="A298" s="7"/>
    </row>
    <row r="299" spans="1:1" x14ac:dyDescent="0.35">
      <c r="A299" s="7"/>
    </row>
    <row r="300" spans="1:1" x14ac:dyDescent="0.35">
      <c r="A300" s="7"/>
    </row>
    <row r="301" spans="1:1" x14ac:dyDescent="0.35">
      <c r="A301" s="7"/>
    </row>
    <row r="302" spans="1:1" x14ac:dyDescent="0.35">
      <c r="A302" s="7"/>
    </row>
    <row r="303" spans="1:1" x14ac:dyDescent="0.35">
      <c r="A303" s="7"/>
    </row>
    <row r="304" spans="1:1" x14ac:dyDescent="0.35">
      <c r="A304" s="7"/>
    </row>
    <row r="305" spans="1:1" x14ac:dyDescent="0.35">
      <c r="A305" s="7"/>
    </row>
    <row r="306" spans="1:1" x14ac:dyDescent="0.35">
      <c r="A306" s="7"/>
    </row>
    <row r="307" spans="1:1" x14ac:dyDescent="0.35">
      <c r="A307" s="7"/>
    </row>
    <row r="308" spans="1:1" x14ac:dyDescent="0.35">
      <c r="A308" s="7"/>
    </row>
    <row r="309" spans="1:1" x14ac:dyDescent="0.35">
      <c r="A309" s="7"/>
    </row>
    <row r="310" spans="1:1" x14ac:dyDescent="0.35">
      <c r="A310" s="7"/>
    </row>
    <row r="311" spans="1:1" x14ac:dyDescent="0.35">
      <c r="A311" s="7"/>
    </row>
    <row r="312" spans="1:1" x14ac:dyDescent="0.35">
      <c r="A312" s="7"/>
    </row>
    <row r="313" spans="1:1" x14ac:dyDescent="0.35">
      <c r="A313" s="7"/>
    </row>
    <row r="314" spans="1:1" x14ac:dyDescent="0.35">
      <c r="A314" s="7"/>
    </row>
    <row r="315" spans="1:1" x14ac:dyDescent="0.35">
      <c r="A315" s="7"/>
    </row>
    <row r="316" spans="1:1" x14ac:dyDescent="0.35">
      <c r="A316" s="7"/>
    </row>
    <row r="317" spans="1:1" x14ac:dyDescent="0.35">
      <c r="A317" s="7"/>
    </row>
    <row r="318" spans="1:1" x14ac:dyDescent="0.35">
      <c r="A318" s="7"/>
    </row>
    <row r="319" spans="1:1" x14ac:dyDescent="0.35">
      <c r="A319" s="7"/>
    </row>
    <row r="320" spans="1:1" x14ac:dyDescent="0.35">
      <c r="A320" s="7"/>
    </row>
    <row r="321" spans="1:1" x14ac:dyDescent="0.35">
      <c r="A321" s="7"/>
    </row>
    <row r="322" spans="1:1" x14ac:dyDescent="0.35">
      <c r="A322" s="7"/>
    </row>
    <row r="323" spans="1:1" x14ac:dyDescent="0.35">
      <c r="A323" s="7"/>
    </row>
    <row r="324" spans="1:1" x14ac:dyDescent="0.35">
      <c r="A324" s="7"/>
    </row>
    <row r="325" spans="1:1" x14ac:dyDescent="0.35">
      <c r="A325" s="7"/>
    </row>
    <row r="326" spans="1:1" x14ac:dyDescent="0.35">
      <c r="A326" s="7"/>
    </row>
    <row r="327" spans="1:1" x14ac:dyDescent="0.35">
      <c r="A327" s="7"/>
    </row>
    <row r="328" spans="1:1" x14ac:dyDescent="0.35">
      <c r="A328" s="7"/>
    </row>
    <row r="329" spans="1:1" x14ac:dyDescent="0.35">
      <c r="A329" s="7"/>
    </row>
    <row r="330" spans="1:1" x14ac:dyDescent="0.35">
      <c r="A330" s="7"/>
    </row>
    <row r="331" spans="1:1" x14ac:dyDescent="0.35">
      <c r="A331" s="7"/>
    </row>
    <row r="332" spans="1:1" x14ac:dyDescent="0.35">
      <c r="A332" s="7"/>
    </row>
    <row r="333" spans="1:1" x14ac:dyDescent="0.35">
      <c r="A333" s="7"/>
    </row>
    <row r="334" spans="1:1" x14ac:dyDescent="0.35">
      <c r="A334" s="7"/>
    </row>
    <row r="335" spans="1:1" x14ac:dyDescent="0.35">
      <c r="A335" s="7"/>
    </row>
    <row r="336" spans="1:1" x14ac:dyDescent="0.35">
      <c r="A336" s="7"/>
    </row>
    <row r="337" spans="1:1" x14ac:dyDescent="0.35">
      <c r="A337" s="7"/>
    </row>
    <row r="338" spans="1:1" x14ac:dyDescent="0.35">
      <c r="A338" s="7"/>
    </row>
    <row r="339" spans="1:1" x14ac:dyDescent="0.35">
      <c r="A339" s="7"/>
    </row>
    <row r="340" spans="1:1" x14ac:dyDescent="0.35">
      <c r="A340" s="7"/>
    </row>
    <row r="341" spans="1:1" x14ac:dyDescent="0.35">
      <c r="A341" s="7"/>
    </row>
    <row r="342" spans="1:1" x14ac:dyDescent="0.35">
      <c r="A342" s="7"/>
    </row>
    <row r="343" spans="1:1" x14ac:dyDescent="0.35">
      <c r="A343" s="7"/>
    </row>
    <row r="344" spans="1:1" x14ac:dyDescent="0.35">
      <c r="A344" s="7"/>
    </row>
    <row r="345" spans="1:1" x14ac:dyDescent="0.35">
      <c r="A345" s="7"/>
    </row>
    <row r="346" spans="1:1" x14ac:dyDescent="0.35">
      <c r="A346" s="7"/>
    </row>
    <row r="347" spans="1:1" x14ac:dyDescent="0.35">
      <c r="A347" s="7"/>
    </row>
    <row r="348" spans="1:1" x14ac:dyDescent="0.35">
      <c r="A348" s="7"/>
    </row>
    <row r="349" spans="1:1" x14ac:dyDescent="0.35">
      <c r="A349" s="7"/>
    </row>
    <row r="350" spans="1:1" x14ac:dyDescent="0.35">
      <c r="A350" s="7"/>
    </row>
    <row r="351" spans="1:1" x14ac:dyDescent="0.35">
      <c r="A351" s="7"/>
    </row>
    <row r="352" spans="1:1" x14ac:dyDescent="0.35">
      <c r="A352" s="7"/>
    </row>
    <row r="353" spans="1:1" x14ac:dyDescent="0.35">
      <c r="A353" s="7"/>
    </row>
    <row r="354" spans="1:1" x14ac:dyDescent="0.35">
      <c r="A354" s="7"/>
    </row>
    <row r="355" spans="1:1" x14ac:dyDescent="0.35">
      <c r="A355" s="7"/>
    </row>
    <row r="356" spans="1:1" x14ac:dyDescent="0.35">
      <c r="A356" s="7"/>
    </row>
    <row r="357" spans="1:1" x14ac:dyDescent="0.35">
      <c r="A357" s="7"/>
    </row>
    <row r="358" spans="1:1" x14ac:dyDescent="0.35">
      <c r="A358" s="7"/>
    </row>
    <row r="359" spans="1:1" x14ac:dyDescent="0.35">
      <c r="A359" s="7"/>
    </row>
    <row r="360" spans="1:1" x14ac:dyDescent="0.35">
      <c r="A360" s="7"/>
    </row>
    <row r="361" spans="1:1" x14ac:dyDescent="0.35">
      <c r="A361" s="7"/>
    </row>
    <row r="362" spans="1:1" x14ac:dyDescent="0.35">
      <c r="A362" s="7"/>
    </row>
    <row r="363" spans="1:1" x14ac:dyDescent="0.35">
      <c r="A363" s="7"/>
    </row>
    <row r="364" spans="1:1" x14ac:dyDescent="0.35">
      <c r="A364" s="7"/>
    </row>
    <row r="365" spans="1:1" x14ac:dyDescent="0.35">
      <c r="A365" s="7"/>
    </row>
    <row r="366" spans="1:1" x14ac:dyDescent="0.35">
      <c r="A366" s="7"/>
    </row>
    <row r="367" spans="1:1" x14ac:dyDescent="0.35">
      <c r="A367" s="7"/>
    </row>
    <row r="368" spans="1:1" x14ac:dyDescent="0.35">
      <c r="A368" s="7"/>
    </row>
    <row r="369" spans="1:1" x14ac:dyDescent="0.35">
      <c r="A369" s="7"/>
    </row>
    <row r="370" spans="1:1" x14ac:dyDescent="0.35">
      <c r="A370" s="7"/>
    </row>
    <row r="371" spans="1:1" x14ac:dyDescent="0.35">
      <c r="A371" s="7"/>
    </row>
    <row r="372" spans="1:1" x14ac:dyDescent="0.35">
      <c r="A372" s="7"/>
    </row>
    <row r="373" spans="1:1" x14ac:dyDescent="0.35">
      <c r="A373" s="7"/>
    </row>
    <row r="374" spans="1:1" x14ac:dyDescent="0.35">
      <c r="A374" s="7"/>
    </row>
    <row r="375" spans="1:1" x14ac:dyDescent="0.35">
      <c r="A375" s="7"/>
    </row>
    <row r="376" spans="1:1" x14ac:dyDescent="0.35">
      <c r="A376" s="7"/>
    </row>
    <row r="377" spans="1:1" x14ac:dyDescent="0.35">
      <c r="A377" s="7"/>
    </row>
    <row r="378" spans="1:1" x14ac:dyDescent="0.35">
      <c r="A378" s="7"/>
    </row>
    <row r="379" spans="1:1" x14ac:dyDescent="0.35">
      <c r="A379" s="7"/>
    </row>
    <row r="380" spans="1:1" x14ac:dyDescent="0.35">
      <c r="A380" s="7"/>
    </row>
    <row r="381" spans="1:1" x14ac:dyDescent="0.35">
      <c r="A381" s="7"/>
    </row>
    <row r="382" spans="1:1" x14ac:dyDescent="0.35">
      <c r="A382" s="7"/>
    </row>
    <row r="383" spans="1:1" x14ac:dyDescent="0.35">
      <c r="A383" s="7"/>
    </row>
    <row r="384" spans="1:1" x14ac:dyDescent="0.35">
      <c r="A384" s="7"/>
    </row>
    <row r="385" spans="1:1" x14ac:dyDescent="0.35">
      <c r="A385" s="7"/>
    </row>
    <row r="386" spans="1:1" x14ac:dyDescent="0.35">
      <c r="A386" s="7"/>
    </row>
    <row r="387" spans="1:1" x14ac:dyDescent="0.35">
      <c r="A387" s="7"/>
    </row>
    <row r="388" spans="1:1" x14ac:dyDescent="0.35">
      <c r="A388" s="7"/>
    </row>
    <row r="389" spans="1:1" x14ac:dyDescent="0.35">
      <c r="A389" s="7"/>
    </row>
    <row r="390" spans="1:1" x14ac:dyDescent="0.35">
      <c r="A390" s="7"/>
    </row>
    <row r="391" spans="1:1" x14ac:dyDescent="0.35">
      <c r="A391" s="7"/>
    </row>
    <row r="392" spans="1:1" x14ac:dyDescent="0.35">
      <c r="A392" s="7"/>
    </row>
    <row r="393" spans="1:1" x14ac:dyDescent="0.35">
      <c r="A393" s="7"/>
    </row>
    <row r="394" spans="1:1" x14ac:dyDescent="0.35">
      <c r="A394" s="7"/>
    </row>
    <row r="395" spans="1:1" x14ac:dyDescent="0.35">
      <c r="A395" s="7"/>
    </row>
    <row r="396" spans="1:1" x14ac:dyDescent="0.35">
      <c r="A396" s="7"/>
    </row>
    <row r="397" spans="1:1" x14ac:dyDescent="0.35">
      <c r="A397" s="7"/>
    </row>
    <row r="398" spans="1:1" x14ac:dyDescent="0.35">
      <c r="A398" s="7"/>
    </row>
    <row r="399" spans="1:1" x14ac:dyDescent="0.35">
      <c r="A399" s="7"/>
    </row>
    <row r="400" spans="1:1" x14ac:dyDescent="0.35">
      <c r="A400" s="7"/>
    </row>
    <row r="401" spans="1:1" x14ac:dyDescent="0.35">
      <c r="A401" s="7"/>
    </row>
    <row r="402" spans="1:1" x14ac:dyDescent="0.35">
      <c r="A402" s="7"/>
    </row>
    <row r="403" spans="1:1" x14ac:dyDescent="0.35">
      <c r="A403" s="7"/>
    </row>
    <row r="404" spans="1:1" x14ac:dyDescent="0.35">
      <c r="A404" s="7"/>
    </row>
    <row r="405" spans="1:1" x14ac:dyDescent="0.35">
      <c r="A405" s="7"/>
    </row>
    <row r="406" spans="1:1" x14ac:dyDescent="0.35">
      <c r="A406" s="7"/>
    </row>
    <row r="407" spans="1:1" x14ac:dyDescent="0.35">
      <c r="A407" s="7"/>
    </row>
    <row r="408" spans="1:1" x14ac:dyDescent="0.35">
      <c r="A408" s="7"/>
    </row>
    <row r="409" spans="1:1" x14ac:dyDescent="0.35">
      <c r="A409" s="7"/>
    </row>
    <row r="410" spans="1:1" x14ac:dyDescent="0.35">
      <c r="A410" s="7"/>
    </row>
    <row r="411" spans="1:1" x14ac:dyDescent="0.35">
      <c r="A411" s="7"/>
    </row>
    <row r="412" spans="1:1" x14ac:dyDescent="0.35">
      <c r="A412" s="7"/>
    </row>
    <row r="413" spans="1:1" x14ac:dyDescent="0.35">
      <c r="A413" s="7"/>
    </row>
    <row r="414" spans="1:1" x14ac:dyDescent="0.35">
      <c r="A414" s="7"/>
    </row>
    <row r="415" spans="1:1" x14ac:dyDescent="0.35">
      <c r="A415" s="7"/>
    </row>
    <row r="416" spans="1:1" x14ac:dyDescent="0.35">
      <c r="A416" s="7"/>
    </row>
    <row r="417" spans="1:1" x14ac:dyDescent="0.35">
      <c r="A417" s="7"/>
    </row>
    <row r="418" spans="1:1" x14ac:dyDescent="0.35">
      <c r="A418" s="7"/>
    </row>
    <row r="419" spans="1:1" x14ac:dyDescent="0.35">
      <c r="A419" s="7"/>
    </row>
    <row r="420" spans="1:1" x14ac:dyDescent="0.35">
      <c r="A420" s="7"/>
    </row>
    <row r="421" spans="1:1" x14ac:dyDescent="0.35">
      <c r="A421" s="7"/>
    </row>
    <row r="422" spans="1:1" x14ac:dyDescent="0.35">
      <c r="A422" s="7"/>
    </row>
    <row r="423" spans="1:1" x14ac:dyDescent="0.35">
      <c r="A423" s="7"/>
    </row>
    <row r="424" spans="1:1" x14ac:dyDescent="0.35">
      <c r="A424" s="7"/>
    </row>
    <row r="425" spans="1:1" x14ac:dyDescent="0.35">
      <c r="A425" s="7"/>
    </row>
    <row r="426" spans="1:1" x14ac:dyDescent="0.35">
      <c r="A426" s="7"/>
    </row>
    <row r="427" spans="1:1" x14ac:dyDescent="0.35">
      <c r="A427" s="7"/>
    </row>
    <row r="428" spans="1:1" x14ac:dyDescent="0.35">
      <c r="A428" s="7"/>
    </row>
    <row r="429" spans="1:1" x14ac:dyDescent="0.35">
      <c r="A429" s="7"/>
    </row>
    <row r="430" spans="1:1" x14ac:dyDescent="0.35">
      <c r="A430" s="7"/>
    </row>
    <row r="431" spans="1:1" x14ac:dyDescent="0.35">
      <c r="A431" s="7"/>
    </row>
    <row r="432" spans="1:1" x14ac:dyDescent="0.35">
      <c r="A432" s="7"/>
    </row>
    <row r="433" spans="1:1" x14ac:dyDescent="0.35">
      <c r="A433" s="7"/>
    </row>
    <row r="434" spans="1:1" x14ac:dyDescent="0.35">
      <c r="A434" s="7"/>
    </row>
    <row r="435" spans="1:1" x14ac:dyDescent="0.35">
      <c r="A435" s="7"/>
    </row>
    <row r="436" spans="1:1" x14ac:dyDescent="0.35">
      <c r="A436" s="7"/>
    </row>
    <row r="437" spans="1:1" x14ac:dyDescent="0.35">
      <c r="A437" s="7"/>
    </row>
    <row r="438" spans="1:1" x14ac:dyDescent="0.35">
      <c r="A438" s="7"/>
    </row>
    <row r="439" spans="1:1" x14ac:dyDescent="0.35">
      <c r="A439" s="7"/>
    </row>
    <row r="440" spans="1:1" x14ac:dyDescent="0.35">
      <c r="A440" s="7"/>
    </row>
    <row r="441" spans="1:1" x14ac:dyDescent="0.35">
      <c r="A441" s="7"/>
    </row>
    <row r="442" spans="1:1" x14ac:dyDescent="0.35">
      <c r="A442" s="7"/>
    </row>
    <row r="443" spans="1:1" x14ac:dyDescent="0.35">
      <c r="A443" s="7"/>
    </row>
    <row r="444" spans="1:1" x14ac:dyDescent="0.35">
      <c r="A444" s="7"/>
    </row>
    <row r="445" spans="1:1" x14ac:dyDescent="0.35">
      <c r="A445" s="7"/>
    </row>
    <row r="446" spans="1:1" x14ac:dyDescent="0.35">
      <c r="A446" s="7"/>
    </row>
    <row r="447" spans="1:1" x14ac:dyDescent="0.35">
      <c r="A447" s="7"/>
    </row>
    <row r="448" spans="1:1" x14ac:dyDescent="0.35">
      <c r="A448" s="7"/>
    </row>
    <row r="449" spans="1:1" x14ac:dyDescent="0.35">
      <c r="A449" s="7"/>
    </row>
    <row r="450" spans="1:1" x14ac:dyDescent="0.35">
      <c r="A450" s="7"/>
    </row>
    <row r="451" spans="1:1" x14ac:dyDescent="0.35">
      <c r="A451" s="7"/>
    </row>
    <row r="452" spans="1:1" x14ac:dyDescent="0.35">
      <c r="A452" s="7"/>
    </row>
    <row r="453" spans="1:1" x14ac:dyDescent="0.35">
      <c r="A453" s="7"/>
    </row>
    <row r="454" spans="1:1" x14ac:dyDescent="0.35">
      <c r="A454" s="7"/>
    </row>
    <row r="455" spans="1:1" x14ac:dyDescent="0.35">
      <c r="A455" s="7"/>
    </row>
    <row r="456" spans="1:1" x14ac:dyDescent="0.35">
      <c r="A456" s="7"/>
    </row>
    <row r="457" spans="1:1" x14ac:dyDescent="0.35">
      <c r="A457" s="7"/>
    </row>
    <row r="458" spans="1:1" x14ac:dyDescent="0.35">
      <c r="A458" s="7"/>
    </row>
    <row r="459" spans="1:1" x14ac:dyDescent="0.35">
      <c r="A459" s="7"/>
    </row>
    <row r="460" spans="1:1" x14ac:dyDescent="0.35">
      <c r="A460" s="7"/>
    </row>
    <row r="461" spans="1:1" x14ac:dyDescent="0.35">
      <c r="A461" s="7"/>
    </row>
    <row r="462" spans="1:1" x14ac:dyDescent="0.35">
      <c r="A462" s="7"/>
    </row>
    <row r="463" spans="1:1" x14ac:dyDescent="0.35">
      <c r="A463" s="7"/>
    </row>
    <row r="464" spans="1:1" x14ac:dyDescent="0.35">
      <c r="A464" s="7"/>
    </row>
    <row r="465" spans="1:1" x14ac:dyDescent="0.35">
      <c r="A465" s="7"/>
    </row>
    <row r="466" spans="1:1" x14ac:dyDescent="0.35">
      <c r="A466" s="7"/>
    </row>
    <row r="467" spans="1:1" x14ac:dyDescent="0.35">
      <c r="A467" s="7"/>
    </row>
    <row r="468" spans="1:1" x14ac:dyDescent="0.35">
      <c r="A468" s="7"/>
    </row>
    <row r="469" spans="1:1" x14ac:dyDescent="0.35">
      <c r="A469" s="7"/>
    </row>
    <row r="470" spans="1:1" x14ac:dyDescent="0.35">
      <c r="A470" s="7"/>
    </row>
    <row r="471" spans="1:1" x14ac:dyDescent="0.35">
      <c r="A471" s="7"/>
    </row>
    <row r="472" spans="1:1" x14ac:dyDescent="0.35">
      <c r="A472" s="7"/>
    </row>
    <row r="473" spans="1:1" x14ac:dyDescent="0.35">
      <c r="A473" s="7"/>
    </row>
    <row r="474" spans="1:1" x14ac:dyDescent="0.35">
      <c r="A474" s="7"/>
    </row>
    <row r="475" spans="1:1" x14ac:dyDescent="0.35">
      <c r="A475" s="7"/>
    </row>
    <row r="476" spans="1:1" x14ac:dyDescent="0.35">
      <c r="A476" s="7"/>
    </row>
    <row r="477" spans="1:1" x14ac:dyDescent="0.35">
      <c r="A477" s="7"/>
    </row>
    <row r="478" spans="1:1" x14ac:dyDescent="0.35">
      <c r="A478" s="7"/>
    </row>
    <row r="479" spans="1:1" x14ac:dyDescent="0.35">
      <c r="A479" s="7"/>
    </row>
    <row r="480" spans="1:1" x14ac:dyDescent="0.35">
      <c r="A480" s="7"/>
    </row>
    <row r="481" spans="1:1" x14ac:dyDescent="0.35">
      <c r="A481" s="7"/>
    </row>
    <row r="482" spans="1:1" x14ac:dyDescent="0.35">
      <c r="A482" s="7"/>
    </row>
    <row r="483" spans="1:1" x14ac:dyDescent="0.35">
      <c r="A483" s="7"/>
    </row>
    <row r="484" spans="1:1" x14ac:dyDescent="0.35">
      <c r="A484" s="7"/>
    </row>
    <row r="485" spans="1:1" x14ac:dyDescent="0.35">
      <c r="A485" s="7"/>
    </row>
    <row r="486" spans="1:1" x14ac:dyDescent="0.35">
      <c r="A486" s="7"/>
    </row>
    <row r="487" spans="1:1" x14ac:dyDescent="0.35">
      <c r="A487" s="7"/>
    </row>
    <row r="488" spans="1:1" x14ac:dyDescent="0.35">
      <c r="A488" s="7"/>
    </row>
    <row r="489" spans="1:1" x14ac:dyDescent="0.35">
      <c r="A489" s="7"/>
    </row>
    <row r="490" spans="1:1" x14ac:dyDescent="0.35">
      <c r="A490" s="7"/>
    </row>
    <row r="491" spans="1:1" x14ac:dyDescent="0.35">
      <c r="A491" s="7"/>
    </row>
    <row r="492" spans="1:1" x14ac:dyDescent="0.35">
      <c r="A492" s="7"/>
    </row>
    <row r="493" spans="1:1" x14ac:dyDescent="0.35">
      <c r="A493" s="7"/>
    </row>
    <row r="494" spans="1:1" x14ac:dyDescent="0.35">
      <c r="A494" s="7"/>
    </row>
    <row r="495" spans="1:1" x14ac:dyDescent="0.35">
      <c r="A495" s="7"/>
    </row>
    <row r="496" spans="1:1" x14ac:dyDescent="0.35">
      <c r="A496" s="7"/>
    </row>
    <row r="497" spans="1:1" x14ac:dyDescent="0.35">
      <c r="A497" s="7"/>
    </row>
    <row r="498" spans="1:1" x14ac:dyDescent="0.35">
      <c r="A498" s="7"/>
    </row>
    <row r="499" spans="1:1" x14ac:dyDescent="0.35">
      <c r="A499" s="7"/>
    </row>
    <row r="500" spans="1:1" x14ac:dyDescent="0.35">
      <c r="A500" s="7"/>
    </row>
    <row r="501" spans="1:1" x14ac:dyDescent="0.35">
      <c r="A501" s="7"/>
    </row>
    <row r="502" spans="1:1" x14ac:dyDescent="0.35">
      <c r="A502" s="7"/>
    </row>
    <row r="503" spans="1:1" x14ac:dyDescent="0.35">
      <c r="A503" s="7"/>
    </row>
    <row r="504" spans="1:1" x14ac:dyDescent="0.35">
      <c r="A504" s="7"/>
    </row>
    <row r="505" spans="1:1" x14ac:dyDescent="0.35">
      <c r="A505" s="7"/>
    </row>
    <row r="506" spans="1:1" x14ac:dyDescent="0.35">
      <c r="A506" s="7"/>
    </row>
    <row r="507" spans="1:1" x14ac:dyDescent="0.35">
      <c r="A507" s="7"/>
    </row>
    <row r="508" spans="1:1" x14ac:dyDescent="0.35">
      <c r="A508" s="7"/>
    </row>
    <row r="509" spans="1:1" x14ac:dyDescent="0.35">
      <c r="A509" s="7"/>
    </row>
    <row r="510" spans="1:1" x14ac:dyDescent="0.35">
      <c r="A510" s="7"/>
    </row>
    <row r="511" spans="1:1" x14ac:dyDescent="0.35">
      <c r="A511" s="7"/>
    </row>
    <row r="512" spans="1:1" x14ac:dyDescent="0.35">
      <c r="A512" s="7"/>
    </row>
    <row r="513" spans="1:1" x14ac:dyDescent="0.35">
      <c r="A513" s="7"/>
    </row>
    <row r="514" spans="1:1" x14ac:dyDescent="0.35">
      <c r="A514" s="7"/>
    </row>
    <row r="515" spans="1:1" x14ac:dyDescent="0.35">
      <c r="A515" s="7"/>
    </row>
    <row r="516" spans="1:1" x14ac:dyDescent="0.35">
      <c r="A516" s="7"/>
    </row>
    <row r="517" spans="1:1" x14ac:dyDescent="0.35">
      <c r="A517" s="7"/>
    </row>
    <row r="518" spans="1:1" x14ac:dyDescent="0.35">
      <c r="A518" s="7"/>
    </row>
    <row r="519" spans="1:1" x14ac:dyDescent="0.35">
      <c r="A519" s="7"/>
    </row>
    <row r="520" spans="1:1" x14ac:dyDescent="0.35">
      <c r="A520" s="7"/>
    </row>
    <row r="521" spans="1:1" x14ac:dyDescent="0.35">
      <c r="A521" s="7"/>
    </row>
    <row r="522" spans="1:1" x14ac:dyDescent="0.35">
      <c r="A522" s="7"/>
    </row>
    <row r="523" spans="1:1" x14ac:dyDescent="0.35">
      <c r="A523" s="7"/>
    </row>
    <row r="524" spans="1:1" x14ac:dyDescent="0.35">
      <c r="A524" s="7"/>
    </row>
    <row r="525" spans="1:1" x14ac:dyDescent="0.35">
      <c r="A525" s="7"/>
    </row>
    <row r="526" spans="1:1" x14ac:dyDescent="0.35">
      <c r="A526" s="7"/>
    </row>
    <row r="527" spans="1:1" x14ac:dyDescent="0.35">
      <c r="A527" s="7"/>
    </row>
    <row r="528" spans="1:1" x14ac:dyDescent="0.35">
      <c r="A528" s="7"/>
    </row>
    <row r="529" spans="1:1" x14ac:dyDescent="0.35">
      <c r="A529" s="7"/>
    </row>
    <row r="530" spans="1:1" x14ac:dyDescent="0.35">
      <c r="A530" s="7"/>
    </row>
    <row r="531" spans="1:1" x14ac:dyDescent="0.35">
      <c r="A531" s="7"/>
    </row>
    <row r="532" spans="1:1" x14ac:dyDescent="0.35">
      <c r="A532" s="7"/>
    </row>
    <row r="533" spans="1:1" x14ac:dyDescent="0.35">
      <c r="A533" s="7"/>
    </row>
    <row r="534" spans="1:1" x14ac:dyDescent="0.35">
      <c r="A534" s="7"/>
    </row>
    <row r="535" spans="1:1" x14ac:dyDescent="0.35">
      <c r="A535" s="7"/>
    </row>
    <row r="536" spans="1:1" x14ac:dyDescent="0.35">
      <c r="A536" s="7"/>
    </row>
    <row r="537" spans="1:1" x14ac:dyDescent="0.35">
      <c r="A537" s="7"/>
    </row>
    <row r="538" spans="1:1" x14ac:dyDescent="0.35">
      <c r="A538" s="7"/>
    </row>
    <row r="539" spans="1:1" x14ac:dyDescent="0.35">
      <c r="A539" s="7"/>
    </row>
    <row r="540" spans="1:1" x14ac:dyDescent="0.35">
      <c r="A540" s="7"/>
    </row>
    <row r="541" spans="1:1" x14ac:dyDescent="0.35">
      <c r="A541" s="7"/>
    </row>
    <row r="542" spans="1:1" x14ac:dyDescent="0.35">
      <c r="A542" s="7"/>
    </row>
    <row r="543" spans="1:1" x14ac:dyDescent="0.35">
      <c r="A543" s="7"/>
    </row>
    <row r="544" spans="1:1" x14ac:dyDescent="0.35">
      <c r="A544" s="7"/>
    </row>
    <row r="545" spans="1:1" x14ac:dyDescent="0.35">
      <c r="A545" s="7"/>
    </row>
    <row r="546" spans="1:1" x14ac:dyDescent="0.35">
      <c r="A546" s="7"/>
    </row>
    <row r="547" spans="1:1" x14ac:dyDescent="0.35">
      <c r="A547" s="7"/>
    </row>
    <row r="548" spans="1:1" x14ac:dyDescent="0.35">
      <c r="A548" s="7"/>
    </row>
    <row r="549" spans="1:1" x14ac:dyDescent="0.35">
      <c r="A549" s="7"/>
    </row>
    <row r="550" spans="1:1" x14ac:dyDescent="0.35">
      <c r="A550" s="7"/>
    </row>
    <row r="551" spans="1:1" x14ac:dyDescent="0.35">
      <c r="A551" s="7"/>
    </row>
    <row r="552" spans="1:1" x14ac:dyDescent="0.35">
      <c r="A552" s="7"/>
    </row>
    <row r="553" spans="1:1" x14ac:dyDescent="0.35">
      <c r="A553" s="7"/>
    </row>
    <row r="554" spans="1:1" x14ac:dyDescent="0.35">
      <c r="A554" s="7"/>
    </row>
    <row r="555" spans="1:1" x14ac:dyDescent="0.35">
      <c r="A555" s="7"/>
    </row>
    <row r="556" spans="1:1" x14ac:dyDescent="0.35">
      <c r="A556" s="7"/>
    </row>
    <row r="557" spans="1:1" x14ac:dyDescent="0.35">
      <c r="A557" s="7"/>
    </row>
    <row r="558" spans="1:1" x14ac:dyDescent="0.35">
      <c r="A558" s="7"/>
    </row>
    <row r="559" spans="1:1" x14ac:dyDescent="0.35">
      <c r="A559" s="7"/>
    </row>
    <row r="560" spans="1:1" x14ac:dyDescent="0.35">
      <c r="A560" s="7"/>
    </row>
    <row r="561" spans="1:1" x14ac:dyDescent="0.35">
      <c r="A561" s="7"/>
    </row>
    <row r="562" spans="1:1" x14ac:dyDescent="0.35">
      <c r="A562" s="7"/>
    </row>
    <row r="563" spans="1:1" x14ac:dyDescent="0.35">
      <c r="A563" s="7"/>
    </row>
    <row r="564" spans="1:1" x14ac:dyDescent="0.35">
      <c r="A564" s="7"/>
    </row>
    <row r="565" spans="1:1" x14ac:dyDescent="0.35">
      <c r="A565" s="7"/>
    </row>
    <row r="566" spans="1:1" x14ac:dyDescent="0.35">
      <c r="A566" s="7"/>
    </row>
    <row r="567" spans="1:1" x14ac:dyDescent="0.35">
      <c r="A567" s="7"/>
    </row>
    <row r="568" spans="1:1" x14ac:dyDescent="0.35">
      <c r="A568" s="7"/>
    </row>
    <row r="569" spans="1:1" x14ac:dyDescent="0.35">
      <c r="A569" s="7"/>
    </row>
    <row r="570" spans="1:1" x14ac:dyDescent="0.35">
      <c r="A570" s="7"/>
    </row>
    <row r="571" spans="1:1" x14ac:dyDescent="0.35">
      <c r="A571" s="7"/>
    </row>
    <row r="572" spans="1:1" x14ac:dyDescent="0.35">
      <c r="A572" s="7"/>
    </row>
    <row r="573" spans="1:1" x14ac:dyDescent="0.35">
      <c r="A573" s="7"/>
    </row>
    <row r="574" spans="1:1" x14ac:dyDescent="0.35">
      <c r="A574" s="7"/>
    </row>
    <row r="575" spans="1:1" x14ac:dyDescent="0.35">
      <c r="A575" s="7"/>
    </row>
    <row r="576" spans="1:1" x14ac:dyDescent="0.35">
      <c r="A576" s="7"/>
    </row>
    <row r="577" spans="1:1" x14ac:dyDescent="0.35">
      <c r="A577" s="7"/>
    </row>
    <row r="578" spans="1:1" x14ac:dyDescent="0.35">
      <c r="A578" s="7"/>
    </row>
    <row r="579" spans="1:1" x14ac:dyDescent="0.35">
      <c r="A579" s="7"/>
    </row>
    <row r="580" spans="1:1" x14ac:dyDescent="0.35">
      <c r="A580" s="7"/>
    </row>
    <row r="581" spans="1:1" x14ac:dyDescent="0.35">
      <c r="A581" s="7"/>
    </row>
    <row r="582" spans="1:1" x14ac:dyDescent="0.35">
      <c r="A582" s="7"/>
    </row>
    <row r="583" spans="1:1" x14ac:dyDescent="0.35">
      <c r="A583" s="7"/>
    </row>
    <row r="584" spans="1:1" x14ac:dyDescent="0.35">
      <c r="A584" s="7"/>
    </row>
    <row r="585" spans="1:1" x14ac:dyDescent="0.35">
      <c r="A585" s="7"/>
    </row>
    <row r="586" spans="1:1" x14ac:dyDescent="0.35">
      <c r="A586" s="7"/>
    </row>
    <row r="587" spans="1:1" x14ac:dyDescent="0.35">
      <c r="A587" s="7"/>
    </row>
    <row r="588" spans="1:1" x14ac:dyDescent="0.35">
      <c r="A588" s="7"/>
    </row>
    <row r="589" spans="1:1" x14ac:dyDescent="0.35">
      <c r="A589" s="7"/>
    </row>
    <row r="590" spans="1:1" x14ac:dyDescent="0.35">
      <c r="A590" s="7"/>
    </row>
    <row r="591" spans="1:1" x14ac:dyDescent="0.35">
      <c r="A591" s="7"/>
    </row>
    <row r="592" spans="1:1" x14ac:dyDescent="0.35">
      <c r="A592" s="7"/>
    </row>
    <row r="593" spans="1:1" x14ac:dyDescent="0.35">
      <c r="A593" s="7"/>
    </row>
    <row r="594" spans="1:1" x14ac:dyDescent="0.35">
      <c r="A594" s="7"/>
    </row>
    <row r="595" spans="1:1" x14ac:dyDescent="0.35">
      <c r="A595" s="7"/>
    </row>
    <row r="596" spans="1:1" x14ac:dyDescent="0.35">
      <c r="A596" s="7"/>
    </row>
    <row r="597" spans="1:1" x14ac:dyDescent="0.35">
      <c r="A597" s="7"/>
    </row>
    <row r="598" spans="1:1" x14ac:dyDescent="0.35">
      <c r="A598" s="7"/>
    </row>
    <row r="599" spans="1:1" x14ac:dyDescent="0.35">
      <c r="A599" s="7"/>
    </row>
    <row r="600" spans="1:1" x14ac:dyDescent="0.35">
      <c r="A600" s="7"/>
    </row>
    <row r="601" spans="1:1" x14ac:dyDescent="0.35">
      <c r="A601" s="7"/>
    </row>
    <row r="602" spans="1:1" x14ac:dyDescent="0.35">
      <c r="A602" s="7"/>
    </row>
    <row r="603" spans="1:1" x14ac:dyDescent="0.35">
      <c r="A603" s="7"/>
    </row>
    <row r="604" spans="1:1" x14ac:dyDescent="0.35">
      <c r="A604" s="7"/>
    </row>
    <row r="605" spans="1:1" x14ac:dyDescent="0.35">
      <c r="A605" s="7"/>
    </row>
    <row r="606" spans="1:1" x14ac:dyDescent="0.35">
      <c r="A606" s="7"/>
    </row>
    <row r="607" spans="1:1" x14ac:dyDescent="0.35">
      <c r="A607" s="7"/>
    </row>
    <row r="608" spans="1:1" x14ac:dyDescent="0.35">
      <c r="A608" s="7"/>
    </row>
    <row r="609" spans="1:1" x14ac:dyDescent="0.35">
      <c r="A609" s="7"/>
    </row>
    <row r="610" spans="1:1" x14ac:dyDescent="0.35">
      <c r="A610" s="7"/>
    </row>
    <row r="611" spans="1:1" x14ac:dyDescent="0.35">
      <c r="A611" s="7"/>
    </row>
    <row r="612" spans="1:1" x14ac:dyDescent="0.35">
      <c r="A612" s="7"/>
    </row>
    <row r="613" spans="1:1" x14ac:dyDescent="0.35">
      <c r="A613" s="7"/>
    </row>
    <row r="614" spans="1:1" x14ac:dyDescent="0.35">
      <c r="A614" s="7"/>
    </row>
    <row r="615" spans="1:1" x14ac:dyDescent="0.35">
      <c r="A615" s="7"/>
    </row>
    <row r="616" spans="1:1" x14ac:dyDescent="0.35">
      <c r="A616" s="7"/>
    </row>
    <row r="617" spans="1:1" x14ac:dyDescent="0.35">
      <c r="A617" s="7"/>
    </row>
    <row r="618" spans="1:1" x14ac:dyDescent="0.35">
      <c r="A618" s="7"/>
    </row>
    <row r="619" spans="1:1" x14ac:dyDescent="0.35">
      <c r="A619" s="7"/>
    </row>
    <row r="620" spans="1:1" x14ac:dyDescent="0.35">
      <c r="A620" s="7"/>
    </row>
    <row r="621" spans="1:1" x14ac:dyDescent="0.35">
      <c r="A621" s="7"/>
    </row>
    <row r="622" spans="1:1" x14ac:dyDescent="0.35">
      <c r="A622" s="7"/>
    </row>
    <row r="623" spans="1:1" x14ac:dyDescent="0.35">
      <c r="A623" s="7"/>
    </row>
    <row r="624" spans="1:1" x14ac:dyDescent="0.35">
      <c r="A624" s="7"/>
    </row>
    <row r="625" spans="1:1" x14ac:dyDescent="0.35">
      <c r="A625" s="7"/>
    </row>
    <row r="626" spans="1:1" x14ac:dyDescent="0.35">
      <c r="A626" s="7"/>
    </row>
    <row r="627" spans="1:1" x14ac:dyDescent="0.35">
      <c r="A627" s="7"/>
    </row>
    <row r="628" spans="1:1" x14ac:dyDescent="0.35">
      <c r="A628" s="7"/>
    </row>
    <row r="629" spans="1:1" x14ac:dyDescent="0.35">
      <c r="A629" s="7"/>
    </row>
    <row r="630" spans="1:1" x14ac:dyDescent="0.35">
      <c r="A630" s="7"/>
    </row>
    <row r="631" spans="1:1" x14ac:dyDescent="0.35">
      <c r="A631" s="7"/>
    </row>
    <row r="632" spans="1:1" x14ac:dyDescent="0.35">
      <c r="A632" s="7"/>
    </row>
    <row r="633" spans="1:1" x14ac:dyDescent="0.35">
      <c r="A633" s="7"/>
    </row>
    <row r="634" spans="1:1" x14ac:dyDescent="0.35">
      <c r="A634" s="7"/>
    </row>
    <row r="635" spans="1:1" x14ac:dyDescent="0.35">
      <c r="A635" s="7"/>
    </row>
    <row r="636" spans="1:1" x14ac:dyDescent="0.35">
      <c r="A636" s="7"/>
    </row>
    <row r="637" spans="1:1" x14ac:dyDescent="0.35">
      <c r="A637" s="7"/>
    </row>
    <row r="638" spans="1:1" x14ac:dyDescent="0.35">
      <c r="A638" s="7"/>
    </row>
    <row r="639" spans="1:1" x14ac:dyDescent="0.35">
      <c r="A639" s="7"/>
    </row>
    <row r="640" spans="1:1" x14ac:dyDescent="0.35">
      <c r="A640" s="7"/>
    </row>
    <row r="641" spans="1:1" x14ac:dyDescent="0.35">
      <c r="A641" s="7"/>
    </row>
    <row r="642" spans="1:1" x14ac:dyDescent="0.35">
      <c r="A642" s="7"/>
    </row>
    <row r="643" spans="1:1" x14ac:dyDescent="0.35">
      <c r="A643" s="7"/>
    </row>
    <row r="644" spans="1:1" x14ac:dyDescent="0.35">
      <c r="A644" s="7"/>
    </row>
    <row r="645" spans="1:1" x14ac:dyDescent="0.35">
      <c r="A645" s="7"/>
    </row>
    <row r="646" spans="1:1" x14ac:dyDescent="0.35">
      <c r="A646" s="7"/>
    </row>
    <row r="647" spans="1:1" x14ac:dyDescent="0.35">
      <c r="A647" s="7"/>
    </row>
    <row r="648" spans="1:1" x14ac:dyDescent="0.35">
      <c r="A648" s="7"/>
    </row>
    <row r="649" spans="1:1" x14ac:dyDescent="0.35">
      <c r="A649" s="7"/>
    </row>
    <row r="650" spans="1:1" x14ac:dyDescent="0.35">
      <c r="A650" s="7"/>
    </row>
    <row r="651" spans="1:1" x14ac:dyDescent="0.35">
      <c r="A651" s="7"/>
    </row>
    <row r="652" spans="1:1" x14ac:dyDescent="0.35">
      <c r="A652" s="7"/>
    </row>
    <row r="653" spans="1:1" x14ac:dyDescent="0.35">
      <c r="A653" s="7"/>
    </row>
    <row r="654" spans="1:1" x14ac:dyDescent="0.35">
      <c r="A654" s="7"/>
    </row>
    <row r="655" spans="1:1" x14ac:dyDescent="0.35">
      <c r="A655" s="7"/>
    </row>
    <row r="656" spans="1:1" x14ac:dyDescent="0.35">
      <c r="A656" s="7"/>
    </row>
    <row r="657" spans="1:1" x14ac:dyDescent="0.35">
      <c r="A657" s="7"/>
    </row>
    <row r="658" spans="1:1" x14ac:dyDescent="0.35">
      <c r="A658" s="7"/>
    </row>
    <row r="659" spans="1:1" x14ac:dyDescent="0.35">
      <c r="A659" s="7"/>
    </row>
    <row r="660" spans="1:1" x14ac:dyDescent="0.35">
      <c r="A660" s="7"/>
    </row>
    <row r="661" spans="1:1" x14ac:dyDescent="0.35">
      <c r="A661" s="7"/>
    </row>
    <row r="662" spans="1:1" x14ac:dyDescent="0.35">
      <c r="A662" s="7"/>
    </row>
    <row r="663" spans="1:1" x14ac:dyDescent="0.35">
      <c r="A663" s="7"/>
    </row>
    <row r="664" spans="1:1" x14ac:dyDescent="0.35">
      <c r="A664" s="7"/>
    </row>
    <row r="665" spans="1:1" x14ac:dyDescent="0.35">
      <c r="A665" s="7"/>
    </row>
    <row r="666" spans="1:1" x14ac:dyDescent="0.35">
      <c r="A666" s="7"/>
    </row>
    <row r="667" spans="1:1" x14ac:dyDescent="0.35">
      <c r="A667" s="7"/>
    </row>
    <row r="668" spans="1:1" x14ac:dyDescent="0.35">
      <c r="A668" s="7"/>
    </row>
    <row r="669" spans="1:1" x14ac:dyDescent="0.35">
      <c r="A669" s="7"/>
    </row>
    <row r="670" spans="1:1" x14ac:dyDescent="0.35">
      <c r="A670" s="7"/>
    </row>
    <row r="671" spans="1:1" x14ac:dyDescent="0.35">
      <c r="A671" s="7"/>
    </row>
    <row r="672" spans="1:1" x14ac:dyDescent="0.35">
      <c r="A672" s="7"/>
    </row>
    <row r="673" spans="1:1" x14ac:dyDescent="0.35">
      <c r="A673" s="7"/>
    </row>
    <row r="674" spans="1:1" x14ac:dyDescent="0.35">
      <c r="A674" s="7"/>
    </row>
    <row r="675" spans="1:1" x14ac:dyDescent="0.35">
      <c r="A675" s="7"/>
    </row>
    <row r="676" spans="1:1" x14ac:dyDescent="0.35">
      <c r="A676" s="7"/>
    </row>
    <row r="677" spans="1:1" x14ac:dyDescent="0.35">
      <c r="A677" s="7"/>
    </row>
    <row r="678" spans="1:1" x14ac:dyDescent="0.35">
      <c r="A678" s="7"/>
    </row>
    <row r="679" spans="1:1" x14ac:dyDescent="0.35">
      <c r="A679" s="7"/>
    </row>
    <row r="680" spans="1:1" x14ac:dyDescent="0.35">
      <c r="A680" s="7"/>
    </row>
    <row r="681" spans="1:1" x14ac:dyDescent="0.35">
      <c r="A681" s="7"/>
    </row>
    <row r="682" spans="1:1" x14ac:dyDescent="0.35">
      <c r="A682" s="7"/>
    </row>
    <row r="683" spans="1:1" x14ac:dyDescent="0.35">
      <c r="A683" s="7"/>
    </row>
    <row r="684" spans="1:1" x14ac:dyDescent="0.35">
      <c r="A684" s="7"/>
    </row>
    <row r="685" spans="1:1" x14ac:dyDescent="0.35">
      <c r="A685" s="7"/>
    </row>
    <row r="686" spans="1:1" x14ac:dyDescent="0.35">
      <c r="A686" s="7"/>
    </row>
    <row r="687" spans="1:1" x14ac:dyDescent="0.35">
      <c r="A687" s="7"/>
    </row>
    <row r="688" spans="1:1" x14ac:dyDescent="0.35">
      <c r="A688" s="7"/>
    </row>
    <row r="689" spans="1:1" x14ac:dyDescent="0.35">
      <c r="A689" s="7"/>
    </row>
    <row r="690" spans="1:1" x14ac:dyDescent="0.35">
      <c r="A690" s="7"/>
    </row>
    <row r="691" spans="1:1" x14ac:dyDescent="0.35">
      <c r="A691" s="7"/>
    </row>
    <row r="692" spans="1:1" x14ac:dyDescent="0.35">
      <c r="A692" s="7"/>
    </row>
    <row r="693" spans="1:1" x14ac:dyDescent="0.35">
      <c r="A693" s="7"/>
    </row>
    <row r="694" spans="1:1" x14ac:dyDescent="0.35">
      <c r="A694" s="7"/>
    </row>
    <row r="695" spans="1:1" x14ac:dyDescent="0.35">
      <c r="A695" s="7"/>
    </row>
    <row r="696" spans="1:1" x14ac:dyDescent="0.35">
      <c r="A696" s="7"/>
    </row>
    <row r="697" spans="1:1" x14ac:dyDescent="0.35">
      <c r="A697" s="7"/>
    </row>
    <row r="698" spans="1:1" x14ac:dyDescent="0.35">
      <c r="A698" s="7"/>
    </row>
    <row r="699" spans="1:1" x14ac:dyDescent="0.35">
      <c r="A699" s="7"/>
    </row>
    <row r="700" spans="1:1" x14ac:dyDescent="0.35">
      <c r="A700" s="7"/>
    </row>
    <row r="701" spans="1:1" x14ac:dyDescent="0.35">
      <c r="A701" s="7"/>
    </row>
    <row r="702" spans="1:1" x14ac:dyDescent="0.35">
      <c r="A702" s="7"/>
    </row>
    <row r="703" spans="1:1" x14ac:dyDescent="0.35">
      <c r="A703" s="7"/>
    </row>
    <row r="704" spans="1:1" x14ac:dyDescent="0.35">
      <c r="A704" s="7"/>
    </row>
    <row r="705" spans="1:1" x14ac:dyDescent="0.35">
      <c r="A705" s="7"/>
    </row>
    <row r="706" spans="1:1" x14ac:dyDescent="0.35">
      <c r="A706" s="7"/>
    </row>
    <row r="707" spans="1:1" x14ac:dyDescent="0.35">
      <c r="A707" s="7"/>
    </row>
    <row r="708" spans="1:1" x14ac:dyDescent="0.35">
      <c r="A708" s="7"/>
    </row>
    <row r="709" spans="1:1" x14ac:dyDescent="0.35">
      <c r="A709" s="7"/>
    </row>
    <row r="710" spans="1:1" x14ac:dyDescent="0.35">
      <c r="A710" s="7"/>
    </row>
    <row r="711" spans="1:1" x14ac:dyDescent="0.35">
      <c r="A711" s="7"/>
    </row>
    <row r="712" spans="1:1" x14ac:dyDescent="0.35">
      <c r="A712" s="7"/>
    </row>
    <row r="713" spans="1:1" x14ac:dyDescent="0.35">
      <c r="A713" s="7"/>
    </row>
    <row r="714" spans="1:1" x14ac:dyDescent="0.35">
      <c r="A714" s="7"/>
    </row>
    <row r="715" spans="1:1" x14ac:dyDescent="0.35">
      <c r="A715" s="7"/>
    </row>
    <row r="716" spans="1:1" x14ac:dyDescent="0.35">
      <c r="A716" s="7"/>
    </row>
    <row r="717" spans="1:1" x14ac:dyDescent="0.35">
      <c r="A717" s="7"/>
    </row>
    <row r="718" spans="1:1" x14ac:dyDescent="0.35">
      <c r="A718" s="7"/>
    </row>
    <row r="719" spans="1:1" x14ac:dyDescent="0.35">
      <c r="A719" s="7"/>
    </row>
    <row r="720" spans="1:1" x14ac:dyDescent="0.35">
      <c r="A720" s="7"/>
    </row>
    <row r="721" spans="1:1" x14ac:dyDescent="0.35">
      <c r="A721" s="7"/>
    </row>
    <row r="722" spans="1:1" x14ac:dyDescent="0.35">
      <c r="A722" s="7"/>
    </row>
    <row r="723" spans="1:1" x14ac:dyDescent="0.35">
      <c r="A723" s="7"/>
    </row>
    <row r="724" spans="1:1" x14ac:dyDescent="0.35">
      <c r="A724" s="7"/>
    </row>
    <row r="725" spans="1:1" x14ac:dyDescent="0.35">
      <c r="A725" s="7"/>
    </row>
    <row r="726" spans="1:1" x14ac:dyDescent="0.35">
      <c r="A726" s="7"/>
    </row>
    <row r="727" spans="1:1" x14ac:dyDescent="0.35">
      <c r="A727" s="7"/>
    </row>
    <row r="728" spans="1:1" x14ac:dyDescent="0.35">
      <c r="A728" s="7"/>
    </row>
    <row r="729" spans="1:1" x14ac:dyDescent="0.35">
      <c r="A729" s="7"/>
    </row>
    <row r="730" spans="1:1" x14ac:dyDescent="0.35">
      <c r="A730" s="7"/>
    </row>
    <row r="731" spans="1:1" x14ac:dyDescent="0.35">
      <c r="A731" s="7"/>
    </row>
    <row r="732" spans="1:1" x14ac:dyDescent="0.35">
      <c r="A732" s="7"/>
    </row>
    <row r="733" spans="1:1" x14ac:dyDescent="0.35">
      <c r="A733" s="7"/>
    </row>
    <row r="734" spans="1:1" x14ac:dyDescent="0.35">
      <c r="A734" s="7"/>
    </row>
    <row r="735" spans="1:1" x14ac:dyDescent="0.35">
      <c r="A735" s="7"/>
    </row>
    <row r="736" spans="1:1" x14ac:dyDescent="0.35">
      <c r="A736" s="7"/>
    </row>
    <row r="737" spans="1:1" x14ac:dyDescent="0.35">
      <c r="A737" s="7"/>
    </row>
    <row r="738" spans="1:1" x14ac:dyDescent="0.35">
      <c r="A738" s="7"/>
    </row>
    <row r="739" spans="1:1" x14ac:dyDescent="0.35">
      <c r="A739" s="7"/>
    </row>
    <row r="740" spans="1:1" x14ac:dyDescent="0.35">
      <c r="A740" s="7"/>
    </row>
    <row r="741" spans="1:1" x14ac:dyDescent="0.35">
      <c r="A741" s="7"/>
    </row>
    <row r="742" spans="1:1" x14ac:dyDescent="0.35">
      <c r="A742" s="7"/>
    </row>
    <row r="743" spans="1:1" x14ac:dyDescent="0.35">
      <c r="A743" s="7"/>
    </row>
    <row r="744" spans="1:1" x14ac:dyDescent="0.35">
      <c r="A744" s="7"/>
    </row>
    <row r="745" spans="1:1" x14ac:dyDescent="0.35">
      <c r="A745" s="7"/>
    </row>
    <row r="746" spans="1:1" x14ac:dyDescent="0.35">
      <c r="A746" s="7"/>
    </row>
    <row r="747" spans="1:1" x14ac:dyDescent="0.35">
      <c r="A747" s="7"/>
    </row>
    <row r="748" spans="1:1" x14ac:dyDescent="0.35">
      <c r="A748" s="7"/>
    </row>
    <row r="749" spans="1:1" x14ac:dyDescent="0.35">
      <c r="A749" s="7"/>
    </row>
    <row r="750" spans="1:1" x14ac:dyDescent="0.35">
      <c r="A750" s="7"/>
    </row>
    <row r="751" spans="1:1" x14ac:dyDescent="0.35">
      <c r="A751" s="7"/>
    </row>
    <row r="752" spans="1:1" x14ac:dyDescent="0.35">
      <c r="A752" s="7"/>
    </row>
    <row r="753" spans="1:1" x14ac:dyDescent="0.35">
      <c r="A753" s="7"/>
    </row>
    <row r="754" spans="1:1" x14ac:dyDescent="0.35">
      <c r="A754" s="7"/>
    </row>
    <row r="755" spans="1:1" x14ac:dyDescent="0.35">
      <c r="A755" s="7"/>
    </row>
    <row r="756" spans="1:1" x14ac:dyDescent="0.35">
      <c r="A756" s="7"/>
    </row>
    <row r="757" spans="1:1" x14ac:dyDescent="0.35">
      <c r="A757" s="7"/>
    </row>
    <row r="758" spans="1:1" x14ac:dyDescent="0.35">
      <c r="A758" s="7"/>
    </row>
    <row r="759" spans="1:1" x14ac:dyDescent="0.35">
      <c r="A759" s="7"/>
    </row>
    <row r="760" spans="1:1" x14ac:dyDescent="0.35">
      <c r="A760" s="7"/>
    </row>
    <row r="761" spans="1:1" x14ac:dyDescent="0.35">
      <c r="A761" s="7"/>
    </row>
    <row r="762" spans="1:1" x14ac:dyDescent="0.35">
      <c r="A762" s="7"/>
    </row>
    <row r="763" spans="1:1" x14ac:dyDescent="0.35">
      <c r="A763" s="7"/>
    </row>
    <row r="764" spans="1:1" x14ac:dyDescent="0.35">
      <c r="A764" s="7"/>
    </row>
    <row r="765" spans="1:1" x14ac:dyDescent="0.35">
      <c r="A765" s="7"/>
    </row>
    <row r="766" spans="1:1" x14ac:dyDescent="0.35">
      <c r="A766" s="7"/>
    </row>
    <row r="767" spans="1:1" x14ac:dyDescent="0.35">
      <c r="A767" s="7"/>
    </row>
    <row r="768" spans="1:1" x14ac:dyDescent="0.35">
      <c r="A768" s="7"/>
    </row>
    <row r="769" spans="1:1" x14ac:dyDescent="0.35">
      <c r="A769" s="7"/>
    </row>
    <row r="770" spans="1:1" x14ac:dyDescent="0.35">
      <c r="A770" s="7"/>
    </row>
    <row r="771" spans="1:1" x14ac:dyDescent="0.35">
      <c r="A771" s="7"/>
    </row>
    <row r="772" spans="1:1" x14ac:dyDescent="0.35">
      <c r="A772" s="7"/>
    </row>
    <row r="773" spans="1:1" x14ac:dyDescent="0.35">
      <c r="A773" s="7"/>
    </row>
    <row r="774" spans="1:1" x14ac:dyDescent="0.35">
      <c r="A774" s="7"/>
    </row>
    <row r="775" spans="1:1" x14ac:dyDescent="0.35">
      <c r="A775" s="7"/>
    </row>
    <row r="776" spans="1:1" x14ac:dyDescent="0.35">
      <c r="A776" s="7"/>
    </row>
    <row r="777" spans="1:1" x14ac:dyDescent="0.35">
      <c r="A777" s="7"/>
    </row>
    <row r="778" spans="1:1" x14ac:dyDescent="0.35">
      <c r="A778" s="7"/>
    </row>
    <row r="779" spans="1:1" x14ac:dyDescent="0.35">
      <c r="A779" s="7"/>
    </row>
    <row r="780" spans="1:1" x14ac:dyDescent="0.35">
      <c r="A780" s="7"/>
    </row>
    <row r="781" spans="1:1" x14ac:dyDescent="0.35">
      <c r="A781" s="7"/>
    </row>
    <row r="782" spans="1:1" x14ac:dyDescent="0.35">
      <c r="A782" s="7"/>
    </row>
    <row r="783" spans="1:1" x14ac:dyDescent="0.35">
      <c r="A783" s="7"/>
    </row>
    <row r="784" spans="1:1" x14ac:dyDescent="0.35">
      <c r="A784" s="7"/>
    </row>
    <row r="785" spans="1:1" x14ac:dyDescent="0.35">
      <c r="A785" s="7"/>
    </row>
    <row r="786" spans="1:1" x14ac:dyDescent="0.35">
      <c r="A786" s="7"/>
    </row>
    <row r="787" spans="1:1" x14ac:dyDescent="0.35">
      <c r="A787" s="7"/>
    </row>
    <row r="788" spans="1:1" x14ac:dyDescent="0.35">
      <c r="A788" s="7"/>
    </row>
    <row r="789" spans="1:1" x14ac:dyDescent="0.35">
      <c r="A789" s="7"/>
    </row>
    <row r="790" spans="1:1" x14ac:dyDescent="0.35">
      <c r="A790" s="7"/>
    </row>
    <row r="791" spans="1:1" x14ac:dyDescent="0.35">
      <c r="A791" s="7"/>
    </row>
    <row r="792" spans="1:1" x14ac:dyDescent="0.35">
      <c r="A792" s="7"/>
    </row>
    <row r="793" spans="1:1" x14ac:dyDescent="0.35">
      <c r="A793" s="7"/>
    </row>
    <row r="794" spans="1:1" x14ac:dyDescent="0.35">
      <c r="A794" s="7"/>
    </row>
    <row r="795" spans="1:1" x14ac:dyDescent="0.35">
      <c r="A795" s="7"/>
    </row>
    <row r="796" spans="1:1" x14ac:dyDescent="0.35">
      <c r="A796" s="7"/>
    </row>
    <row r="797" spans="1:1" x14ac:dyDescent="0.35">
      <c r="A797" s="7"/>
    </row>
    <row r="798" spans="1:1" x14ac:dyDescent="0.35">
      <c r="A798" s="7"/>
    </row>
    <row r="799" spans="1:1" x14ac:dyDescent="0.35">
      <c r="A799" s="7"/>
    </row>
    <row r="800" spans="1:1" x14ac:dyDescent="0.35">
      <c r="A800" s="7"/>
    </row>
    <row r="801" spans="1:1" x14ac:dyDescent="0.35">
      <c r="A801" s="7"/>
    </row>
    <row r="802" spans="1:1" x14ac:dyDescent="0.35">
      <c r="A802" s="7"/>
    </row>
    <row r="803" spans="1:1" x14ac:dyDescent="0.35">
      <c r="A803" s="7"/>
    </row>
    <row r="804" spans="1:1" x14ac:dyDescent="0.35">
      <c r="A804" s="7"/>
    </row>
    <row r="805" spans="1:1" x14ac:dyDescent="0.35">
      <c r="A805" s="7"/>
    </row>
    <row r="806" spans="1:1" x14ac:dyDescent="0.35">
      <c r="A806" s="7"/>
    </row>
    <row r="807" spans="1:1" x14ac:dyDescent="0.35">
      <c r="A807" s="7"/>
    </row>
    <row r="808" spans="1:1" x14ac:dyDescent="0.35">
      <c r="A808" s="7"/>
    </row>
    <row r="809" spans="1:1" x14ac:dyDescent="0.35">
      <c r="A809" s="7"/>
    </row>
    <row r="810" spans="1:1" x14ac:dyDescent="0.35">
      <c r="A810" s="7"/>
    </row>
    <row r="811" spans="1:1" x14ac:dyDescent="0.35">
      <c r="A811" s="7"/>
    </row>
    <row r="812" spans="1:1" x14ac:dyDescent="0.35">
      <c r="A812" s="7"/>
    </row>
    <row r="813" spans="1:1" x14ac:dyDescent="0.35">
      <c r="A813" s="7"/>
    </row>
    <row r="814" spans="1:1" x14ac:dyDescent="0.35">
      <c r="A814" s="7"/>
    </row>
    <row r="815" spans="1:1" x14ac:dyDescent="0.35">
      <c r="A815" s="7"/>
    </row>
    <row r="816" spans="1:1" x14ac:dyDescent="0.35">
      <c r="A816" s="7"/>
    </row>
    <row r="817" spans="1:1" x14ac:dyDescent="0.35">
      <c r="A817" s="7"/>
    </row>
    <row r="818" spans="1:1" x14ac:dyDescent="0.35">
      <c r="A818" s="7"/>
    </row>
    <row r="819" spans="1:1" x14ac:dyDescent="0.35">
      <c r="A819" s="7"/>
    </row>
    <row r="820" spans="1:1" x14ac:dyDescent="0.35">
      <c r="A820" s="7"/>
    </row>
    <row r="821" spans="1:1" x14ac:dyDescent="0.35">
      <c r="A821" s="7"/>
    </row>
    <row r="822" spans="1:1" x14ac:dyDescent="0.35">
      <c r="A822" s="7"/>
    </row>
    <row r="823" spans="1:1" x14ac:dyDescent="0.35">
      <c r="A823" s="7"/>
    </row>
    <row r="824" spans="1:1" x14ac:dyDescent="0.35">
      <c r="A824" s="7"/>
    </row>
    <row r="825" spans="1:1" x14ac:dyDescent="0.35">
      <c r="A825" s="7"/>
    </row>
    <row r="826" spans="1:1" x14ac:dyDescent="0.35">
      <c r="A826" s="7"/>
    </row>
    <row r="827" spans="1:1" x14ac:dyDescent="0.35">
      <c r="A827" s="7"/>
    </row>
    <row r="828" spans="1:1" x14ac:dyDescent="0.35">
      <c r="A828" s="7"/>
    </row>
    <row r="829" spans="1:1" x14ac:dyDescent="0.35">
      <c r="A829" s="7"/>
    </row>
    <row r="830" spans="1:1" x14ac:dyDescent="0.35">
      <c r="A830" s="7"/>
    </row>
    <row r="831" spans="1:1" x14ac:dyDescent="0.35">
      <c r="A831" s="7"/>
    </row>
    <row r="832" spans="1:1" x14ac:dyDescent="0.35">
      <c r="A832" s="7"/>
    </row>
    <row r="833" spans="1:1" x14ac:dyDescent="0.35">
      <c r="A833" s="7"/>
    </row>
    <row r="834" spans="1:1" x14ac:dyDescent="0.35">
      <c r="A834" s="7"/>
    </row>
    <row r="835" spans="1:1" x14ac:dyDescent="0.35">
      <c r="A835" s="7"/>
    </row>
    <row r="836" spans="1:1" x14ac:dyDescent="0.35">
      <c r="A836" s="7"/>
    </row>
    <row r="837" spans="1:1" x14ac:dyDescent="0.35">
      <c r="A837" s="7"/>
    </row>
    <row r="838" spans="1:1" x14ac:dyDescent="0.35">
      <c r="A838" s="7"/>
    </row>
    <row r="839" spans="1:1" x14ac:dyDescent="0.35">
      <c r="A839" s="7"/>
    </row>
    <row r="840" spans="1:1" x14ac:dyDescent="0.35">
      <c r="A840" s="7"/>
    </row>
    <row r="841" spans="1:1" x14ac:dyDescent="0.35">
      <c r="A841" s="7"/>
    </row>
    <row r="842" spans="1:1" x14ac:dyDescent="0.35">
      <c r="A842" s="7"/>
    </row>
    <row r="843" spans="1:1" x14ac:dyDescent="0.35">
      <c r="A843" s="7"/>
    </row>
    <row r="844" spans="1:1" x14ac:dyDescent="0.35">
      <c r="A844" s="7"/>
    </row>
    <row r="845" spans="1:1" x14ac:dyDescent="0.35">
      <c r="A845" s="7"/>
    </row>
    <row r="846" spans="1:1" x14ac:dyDescent="0.35">
      <c r="A846" s="7"/>
    </row>
    <row r="847" spans="1:1" x14ac:dyDescent="0.35">
      <c r="A847" s="7"/>
    </row>
    <row r="848" spans="1:1" x14ac:dyDescent="0.35">
      <c r="A848" s="7"/>
    </row>
    <row r="849" spans="1:1" x14ac:dyDescent="0.35">
      <c r="A849" s="7"/>
    </row>
    <row r="850" spans="1:1" x14ac:dyDescent="0.35">
      <c r="A850" s="7"/>
    </row>
    <row r="851" spans="1:1" x14ac:dyDescent="0.35">
      <c r="A851" s="7"/>
    </row>
    <row r="852" spans="1:1" x14ac:dyDescent="0.35">
      <c r="A852" s="7"/>
    </row>
    <row r="853" spans="1:1" x14ac:dyDescent="0.35">
      <c r="A853" s="7"/>
    </row>
    <row r="854" spans="1:1" x14ac:dyDescent="0.35">
      <c r="A854" s="7"/>
    </row>
    <row r="855" spans="1:1" x14ac:dyDescent="0.35">
      <c r="A855" s="7"/>
    </row>
    <row r="856" spans="1:1" x14ac:dyDescent="0.35">
      <c r="A856" s="7"/>
    </row>
    <row r="857" spans="1:1" x14ac:dyDescent="0.35">
      <c r="A857" s="7"/>
    </row>
    <row r="858" spans="1:1" x14ac:dyDescent="0.35">
      <c r="A858" s="7"/>
    </row>
    <row r="859" spans="1:1" x14ac:dyDescent="0.35">
      <c r="A859" s="7"/>
    </row>
    <row r="860" spans="1:1" x14ac:dyDescent="0.35">
      <c r="A860" s="7"/>
    </row>
    <row r="861" spans="1:1" x14ac:dyDescent="0.35">
      <c r="A861" s="7"/>
    </row>
    <row r="862" spans="1:1" x14ac:dyDescent="0.35">
      <c r="A862" s="7"/>
    </row>
    <row r="863" spans="1:1" x14ac:dyDescent="0.35">
      <c r="A863" s="7"/>
    </row>
    <row r="864" spans="1:1" x14ac:dyDescent="0.35">
      <c r="A864" s="7"/>
    </row>
    <row r="865" spans="1:1" x14ac:dyDescent="0.35">
      <c r="A865" s="7"/>
    </row>
    <row r="866" spans="1:1" x14ac:dyDescent="0.35">
      <c r="A866" s="7"/>
    </row>
    <row r="867" spans="1:1" x14ac:dyDescent="0.35">
      <c r="A867" s="7"/>
    </row>
    <row r="868" spans="1:1" x14ac:dyDescent="0.35">
      <c r="A868" s="7"/>
    </row>
    <row r="869" spans="1:1" x14ac:dyDescent="0.35">
      <c r="A869" s="7"/>
    </row>
    <row r="870" spans="1:1" x14ac:dyDescent="0.35">
      <c r="A870" s="7"/>
    </row>
    <row r="871" spans="1:1" x14ac:dyDescent="0.35">
      <c r="A871" s="7"/>
    </row>
    <row r="872" spans="1:1" x14ac:dyDescent="0.35">
      <c r="A872" s="7"/>
    </row>
    <row r="873" spans="1:1" x14ac:dyDescent="0.35">
      <c r="A873" s="7"/>
    </row>
    <row r="874" spans="1:1" x14ac:dyDescent="0.35">
      <c r="A874" s="7"/>
    </row>
    <row r="875" spans="1:1" x14ac:dyDescent="0.35">
      <c r="A875" s="7"/>
    </row>
    <row r="876" spans="1:1" x14ac:dyDescent="0.35">
      <c r="A876" s="7"/>
    </row>
    <row r="877" spans="1:1" x14ac:dyDescent="0.35">
      <c r="A877" s="7"/>
    </row>
    <row r="878" spans="1:1" x14ac:dyDescent="0.35">
      <c r="A878" s="7"/>
    </row>
    <row r="879" spans="1:1" x14ac:dyDescent="0.35">
      <c r="A879" s="7"/>
    </row>
    <row r="880" spans="1:1" x14ac:dyDescent="0.35">
      <c r="A880" s="7"/>
    </row>
    <row r="881" spans="1:1" x14ac:dyDescent="0.35">
      <c r="A881" s="7"/>
    </row>
    <row r="882" spans="1:1" x14ac:dyDescent="0.35">
      <c r="A882" s="7"/>
    </row>
    <row r="883" spans="1:1" x14ac:dyDescent="0.35">
      <c r="A883" s="7"/>
    </row>
    <row r="884" spans="1:1" x14ac:dyDescent="0.35">
      <c r="A884" s="7"/>
    </row>
    <row r="885" spans="1:1" x14ac:dyDescent="0.35">
      <c r="A885" s="7"/>
    </row>
    <row r="886" spans="1:1" x14ac:dyDescent="0.35">
      <c r="A886" s="7"/>
    </row>
    <row r="887" spans="1:1" x14ac:dyDescent="0.35">
      <c r="A887" s="7"/>
    </row>
    <row r="888" spans="1:1" x14ac:dyDescent="0.35">
      <c r="A888" s="7"/>
    </row>
    <row r="889" spans="1:1" x14ac:dyDescent="0.35">
      <c r="A889" s="7"/>
    </row>
    <row r="890" spans="1:1" x14ac:dyDescent="0.35">
      <c r="A890" s="7"/>
    </row>
    <row r="891" spans="1:1" x14ac:dyDescent="0.35">
      <c r="A891" s="7"/>
    </row>
    <row r="892" spans="1:1" x14ac:dyDescent="0.35">
      <c r="A892" s="7"/>
    </row>
    <row r="893" spans="1:1" x14ac:dyDescent="0.35">
      <c r="A893" s="7"/>
    </row>
    <row r="894" spans="1:1" x14ac:dyDescent="0.35">
      <c r="A894" s="7"/>
    </row>
    <row r="895" spans="1:1" x14ac:dyDescent="0.35">
      <c r="A895" s="7"/>
    </row>
    <row r="896" spans="1:1" x14ac:dyDescent="0.35">
      <c r="A896" s="7"/>
    </row>
    <row r="897" spans="1:1" x14ac:dyDescent="0.35">
      <c r="A897" s="7"/>
    </row>
    <row r="898" spans="1:1" x14ac:dyDescent="0.35">
      <c r="A898" s="7"/>
    </row>
    <row r="899" spans="1:1" x14ac:dyDescent="0.35">
      <c r="A899" s="7"/>
    </row>
    <row r="900" spans="1:1" x14ac:dyDescent="0.35">
      <c r="A900" s="7"/>
    </row>
    <row r="901" spans="1:1" x14ac:dyDescent="0.35">
      <c r="A901" s="7"/>
    </row>
    <row r="902" spans="1:1" x14ac:dyDescent="0.35">
      <c r="A902" s="7"/>
    </row>
    <row r="903" spans="1:1" x14ac:dyDescent="0.35">
      <c r="A903" s="7"/>
    </row>
    <row r="904" spans="1:1" x14ac:dyDescent="0.35">
      <c r="A904" s="7"/>
    </row>
    <row r="905" spans="1:1" x14ac:dyDescent="0.35">
      <c r="A905" s="7"/>
    </row>
    <row r="906" spans="1:1" x14ac:dyDescent="0.35">
      <c r="A906" s="7"/>
    </row>
    <row r="907" spans="1:1" x14ac:dyDescent="0.35">
      <c r="A907" s="7"/>
    </row>
    <row r="908" spans="1:1" x14ac:dyDescent="0.35">
      <c r="A908" s="7"/>
    </row>
    <row r="909" spans="1:1" x14ac:dyDescent="0.35">
      <c r="A909" s="7"/>
    </row>
    <row r="910" spans="1:1" x14ac:dyDescent="0.35">
      <c r="A910" s="7"/>
    </row>
    <row r="911" spans="1:1" x14ac:dyDescent="0.35">
      <c r="A911" s="7"/>
    </row>
    <row r="912" spans="1:1" x14ac:dyDescent="0.35">
      <c r="A912" s="7"/>
    </row>
    <row r="913" spans="1:1" x14ac:dyDescent="0.35">
      <c r="A913" s="7"/>
    </row>
    <row r="914" spans="1:1" x14ac:dyDescent="0.35">
      <c r="A914" s="7"/>
    </row>
    <row r="915" spans="1:1" x14ac:dyDescent="0.35">
      <c r="A915" s="7"/>
    </row>
    <row r="916" spans="1:1" x14ac:dyDescent="0.35">
      <c r="A916" s="7"/>
    </row>
    <row r="917" spans="1:1" x14ac:dyDescent="0.35">
      <c r="A917" s="7"/>
    </row>
    <row r="918" spans="1:1" x14ac:dyDescent="0.35">
      <c r="A918" s="7"/>
    </row>
    <row r="919" spans="1:1" x14ac:dyDescent="0.35">
      <c r="A919" s="7"/>
    </row>
    <row r="920" spans="1:1" x14ac:dyDescent="0.35">
      <c r="A920" s="7"/>
    </row>
    <row r="921" spans="1:1" x14ac:dyDescent="0.35">
      <c r="A921" s="7"/>
    </row>
    <row r="922" spans="1:1" x14ac:dyDescent="0.35">
      <c r="A922" s="7"/>
    </row>
    <row r="923" spans="1:1" x14ac:dyDescent="0.35">
      <c r="A923" s="7"/>
    </row>
    <row r="924" spans="1:1" x14ac:dyDescent="0.35">
      <c r="A924" s="7"/>
    </row>
    <row r="925" spans="1:1" x14ac:dyDescent="0.35">
      <c r="A925" s="7"/>
    </row>
    <row r="926" spans="1:1" x14ac:dyDescent="0.35">
      <c r="A926" s="7"/>
    </row>
    <row r="927" spans="1:1" x14ac:dyDescent="0.35">
      <c r="A927" s="7"/>
    </row>
    <row r="928" spans="1:1" x14ac:dyDescent="0.35">
      <c r="A928" s="7"/>
    </row>
    <row r="929" spans="1:1" x14ac:dyDescent="0.35">
      <c r="A929" s="7"/>
    </row>
    <row r="930" spans="1:1" x14ac:dyDescent="0.35">
      <c r="A930" s="7"/>
    </row>
    <row r="931" spans="1:1" x14ac:dyDescent="0.35">
      <c r="A931" s="7"/>
    </row>
    <row r="932" spans="1:1" x14ac:dyDescent="0.35">
      <c r="A932" s="7"/>
    </row>
    <row r="933" spans="1:1" x14ac:dyDescent="0.35">
      <c r="A933" s="7"/>
    </row>
    <row r="934" spans="1:1" x14ac:dyDescent="0.35">
      <c r="A934" s="7"/>
    </row>
    <row r="935" spans="1:1" x14ac:dyDescent="0.35">
      <c r="A935" s="7"/>
    </row>
    <row r="936" spans="1:1" x14ac:dyDescent="0.35">
      <c r="A936" s="7"/>
    </row>
    <row r="937" spans="1:1" x14ac:dyDescent="0.35">
      <c r="A937" s="7"/>
    </row>
    <row r="938" spans="1:1" x14ac:dyDescent="0.35">
      <c r="A938" s="7"/>
    </row>
    <row r="939" spans="1:1" x14ac:dyDescent="0.35">
      <c r="A939" s="7"/>
    </row>
    <row r="940" spans="1:1" x14ac:dyDescent="0.35">
      <c r="A940" s="7"/>
    </row>
    <row r="941" spans="1:1" x14ac:dyDescent="0.35">
      <c r="A941" s="7"/>
    </row>
    <row r="942" spans="1:1" x14ac:dyDescent="0.35">
      <c r="A942" s="7"/>
    </row>
    <row r="943" spans="1:1" x14ac:dyDescent="0.35">
      <c r="A943" s="7"/>
    </row>
    <row r="944" spans="1:1" x14ac:dyDescent="0.35">
      <c r="A944" s="7"/>
    </row>
    <row r="945" spans="1:1" x14ac:dyDescent="0.35">
      <c r="A945" s="7"/>
    </row>
    <row r="946" spans="1:1" x14ac:dyDescent="0.35">
      <c r="A946" s="7"/>
    </row>
    <row r="947" spans="1:1" x14ac:dyDescent="0.35">
      <c r="A947" s="7"/>
    </row>
    <row r="948" spans="1:1" x14ac:dyDescent="0.35">
      <c r="A948" s="7"/>
    </row>
    <row r="949" spans="1:1" x14ac:dyDescent="0.35">
      <c r="A949" s="7"/>
    </row>
    <row r="950" spans="1:1" x14ac:dyDescent="0.35">
      <c r="A950" s="7"/>
    </row>
    <row r="951" spans="1:1" x14ac:dyDescent="0.35">
      <c r="A951" s="7"/>
    </row>
    <row r="952" spans="1:1" x14ac:dyDescent="0.35">
      <c r="A952" s="7"/>
    </row>
    <row r="953" spans="1:1" x14ac:dyDescent="0.35">
      <c r="A953" s="7"/>
    </row>
    <row r="954" spans="1:1" x14ac:dyDescent="0.35">
      <c r="A954" s="7"/>
    </row>
    <row r="955" spans="1:1" x14ac:dyDescent="0.35">
      <c r="A955" s="7"/>
    </row>
    <row r="956" spans="1:1" x14ac:dyDescent="0.35">
      <c r="A956" s="7"/>
    </row>
    <row r="957" spans="1:1" x14ac:dyDescent="0.35">
      <c r="A957" s="7"/>
    </row>
    <row r="958" spans="1:1" x14ac:dyDescent="0.35">
      <c r="A958" s="7"/>
    </row>
    <row r="959" spans="1:1" x14ac:dyDescent="0.35">
      <c r="A959" s="7"/>
    </row>
    <row r="960" spans="1:1" x14ac:dyDescent="0.35">
      <c r="A960" s="7"/>
    </row>
    <row r="961" spans="1:1" x14ac:dyDescent="0.35">
      <c r="A961" s="7"/>
    </row>
    <row r="962" spans="1:1" x14ac:dyDescent="0.35">
      <c r="A962" s="7"/>
    </row>
    <row r="963" spans="1:1" x14ac:dyDescent="0.35">
      <c r="A963" s="7"/>
    </row>
    <row r="964" spans="1:1" x14ac:dyDescent="0.35">
      <c r="A964" s="7"/>
    </row>
    <row r="965" spans="1:1" x14ac:dyDescent="0.35">
      <c r="A965" s="7"/>
    </row>
    <row r="966" spans="1:1" x14ac:dyDescent="0.35">
      <c r="A966" s="7"/>
    </row>
    <row r="967" spans="1:1" x14ac:dyDescent="0.35">
      <c r="A967" s="7"/>
    </row>
    <row r="968" spans="1:1" x14ac:dyDescent="0.35">
      <c r="A968" s="7"/>
    </row>
    <row r="969" spans="1:1" x14ac:dyDescent="0.35">
      <c r="A969" s="7"/>
    </row>
    <row r="970" spans="1:1" x14ac:dyDescent="0.35">
      <c r="A970" s="7"/>
    </row>
    <row r="971" spans="1:1" x14ac:dyDescent="0.35">
      <c r="A971" s="7"/>
    </row>
    <row r="972" spans="1:1" x14ac:dyDescent="0.35">
      <c r="A972" s="7"/>
    </row>
    <row r="973" spans="1:1" x14ac:dyDescent="0.35">
      <c r="A973" s="7"/>
    </row>
    <row r="974" spans="1:1" x14ac:dyDescent="0.35">
      <c r="A974" s="7"/>
    </row>
    <row r="975" spans="1:1" x14ac:dyDescent="0.35">
      <c r="A975" s="7"/>
    </row>
    <row r="976" spans="1:1" x14ac:dyDescent="0.35">
      <c r="A976" s="7"/>
    </row>
    <row r="977" spans="1:1" x14ac:dyDescent="0.35">
      <c r="A977" s="7"/>
    </row>
    <row r="978" spans="1:1" x14ac:dyDescent="0.35">
      <c r="A978" s="7"/>
    </row>
    <row r="979" spans="1:1" x14ac:dyDescent="0.35">
      <c r="A979" s="7"/>
    </row>
    <row r="980" spans="1:1" x14ac:dyDescent="0.35">
      <c r="A980" s="7"/>
    </row>
    <row r="981" spans="1:1" x14ac:dyDescent="0.35">
      <c r="A981" s="7"/>
    </row>
    <row r="982" spans="1:1" x14ac:dyDescent="0.35">
      <c r="A982" s="7"/>
    </row>
    <row r="983" spans="1:1" x14ac:dyDescent="0.35">
      <c r="A983" s="7"/>
    </row>
    <row r="984" spans="1:1" x14ac:dyDescent="0.35">
      <c r="A984" s="7"/>
    </row>
    <row r="985" spans="1:1" x14ac:dyDescent="0.35">
      <c r="A985" s="7"/>
    </row>
    <row r="986" spans="1:1" x14ac:dyDescent="0.35">
      <c r="A986" s="7"/>
    </row>
    <row r="987" spans="1:1" x14ac:dyDescent="0.35">
      <c r="A987" s="7"/>
    </row>
    <row r="988" spans="1:1" x14ac:dyDescent="0.35">
      <c r="A988" s="7"/>
    </row>
    <row r="989" spans="1:1" x14ac:dyDescent="0.35">
      <c r="A989" s="7"/>
    </row>
    <row r="990" spans="1:1" x14ac:dyDescent="0.35">
      <c r="A990" s="7"/>
    </row>
    <row r="991" spans="1:1" x14ac:dyDescent="0.35">
      <c r="A991" s="7"/>
    </row>
    <row r="992" spans="1:1" x14ac:dyDescent="0.35">
      <c r="A992" s="7"/>
    </row>
    <row r="993" spans="1:1" x14ac:dyDescent="0.35">
      <c r="A993" s="7"/>
    </row>
    <row r="994" spans="1:1" x14ac:dyDescent="0.35">
      <c r="A994" s="7"/>
    </row>
    <row r="995" spans="1:1" x14ac:dyDescent="0.35">
      <c r="A995" s="7"/>
    </row>
    <row r="996" spans="1:1" x14ac:dyDescent="0.35">
      <c r="A996" s="7"/>
    </row>
    <row r="997" spans="1:1" x14ac:dyDescent="0.35">
      <c r="A997" s="7"/>
    </row>
    <row r="998" spans="1:1" x14ac:dyDescent="0.35">
      <c r="A998" s="7"/>
    </row>
    <row r="999" spans="1:1" x14ac:dyDescent="0.35">
      <c r="A999" s="7"/>
    </row>
    <row r="1000" spans="1:1" x14ac:dyDescent="0.35">
      <c r="A1000" s="7"/>
    </row>
  </sheetData>
  <pageMargins left="0.7" right="0.7" top="0.75" bottom="0.75" header="0.3" footer="0.3"/>
  <pageSetup paperSize="9" orientation="portrait" horizontalDpi="300" verticalDpi="300"/>
  <tableParts count="1">
    <tablePart r:id="rId1"/>
  </tableParts>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AX1000"/>
  <sheetViews>
    <sheetView workbookViewId="0"/>
  </sheetViews>
  <sheetFormatPr defaultColWidth="11.07421875" defaultRowHeight="15.5" x14ac:dyDescent="0.35"/>
  <cols>
    <col min="1" max="1" width="10.15234375" customWidth="1"/>
    <col min="2" max="2" width="35.61328125" style="10" customWidth="1"/>
    <col min="3" max="3" width="33.61328125" style="10" customWidth="1"/>
    <col min="4" max="4" width="52.3828125" customWidth="1"/>
    <col min="5" max="6" width="16.69140625" customWidth="1"/>
  </cols>
  <sheetData>
    <row r="1" spans="1:50" ht="20" x14ac:dyDescent="0.4">
      <c r="A1" s="21" t="s">
        <v>68</v>
      </c>
    </row>
    <row r="2" spans="1:50" x14ac:dyDescent="0.35">
      <c r="A2" s="7" t="s">
        <v>9</v>
      </c>
    </row>
    <row r="3" spans="1:50" x14ac:dyDescent="0.35">
      <c r="A3" s="7" t="s">
        <v>134</v>
      </c>
    </row>
    <row r="4" spans="1:50" x14ac:dyDescent="0.35">
      <c r="A4" s="7" t="s">
        <v>415</v>
      </c>
    </row>
    <row r="5" spans="1:50" ht="51.5" customHeight="1" x14ac:dyDescent="0.35">
      <c r="A5" s="8" t="s">
        <v>108</v>
      </c>
      <c r="B5" s="22" t="s">
        <v>419</v>
      </c>
      <c r="C5" s="22" t="s">
        <v>420</v>
      </c>
      <c r="D5" s="5" t="s">
        <v>421</v>
      </c>
      <c r="E5" s="5" t="s">
        <v>138</v>
      </c>
      <c r="F5" s="5" t="s">
        <v>139</v>
      </c>
    </row>
    <row r="6" spans="1:50" x14ac:dyDescent="0.35">
      <c r="A6" s="7" t="s">
        <v>128</v>
      </c>
      <c r="B6" s="23">
        <v>1255</v>
      </c>
      <c r="C6" s="23">
        <v>1462</v>
      </c>
      <c r="D6" s="11">
        <v>85.8</v>
      </c>
      <c r="E6" s="11">
        <v>84</v>
      </c>
      <c r="F6" s="11">
        <v>87.5</v>
      </c>
      <c r="G6" s="11"/>
      <c r="H6" s="11"/>
      <c r="I6" s="11"/>
      <c r="J6" s="11"/>
      <c r="K6" s="11"/>
      <c r="L6" s="11"/>
      <c r="M6" s="11"/>
      <c r="N6" s="11"/>
      <c r="O6" s="11"/>
      <c r="P6" s="11"/>
      <c r="Q6" s="11"/>
      <c r="R6" s="11"/>
      <c r="S6" s="11"/>
      <c r="T6" s="11"/>
      <c r="U6" s="11"/>
      <c r="V6" s="11"/>
      <c r="W6" s="11"/>
      <c r="X6" s="11"/>
      <c r="Y6" s="11"/>
      <c r="Z6" s="11"/>
      <c r="AA6" s="11"/>
      <c r="AB6" s="11"/>
      <c r="AC6" s="11"/>
      <c r="AD6" s="11"/>
      <c r="AE6" s="11"/>
      <c r="AF6" s="11"/>
      <c r="AG6" s="11"/>
      <c r="AH6" s="11"/>
      <c r="AI6" s="11"/>
      <c r="AJ6" s="11"/>
      <c r="AK6" s="11"/>
      <c r="AL6" s="11"/>
      <c r="AM6" s="11"/>
      <c r="AN6" s="11"/>
      <c r="AO6" s="11"/>
      <c r="AP6" s="11"/>
      <c r="AQ6" s="11"/>
      <c r="AR6" s="11"/>
      <c r="AS6" s="11"/>
      <c r="AT6" s="11"/>
      <c r="AU6" s="11"/>
      <c r="AV6" s="11"/>
      <c r="AW6" s="11"/>
      <c r="AX6" s="11"/>
    </row>
    <row r="7" spans="1:50" x14ac:dyDescent="0.35">
      <c r="A7" s="7" t="s">
        <v>129</v>
      </c>
      <c r="B7" s="23">
        <v>1090</v>
      </c>
      <c r="C7" s="23">
        <v>1269</v>
      </c>
      <c r="D7" s="11">
        <v>85.9</v>
      </c>
      <c r="E7" s="11">
        <v>83.9</v>
      </c>
      <c r="F7" s="11">
        <v>87.7</v>
      </c>
      <c r="G7" s="11"/>
      <c r="H7" s="11"/>
      <c r="I7" s="11"/>
      <c r="J7" s="11"/>
      <c r="K7" s="11"/>
      <c r="L7" s="11"/>
      <c r="M7" s="11"/>
      <c r="N7" s="11"/>
      <c r="O7" s="11"/>
      <c r="P7" s="11"/>
      <c r="Q7" s="11"/>
      <c r="R7" s="11"/>
      <c r="S7" s="11"/>
      <c r="T7" s="11"/>
      <c r="U7" s="11"/>
      <c r="V7" s="11"/>
      <c r="W7" s="11"/>
      <c r="X7" s="11"/>
      <c r="Y7" s="11"/>
      <c r="Z7" s="11"/>
      <c r="AA7" s="11"/>
      <c r="AB7" s="11"/>
      <c r="AC7" s="11"/>
      <c r="AD7" s="11"/>
      <c r="AE7" s="11"/>
      <c r="AF7" s="11"/>
      <c r="AG7" s="11"/>
      <c r="AH7" s="11"/>
      <c r="AI7" s="11"/>
      <c r="AJ7" s="11"/>
      <c r="AK7" s="11"/>
      <c r="AL7" s="11"/>
      <c r="AM7" s="11"/>
      <c r="AN7" s="11"/>
      <c r="AO7" s="11"/>
      <c r="AP7" s="11"/>
      <c r="AQ7" s="11"/>
      <c r="AR7" s="11"/>
      <c r="AS7" s="11"/>
      <c r="AT7" s="11"/>
      <c r="AU7" s="11"/>
      <c r="AV7" s="11"/>
      <c r="AW7" s="11"/>
      <c r="AX7" s="11"/>
    </row>
    <row r="8" spans="1:50" x14ac:dyDescent="0.35">
      <c r="A8" s="7" t="s">
        <v>130</v>
      </c>
      <c r="B8" s="23">
        <v>1189</v>
      </c>
      <c r="C8" s="23">
        <v>1377</v>
      </c>
      <c r="D8" s="11">
        <v>86.3</v>
      </c>
      <c r="E8" s="11">
        <v>84.4</v>
      </c>
      <c r="F8" s="11">
        <v>88.1</v>
      </c>
      <c r="G8" s="11"/>
      <c r="H8" s="11"/>
      <c r="I8" s="11"/>
      <c r="J8" s="11"/>
      <c r="K8" s="11"/>
      <c r="L8" s="11"/>
      <c r="M8" s="11"/>
      <c r="N8" s="11"/>
      <c r="O8" s="11"/>
      <c r="P8" s="11"/>
      <c r="Q8" s="11"/>
      <c r="R8" s="11"/>
      <c r="S8" s="11"/>
      <c r="T8" s="11"/>
      <c r="U8" s="11"/>
      <c r="V8" s="11"/>
      <c r="W8" s="11"/>
      <c r="X8" s="11"/>
      <c r="Y8" s="11"/>
      <c r="Z8" s="11"/>
      <c r="AA8" s="11"/>
      <c r="AB8" s="11"/>
      <c r="AC8" s="11"/>
      <c r="AD8" s="11"/>
      <c r="AE8" s="11"/>
      <c r="AF8" s="11"/>
      <c r="AG8" s="11"/>
      <c r="AH8" s="11"/>
      <c r="AI8" s="11"/>
      <c r="AJ8" s="11"/>
      <c r="AK8" s="11"/>
      <c r="AL8" s="11"/>
      <c r="AM8" s="11"/>
      <c r="AN8" s="11"/>
      <c r="AO8" s="11"/>
      <c r="AP8" s="11"/>
      <c r="AQ8" s="11"/>
      <c r="AR8" s="11"/>
      <c r="AS8" s="11"/>
      <c r="AT8" s="11"/>
      <c r="AU8" s="11"/>
      <c r="AV8" s="11"/>
      <c r="AW8" s="11"/>
      <c r="AX8" s="11"/>
    </row>
    <row r="9" spans="1:50" x14ac:dyDescent="0.35">
      <c r="A9" s="7" t="s">
        <v>131</v>
      </c>
      <c r="B9" s="23">
        <v>1153</v>
      </c>
      <c r="C9" s="23">
        <v>1359</v>
      </c>
      <c r="D9" s="11">
        <v>84.8</v>
      </c>
      <c r="E9" s="11">
        <v>82.8</v>
      </c>
      <c r="F9" s="11">
        <v>86.7</v>
      </c>
      <c r="G9" s="11"/>
      <c r="H9" s="11"/>
      <c r="I9" s="11"/>
      <c r="J9" s="11"/>
      <c r="K9" s="11"/>
      <c r="L9" s="11"/>
      <c r="M9" s="11"/>
      <c r="N9" s="11"/>
      <c r="O9" s="11"/>
      <c r="P9" s="11"/>
      <c r="Q9" s="11"/>
      <c r="R9" s="11"/>
      <c r="S9" s="11"/>
      <c r="T9" s="11"/>
      <c r="U9" s="11"/>
      <c r="V9" s="11"/>
      <c r="W9" s="11"/>
      <c r="X9" s="11"/>
      <c r="Y9" s="11"/>
      <c r="Z9" s="11"/>
      <c r="AA9" s="11"/>
      <c r="AB9" s="11"/>
      <c r="AC9" s="11"/>
      <c r="AD9" s="11"/>
      <c r="AE9" s="11"/>
      <c r="AF9" s="11"/>
      <c r="AG9" s="11"/>
      <c r="AH9" s="11"/>
      <c r="AI9" s="11"/>
      <c r="AJ9" s="11"/>
      <c r="AK9" s="11"/>
      <c r="AL9" s="11"/>
      <c r="AM9" s="11"/>
      <c r="AN9" s="11"/>
      <c r="AO9" s="11"/>
      <c r="AP9" s="11"/>
      <c r="AQ9" s="11"/>
      <c r="AR9" s="11"/>
      <c r="AS9" s="11"/>
      <c r="AT9" s="11"/>
      <c r="AU9" s="11"/>
      <c r="AV9" s="11"/>
      <c r="AW9" s="11"/>
      <c r="AX9" s="11"/>
    </row>
    <row r="10" spans="1:50" x14ac:dyDescent="0.35">
      <c r="A10" s="7" t="s">
        <v>132</v>
      </c>
      <c r="B10" s="23">
        <v>1261</v>
      </c>
      <c r="C10" s="23">
        <v>1454</v>
      </c>
      <c r="D10" s="11">
        <v>86.7</v>
      </c>
      <c r="E10" s="11">
        <v>84.9</v>
      </c>
      <c r="F10" s="11">
        <v>88.4</v>
      </c>
      <c r="G10" s="11"/>
      <c r="H10" s="11"/>
      <c r="I10" s="11"/>
      <c r="J10" s="11"/>
      <c r="K10" s="11"/>
      <c r="L10" s="11"/>
      <c r="M10" s="11"/>
      <c r="N10" s="11"/>
      <c r="O10" s="11"/>
      <c r="P10" s="11"/>
      <c r="Q10" s="11"/>
      <c r="R10" s="11"/>
      <c r="S10" s="11"/>
      <c r="T10" s="11"/>
      <c r="U10" s="11"/>
      <c r="V10" s="11"/>
      <c r="W10" s="11"/>
      <c r="X10" s="11"/>
      <c r="Y10" s="11"/>
      <c r="Z10" s="11"/>
      <c r="AA10" s="11"/>
      <c r="AB10" s="11"/>
      <c r="AC10" s="11"/>
      <c r="AD10" s="11"/>
      <c r="AE10" s="11"/>
      <c r="AF10" s="11"/>
      <c r="AG10" s="11"/>
      <c r="AH10" s="11"/>
      <c r="AI10" s="11"/>
      <c r="AJ10" s="11"/>
      <c r="AK10" s="11"/>
      <c r="AL10" s="11"/>
      <c r="AM10" s="11"/>
      <c r="AN10" s="11"/>
      <c r="AO10" s="11"/>
      <c r="AP10" s="11"/>
      <c r="AQ10" s="11"/>
      <c r="AR10" s="11"/>
      <c r="AS10" s="11"/>
      <c r="AT10" s="11"/>
      <c r="AU10" s="11"/>
      <c r="AV10" s="11"/>
      <c r="AW10" s="11"/>
      <c r="AX10" s="11"/>
    </row>
    <row r="11" spans="1:50" x14ac:dyDescent="0.35">
      <c r="A11" s="7"/>
      <c r="D11" s="11"/>
      <c r="E11" s="11"/>
      <c r="F11" s="11"/>
      <c r="G11" s="11"/>
      <c r="H11" s="11"/>
      <c r="I11" s="11"/>
      <c r="J11" s="11"/>
      <c r="K11" s="11"/>
      <c r="L11" s="11"/>
      <c r="M11" s="11"/>
      <c r="N11" s="11"/>
      <c r="O11" s="11"/>
      <c r="P11" s="11"/>
      <c r="Q11" s="11"/>
      <c r="R11" s="11"/>
      <c r="S11" s="11"/>
      <c r="T11" s="11"/>
      <c r="U11" s="11"/>
      <c r="V11" s="11"/>
      <c r="W11" s="11"/>
      <c r="X11" s="11"/>
      <c r="Y11" s="11"/>
      <c r="Z11" s="11"/>
      <c r="AA11" s="11"/>
      <c r="AB11" s="11"/>
      <c r="AC11" s="11"/>
      <c r="AD11" s="11"/>
      <c r="AE11" s="11"/>
      <c r="AF11" s="11"/>
      <c r="AG11" s="11"/>
      <c r="AH11" s="11"/>
      <c r="AI11" s="11"/>
      <c r="AJ11" s="11"/>
      <c r="AK11" s="11"/>
      <c r="AL11" s="11"/>
      <c r="AM11" s="11"/>
      <c r="AN11" s="11"/>
      <c r="AO11" s="11"/>
      <c r="AP11" s="11"/>
      <c r="AQ11" s="11"/>
      <c r="AR11" s="11"/>
      <c r="AS11" s="11"/>
      <c r="AT11" s="11"/>
      <c r="AU11" s="11"/>
      <c r="AV11" s="11"/>
      <c r="AW11" s="11"/>
      <c r="AX11" s="11"/>
    </row>
    <row r="12" spans="1:50" x14ac:dyDescent="0.35">
      <c r="A12" s="7"/>
      <c r="D12" s="11"/>
      <c r="E12" s="11"/>
      <c r="F12" s="11"/>
      <c r="G12" s="11"/>
      <c r="H12" s="11"/>
      <c r="I12" s="11"/>
      <c r="J12" s="11"/>
      <c r="K12" s="11"/>
      <c r="L12" s="11"/>
      <c r="M12" s="11"/>
      <c r="N12" s="11"/>
      <c r="O12" s="11"/>
      <c r="P12" s="11"/>
      <c r="Q12" s="11"/>
      <c r="R12" s="11"/>
      <c r="S12" s="11"/>
      <c r="T12" s="11"/>
      <c r="U12" s="11"/>
      <c r="V12" s="11"/>
      <c r="W12" s="11"/>
      <c r="X12" s="11"/>
      <c r="Y12" s="11"/>
      <c r="Z12" s="11"/>
      <c r="AA12" s="11"/>
      <c r="AB12" s="11"/>
      <c r="AC12" s="11"/>
      <c r="AD12" s="11"/>
      <c r="AE12" s="11"/>
      <c r="AF12" s="11"/>
      <c r="AG12" s="11"/>
      <c r="AH12" s="11"/>
      <c r="AI12" s="11"/>
      <c r="AJ12" s="11"/>
      <c r="AK12" s="11"/>
      <c r="AL12" s="11"/>
      <c r="AM12" s="11"/>
      <c r="AN12" s="11"/>
      <c r="AO12" s="11"/>
      <c r="AP12" s="11"/>
      <c r="AQ12" s="11"/>
      <c r="AR12" s="11"/>
      <c r="AS12" s="11"/>
      <c r="AT12" s="11"/>
      <c r="AU12" s="11"/>
      <c r="AV12" s="11"/>
      <c r="AW12" s="11"/>
      <c r="AX12" s="11"/>
    </row>
    <row r="13" spans="1:50" x14ac:dyDescent="0.35">
      <c r="A13" s="7"/>
      <c r="D13" s="11"/>
      <c r="E13" s="11"/>
      <c r="F13" s="11"/>
      <c r="G13" s="11"/>
      <c r="H13" s="11"/>
      <c r="I13" s="11"/>
      <c r="J13" s="11"/>
      <c r="K13" s="11"/>
      <c r="L13" s="11"/>
      <c r="M13" s="11"/>
      <c r="N13" s="11"/>
      <c r="O13" s="11"/>
      <c r="P13" s="11"/>
      <c r="Q13" s="11"/>
      <c r="R13" s="11"/>
      <c r="S13" s="11"/>
      <c r="T13" s="11"/>
      <c r="U13" s="11"/>
      <c r="V13" s="11"/>
      <c r="W13" s="11"/>
      <c r="X13" s="11"/>
      <c r="Y13" s="11"/>
      <c r="Z13" s="11"/>
      <c r="AA13" s="11"/>
      <c r="AB13" s="11"/>
      <c r="AC13" s="11"/>
      <c r="AD13" s="11"/>
      <c r="AE13" s="11"/>
      <c r="AF13" s="11"/>
      <c r="AG13" s="11"/>
      <c r="AH13" s="11"/>
      <c r="AI13" s="11"/>
      <c r="AJ13" s="11"/>
      <c r="AK13" s="11"/>
      <c r="AL13" s="11"/>
      <c r="AM13" s="11"/>
      <c r="AN13" s="11"/>
      <c r="AO13" s="11"/>
      <c r="AP13" s="11"/>
      <c r="AQ13" s="11"/>
      <c r="AR13" s="11"/>
      <c r="AS13" s="11"/>
      <c r="AT13" s="11"/>
      <c r="AU13" s="11"/>
      <c r="AV13" s="11"/>
      <c r="AW13" s="11"/>
      <c r="AX13" s="11"/>
    </row>
    <row r="14" spans="1:50" x14ac:dyDescent="0.35">
      <c r="A14" s="7"/>
      <c r="D14" s="11"/>
      <c r="E14" s="11"/>
      <c r="F14" s="11"/>
      <c r="G14" s="11"/>
      <c r="H14" s="11"/>
      <c r="I14" s="11"/>
      <c r="J14" s="11"/>
      <c r="K14" s="11"/>
      <c r="L14" s="11"/>
      <c r="M14" s="11"/>
      <c r="N14" s="11"/>
      <c r="O14" s="11"/>
      <c r="P14" s="11"/>
      <c r="Q14" s="11"/>
      <c r="R14" s="11"/>
      <c r="S14" s="11"/>
      <c r="T14" s="11"/>
      <c r="U14" s="11"/>
      <c r="V14" s="11"/>
      <c r="W14" s="11"/>
      <c r="X14" s="11"/>
      <c r="Y14" s="11"/>
      <c r="Z14" s="11"/>
      <c r="AA14" s="11"/>
      <c r="AB14" s="11"/>
      <c r="AC14" s="11"/>
      <c r="AD14" s="11"/>
      <c r="AE14" s="11"/>
      <c r="AF14" s="11"/>
      <c r="AG14" s="11"/>
      <c r="AH14" s="11"/>
      <c r="AI14" s="11"/>
      <c r="AJ14" s="11"/>
      <c r="AK14" s="11"/>
      <c r="AL14" s="11"/>
      <c r="AM14" s="11"/>
      <c r="AN14" s="11"/>
      <c r="AO14" s="11"/>
      <c r="AP14" s="11"/>
      <c r="AQ14" s="11"/>
      <c r="AR14" s="11"/>
      <c r="AS14" s="11"/>
      <c r="AT14" s="11"/>
      <c r="AU14" s="11"/>
      <c r="AV14" s="11"/>
      <c r="AW14" s="11"/>
      <c r="AX14" s="11"/>
    </row>
    <row r="15" spans="1:50" x14ac:dyDescent="0.35">
      <c r="A15" s="7"/>
      <c r="D15" s="11"/>
      <c r="E15" s="11"/>
      <c r="F15" s="11"/>
      <c r="G15" s="11"/>
      <c r="H15" s="11"/>
      <c r="I15" s="11"/>
      <c r="J15" s="11"/>
      <c r="K15" s="11"/>
      <c r="L15" s="11"/>
      <c r="M15" s="11"/>
      <c r="N15" s="11"/>
      <c r="O15" s="11"/>
      <c r="P15" s="11"/>
      <c r="Q15" s="11"/>
      <c r="R15" s="11"/>
      <c r="S15" s="11"/>
      <c r="T15" s="11"/>
      <c r="U15" s="11"/>
      <c r="V15" s="11"/>
      <c r="W15" s="11"/>
      <c r="X15" s="11"/>
      <c r="Y15" s="11"/>
      <c r="Z15" s="11"/>
      <c r="AA15" s="11"/>
      <c r="AB15" s="11"/>
      <c r="AC15" s="11"/>
      <c r="AD15" s="11"/>
      <c r="AE15" s="11"/>
      <c r="AF15" s="11"/>
      <c r="AG15" s="11"/>
      <c r="AH15" s="11"/>
      <c r="AI15" s="11"/>
      <c r="AJ15" s="11"/>
      <c r="AK15" s="11"/>
      <c r="AL15" s="11"/>
      <c r="AM15" s="11"/>
      <c r="AN15" s="11"/>
      <c r="AO15" s="11"/>
      <c r="AP15" s="11"/>
      <c r="AQ15" s="11"/>
      <c r="AR15" s="11"/>
      <c r="AS15" s="11"/>
      <c r="AT15" s="11"/>
      <c r="AU15" s="11"/>
      <c r="AV15" s="11"/>
      <c r="AW15" s="11"/>
      <c r="AX15" s="11"/>
    </row>
    <row r="16" spans="1:50" x14ac:dyDescent="0.35">
      <c r="A16" s="7"/>
      <c r="D16" s="11"/>
      <c r="E16" s="11"/>
      <c r="F16" s="11"/>
      <c r="G16" s="11"/>
      <c r="H16" s="11"/>
      <c r="I16" s="11"/>
      <c r="J16" s="11"/>
      <c r="K16" s="11"/>
      <c r="L16" s="11"/>
      <c r="M16" s="11"/>
      <c r="N16" s="11"/>
      <c r="O16" s="11"/>
      <c r="P16" s="11"/>
      <c r="Q16" s="11"/>
      <c r="R16" s="11"/>
      <c r="S16" s="11"/>
      <c r="T16" s="11"/>
      <c r="U16" s="11"/>
      <c r="V16" s="11"/>
      <c r="W16" s="11"/>
      <c r="X16" s="11"/>
      <c r="Y16" s="11"/>
      <c r="Z16" s="11"/>
      <c r="AA16" s="11"/>
      <c r="AB16" s="11"/>
      <c r="AC16" s="11"/>
      <c r="AD16" s="11"/>
      <c r="AE16" s="11"/>
      <c r="AF16" s="11"/>
      <c r="AG16" s="11"/>
      <c r="AH16" s="11"/>
      <c r="AI16" s="11"/>
      <c r="AJ16" s="11"/>
      <c r="AK16" s="11"/>
      <c r="AL16" s="11"/>
      <c r="AM16" s="11"/>
      <c r="AN16" s="11"/>
      <c r="AO16" s="11"/>
      <c r="AP16" s="11"/>
      <c r="AQ16" s="11"/>
      <c r="AR16" s="11"/>
      <c r="AS16" s="11"/>
      <c r="AT16" s="11"/>
      <c r="AU16" s="11"/>
      <c r="AV16" s="11"/>
      <c r="AW16" s="11"/>
      <c r="AX16" s="11"/>
    </row>
    <row r="17" spans="1:50" x14ac:dyDescent="0.35">
      <c r="A17" s="7"/>
      <c r="D17" s="11"/>
      <c r="E17" s="11"/>
      <c r="F17" s="11"/>
      <c r="G17" s="11"/>
      <c r="H17" s="11"/>
      <c r="I17" s="11"/>
      <c r="J17" s="11"/>
      <c r="K17" s="11"/>
      <c r="L17" s="11"/>
      <c r="M17" s="11"/>
      <c r="N17" s="11"/>
      <c r="O17" s="11"/>
      <c r="P17" s="11"/>
      <c r="Q17" s="11"/>
      <c r="R17" s="11"/>
      <c r="S17" s="11"/>
      <c r="T17" s="11"/>
      <c r="U17" s="11"/>
      <c r="V17" s="11"/>
      <c r="W17" s="11"/>
      <c r="X17" s="11"/>
      <c r="Y17" s="11"/>
      <c r="Z17" s="11"/>
      <c r="AA17" s="11"/>
      <c r="AB17" s="11"/>
      <c r="AC17" s="11"/>
      <c r="AD17" s="11"/>
      <c r="AE17" s="11"/>
      <c r="AF17" s="11"/>
      <c r="AG17" s="11"/>
      <c r="AH17" s="11"/>
      <c r="AI17" s="11"/>
      <c r="AJ17" s="11"/>
      <c r="AK17" s="11"/>
      <c r="AL17" s="11"/>
      <c r="AM17" s="11"/>
      <c r="AN17" s="11"/>
      <c r="AO17" s="11"/>
      <c r="AP17" s="11"/>
      <c r="AQ17" s="11"/>
      <c r="AR17" s="11"/>
      <c r="AS17" s="11"/>
      <c r="AT17" s="11"/>
      <c r="AU17" s="11"/>
      <c r="AV17" s="11"/>
      <c r="AW17" s="11"/>
      <c r="AX17" s="11"/>
    </row>
    <row r="18" spans="1:50" x14ac:dyDescent="0.35">
      <c r="A18" s="7"/>
      <c r="D18" s="11"/>
      <c r="E18" s="11"/>
      <c r="F18" s="11"/>
      <c r="G18" s="11"/>
      <c r="H18" s="11"/>
      <c r="I18" s="11"/>
      <c r="J18" s="11"/>
      <c r="K18" s="11"/>
      <c r="L18" s="11"/>
      <c r="M18" s="11"/>
      <c r="N18" s="11"/>
      <c r="O18" s="11"/>
      <c r="P18" s="11"/>
      <c r="Q18" s="11"/>
      <c r="R18" s="11"/>
      <c r="S18" s="11"/>
      <c r="T18" s="11"/>
      <c r="U18" s="11"/>
      <c r="V18" s="11"/>
      <c r="W18" s="11"/>
      <c r="X18" s="11"/>
      <c r="Y18" s="11"/>
      <c r="Z18" s="11"/>
      <c r="AA18" s="11"/>
      <c r="AB18" s="11"/>
      <c r="AC18" s="11"/>
      <c r="AD18" s="11"/>
      <c r="AE18" s="11"/>
      <c r="AF18" s="11"/>
      <c r="AG18" s="11"/>
      <c r="AH18" s="11"/>
      <c r="AI18" s="11"/>
      <c r="AJ18" s="11"/>
      <c r="AK18" s="11"/>
      <c r="AL18" s="11"/>
      <c r="AM18" s="11"/>
      <c r="AN18" s="11"/>
      <c r="AO18" s="11"/>
      <c r="AP18" s="11"/>
      <c r="AQ18" s="11"/>
      <c r="AR18" s="11"/>
      <c r="AS18" s="11"/>
      <c r="AT18" s="11"/>
      <c r="AU18" s="11"/>
      <c r="AV18" s="11"/>
      <c r="AW18" s="11"/>
      <c r="AX18" s="11"/>
    </row>
    <row r="19" spans="1:50" x14ac:dyDescent="0.35">
      <c r="A19" s="7"/>
      <c r="D19" s="11"/>
      <c r="E19" s="11"/>
      <c r="F19" s="11"/>
      <c r="G19" s="11"/>
      <c r="H19" s="11"/>
      <c r="I19" s="11"/>
      <c r="J19" s="11"/>
      <c r="K19" s="11"/>
      <c r="L19" s="11"/>
      <c r="M19" s="11"/>
      <c r="N19" s="11"/>
      <c r="O19" s="11"/>
      <c r="P19" s="11"/>
      <c r="Q19" s="11"/>
      <c r="R19" s="11"/>
      <c r="S19" s="11"/>
      <c r="T19" s="11"/>
      <c r="U19" s="11"/>
      <c r="V19" s="11"/>
      <c r="W19" s="11"/>
      <c r="X19" s="11"/>
      <c r="Y19" s="11"/>
      <c r="Z19" s="11"/>
      <c r="AA19" s="11"/>
      <c r="AB19" s="11"/>
      <c r="AC19" s="11"/>
      <c r="AD19" s="11"/>
      <c r="AE19" s="11"/>
      <c r="AF19" s="11"/>
      <c r="AG19" s="11"/>
      <c r="AH19" s="11"/>
      <c r="AI19" s="11"/>
      <c r="AJ19" s="11"/>
      <c r="AK19" s="11"/>
      <c r="AL19" s="11"/>
      <c r="AM19" s="11"/>
      <c r="AN19" s="11"/>
      <c r="AO19" s="11"/>
      <c r="AP19" s="11"/>
      <c r="AQ19" s="11"/>
      <c r="AR19" s="11"/>
      <c r="AS19" s="11"/>
      <c r="AT19" s="11"/>
      <c r="AU19" s="11"/>
      <c r="AV19" s="11"/>
      <c r="AW19" s="11"/>
      <c r="AX19" s="11"/>
    </row>
    <row r="20" spans="1:50" x14ac:dyDescent="0.35">
      <c r="A20" s="7"/>
      <c r="D20" s="11"/>
      <c r="E20" s="11"/>
      <c r="F20" s="11"/>
      <c r="G20" s="11"/>
      <c r="H20" s="11"/>
      <c r="I20" s="11"/>
      <c r="J20" s="11"/>
      <c r="K20" s="11"/>
      <c r="L20" s="11"/>
      <c r="M20" s="11"/>
      <c r="N20" s="11"/>
      <c r="O20" s="11"/>
      <c r="P20" s="11"/>
      <c r="Q20" s="11"/>
      <c r="R20" s="11"/>
      <c r="S20" s="11"/>
      <c r="T20" s="11"/>
      <c r="U20" s="11"/>
      <c r="V20" s="11"/>
      <c r="W20" s="11"/>
      <c r="X20" s="11"/>
      <c r="Y20" s="11"/>
      <c r="Z20" s="11"/>
      <c r="AA20" s="11"/>
      <c r="AB20" s="11"/>
      <c r="AC20" s="11"/>
      <c r="AD20" s="11"/>
      <c r="AE20" s="11"/>
      <c r="AF20" s="11"/>
      <c r="AG20" s="11"/>
      <c r="AH20" s="11"/>
      <c r="AI20" s="11"/>
      <c r="AJ20" s="11"/>
      <c r="AK20" s="11"/>
      <c r="AL20" s="11"/>
      <c r="AM20" s="11"/>
      <c r="AN20" s="11"/>
      <c r="AO20" s="11"/>
      <c r="AP20" s="11"/>
      <c r="AQ20" s="11"/>
      <c r="AR20" s="11"/>
      <c r="AS20" s="11"/>
      <c r="AT20" s="11"/>
      <c r="AU20" s="11"/>
      <c r="AV20" s="11"/>
      <c r="AW20" s="11"/>
      <c r="AX20" s="11"/>
    </row>
    <row r="21" spans="1:50" x14ac:dyDescent="0.35">
      <c r="A21" s="7"/>
      <c r="D21" s="11"/>
      <c r="E21" s="11"/>
      <c r="F21" s="11"/>
      <c r="G21" s="11"/>
      <c r="H21" s="11"/>
      <c r="I21" s="11"/>
      <c r="J21" s="11"/>
      <c r="K21" s="11"/>
      <c r="L21" s="11"/>
      <c r="M21" s="11"/>
      <c r="N21" s="11"/>
      <c r="O21" s="11"/>
      <c r="P21" s="11"/>
      <c r="Q21" s="11"/>
      <c r="R21" s="11"/>
      <c r="S21" s="11"/>
      <c r="T21" s="11"/>
      <c r="U21" s="11"/>
      <c r="V21" s="11"/>
      <c r="W21" s="11"/>
      <c r="X21" s="11"/>
      <c r="Y21" s="11"/>
      <c r="Z21" s="11"/>
      <c r="AA21" s="11"/>
      <c r="AB21" s="11"/>
      <c r="AC21" s="11"/>
      <c r="AD21" s="11"/>
      <c r="AE21" s="11"/>
      <c r="AF21" s="11"/>
      <c r="AG21" s="11"/>
      <c r="AH21" s="11"/>
      <c r="AI21" s="11"/>
      <c r="AJ21" s="11"/>
      <c r="AK21" s="11"/>
      <c r="AL21" s="11"/>
      <c r="AM21" s="11"/>
      <c r="AN21" s="11"/>
      <c r="AO21" s="11"/>
      <c r="AP21" s="11"/>
      <c r="AQ21" s="11"/>
      <c r="AR21" s="11"/>
      <c r="AS21" s="11"/>
      <c r="AT21" s="11"/>
      <c r="AU21" s="11"/>
      <c r="AV21" s="11"/>
      <c r="AW21" s="11"/>
      <c r="AX21" s="11"/>
    </row>
    <row r="22" spans="1:50" x14ac:dyDescent="0.35">
      <c r="A22" s="7"/>
      <c r="D22" s="11"/>
      <c r="E22" s="11"/>
      <c r="F22" s="11"/>
      <c r="G22" s="11"/>
      <c r="H22" s="11"/>
      <c r="I22" s="11"/>
      <c r="J22" s="11"/>
      <c r="K22" s="11"/>
      <c r="L22" s="11"/>
      <c r="M22" s="11"/>
      <c r="N22" s="11"/>
      <c r="O22" s="11"/>
      <c r="P22" s="11"/>
      <c r="Q22" s="11"/>
      <c r="R22" s="11"/>
      <c r="S22" s="11"/>
      <c r="T22" s="11"/>
      <c r="U22" s="11"/>
      <c r="V22" s="11"/>
      <c r="W22" s="11"/>
      <c r="X22" s="11"/>
      <c r="Y22" s="11"/>
      <c r="Z22" s="11"/>
      <c r="AA22" s="11"/>
      <c r="AB22" s="11"/>
      <c r="AC22" s="11"/>
      <c r="AD22" s="11"/>
      <c r="AE22" s="11"/>
      <c r="AF22" s="11"/>
      <c r="AG22" s="11"/>
      <c r="AH22" s="11"/>
      <c r="AI22" s="11"/>
      <c r="AJ22" s="11"/>
      <c r="AK22" s="11"/>
      <c r="AL22" s="11"/>
      <c r="AM22" s="11"/>
      <c r="AN22" s="11"/>
      <c r="AO22" s="11"/>
      <c r="AP22" s="11"/>
      <c r="AQ22" s="11"/>
      <c r="AR22" s="11"/>
      <c r="AS22" s="11"/>
      <c r="AT22" s="11"/>
      <c r="AU22" s="11"/>
      <c r="AV22" s="11"/>
      <c r="AW22" s="11"/>
      <c r="AX22" s="11"/>
    </row>
    <row r="23" spans="1:50" x14ac:dyDescent="0.35">
      <c r="A23" s="7"/>
      <c r="D23" s="11"/>
      <c r="E23" s="11"/>
      <c r="F23" s="11"/>
      <c r="G23" s="11"/>
      <c r="H23" s="11"/>
      <c r="I23" s="11"/>
      <c r="J23" s="11"/>
      <c r="K23" s="11"/>
      <c r="L23" s="11"/>
      <c r="M23" s="11"/>
      <c r="N23" s="11"/>
      <c r="O23" s="11"/>
      <c r="P23" s="11"/>
      <c r="Q23" s="11"/>
      <c r="R23" s="11"/>
      <c r="S23" s="11"/>
      <c r="T23" s="11"/>
      <c r="U23" s="11"/>
      <c r="V23" s="11"/>
      <c r="W23" s="11"/>
      <c r="X23" s="11"/>
      <c r="Y23" s="11"/>
      <c r="Z23" s="11"/>
      <c r="AA23" s="11"/>
      <c r="AB23" s="11"/>
      <c r="AC23" s="11"/>
      <c r="AD23" s="11"/>
      <c r="AE23" s="11"/>
      <c r="AF23" s="11"/>
      <c r="AG23" s="11"/>
      <c r="AH23" s="11"/>
      <c r="AI23" s="11"/>
      <c r="AJ23" s="11"/>
      <c r="AK23" s="11"/>
      <c r="AL23" s="11"/>
      <c r="AM23" s="11"/>
      <c r="AN23" s="11"/>
      <c r="AO23" s="11"/>
      <c r="AP23" s="11"/>
      <c r="AQ23" s="11"/>
      <c r="AR23" s="11"/>
      <c r="AS23" s="11"/>
      <c r="AT23" s="11"/>
      <c r="AU23" s="11"/>
      <c r="AV23" s="11"/>
      <c r="AW23" s="11"/>
      <c r="AX23" s="11"/>
    </row>
    <row r="24" spans="1:50" x14ac:dyDescent="0.35">
      <c r="A24" s="7"/>
      <c r="D24" s="11"/>
      <c r="E24" s="11"/>
      <c r="F24" s="11"/>
      <c r="G24" s="11"/>
      <c r="H24" s="11"/>
      <c r="I24" s="11"/>
      <c r="J24" s="11"/>
      <c r="K24" s="11"/>
      <c r="L24" s="11"/>
      <c r="M24" s="11"/>
      <c r="N24" s="11"/>
      <c r="O24" s="11"/>
      <c r="P24" s="11"/>
      <c r="Q24" s="11"/>
      <c r="R24" s="11"/>
      <c r="S24" s="11"/>
      <c r="T24" s="11"/>
      <c r="U24" s="11"/>
      <c r="V24" s="11"/>
      <c r="W24" s="11"/>
      <c r="X24" s="11"/>
      <c r="Y24" s="11"/>
      <c r="Z24" s="11"/>
      <c r="AA24" s="11"/>
      <c r="AB24" s="11"/>
      <c r="AC24" s="11"/>
      <c r="AD24" s="11"/>
      <c r="AE24" s="11"/>
      <c r="AF24" s="11"/>
      <c r="AG24" s="11"/>
      <c r="AH24" s="11"/>
      <c r="AI24" s="11"/>
      <c r="AJ24" s="11"/>
      <c r="AK24" s="11"/>
      <c r="AL24" s="11"/>
      <c r="AM24" s="11"/>
      <c r="AN24" s="11"/>
      <c r="AO24" s="11"/>
      <c r="AP24" s="11"/>
      <c r="AQ24" s="11"/>
      <c r="AR24" s="11"/>
      <c r="AS24" s="11"/>
      <c r="AT24" s="11"/>
      <c r="AU24" s="11"/>
      <c r="AV24" s="11"/>
      <c r="AW24" s="11"/>
      <c r="AX24" s="11"/>
    </row>
    <row r="25" spans="1:50" x14ac:dyDescent="0.35">
      <c r="A25" s="7"/>
      <c r="D25" s="11"/>
      <c r="E25" s="11"/>
      <c r="F25" s="11"/>
      <c r="G25" s="11"/>
      <c r="H25" s="11"/>
      <c r="I25" s="11"/>
      <c r="J25" s="11"/>
      <c r="K25" s="11"/>
      <c r="L25" s="11"/>
      <c r="M25" s="11"/>
      <c r="N25" s="11"/>
      <c r="O25" s="11"/>
      <c r="P25" s="11"/>
      <c r="Q25" s="11"/>
      <c r="R25" s="11"/>
      <c r="S25" s="11"/>
      <c r="T25" s="11"/>
      <c r="U25" s="11"/>
      <c r="V25" s="11"/>
      <c r="W25" s="11"/>
      <c r="X25" s="11"/>
      <c r="Y25" s="11"/>
      <c r="Z25" s="11"/>
      <c r="AA25" s="11"/>
      <c r="AB25" s="11"/>
      <c r="AC25" s="11"/>
      <c r="AD25" s="11"/>
      <c r="AE25" s="11"/>
      <c r="AF25" s="11"/>
      <c r="AG25" s="11"/>
      <c r="AH25" s="11"/>
      <c r="AI25" s="11"/>
      <c r="AJ25" s="11"/>
      <c r="AK25" s="11"/>
      <c r="AL25" s="11"/>
      <c r="AM25" s="11"/>
      <c r="AN25" s="11"/>
      <c r="AO25" s="11"/>
      <c r="AP25" s="11"/>
      <c r="AQ25" s="11"/>
      <c r="AR25" s="11"/>
      <c r="AS25" s="11"/>
      <c r="AT25" s="11"/>
      <c r="AU25" s="11"/>
      <c r="AV25" s="11"/>
      <c r="AW25" s="11"/>
      <c r="AX25" s="11"/>
    </row>
    <row r="26" spans="1:50" x14ac:dyDescent="0.35">
      <c r="A26" s="7"/>
      <c r="D26" s="11"/>
      <c r="E26" s="11"/>
      <c r="F26" s="11"/>
      <c r="G26" s="11"/>
      <c r="H26" s="11"/>
      <c r="I26" s="11"/>
      <c r="J26" s="11"/>
      <c r="K26" s="11"/>
      <c r="L26" s="11"/>
      <c r="M26" s="11"/>
      <c r="N26" s="11"/>
      <c r="O26" s="11"/>
      <c r="P26" s="11"/>
      <c r="Q26" s="11"/>
      <c r="R26" s="11"/>
      <c r="S26" s="11"/>
      <c r="T26" s="11"/>
      <c r="U26" s="11"/>
      <c r="V26" s="11"/>
      <c r="W26" s="11"/>
      <c r="X26" s="11"/>
      <c r="Y26" s="11"/>
      <c r="Z26" s="11"/>
      <c r="AA26" s="11"/>
      <c r="AB26" s="11"/>
      <c r="AC26" s="11"/>
      <c r="AD26" s="11"/>
      <c r="AE26" s="11"/>
      <c r="AF26" s="11"/>
      <c r="AG26" s="11"/>
      <c r="AH26" s="11"/>
      <c r="AI26" s="11"/>
      <c r="AJ26" s="11"/>
      <c r="AK26" s="11"/>
      <c r="AL26" s="11"/>
      <c r="AM26" s="11"/>
      <c r="AN26" s="11"/>
      <c r="AO26" s="11"/>
      <c r="AP26" s="11"/>
      <c r="AQ26" s="11"/>
      <c r="AR26" s="11"/>
      <c r="AS26" s="11"/>
      <c r="AT26" s="11"/>
      <c r="AU26" s="11"/>
      <c r="AV26" s="11"/>
      <c r="AW26" s="11"/>
      <c r="AX26" s="11"/>
    </row>
    <row r="27" spans="1:50" x14ac:dyDescent="0.35">
      <c r="A27" s="7"/>
      <c r="D27" s="11"/>
      <c r="E27" s="11"/>
      <c r="F27" s="11"/>
      <c r="G27" s="11"/>
      <c r="H27" s="11"/>
      <c r="I27" s="11"/>
      <c r="J27" s="11"/>
      <c r="K27" s="11"/>
      <c r="L27" s="11"/>
      <c r="M27" s="11"/>
      <c r="N27" s="11"/>
      <c r="O27" s="11"/>
      <c r="P27" s="11"/>
      <c r="Q27" s="11"/>
      <c r="R27" s="11"/>
      <c r="S27" s="11"/>
      <c r="T27" s="11"/>
      <c r="U27" s="11"/>
      <c r="V27" s="11"/>
      <c r="W27" s="11"/>
      <c r="X27" s="11"/>
      <c r="Y27" s="11"/>
      <c r="Z27" s="11"/>
      <c r="AA27" s="11"/>
      <c r="AB27" s="11"/>
      <c r="AC27" s="11"/>
      <c r="AD27" s="11"/>
      <c r="AE27" s="11"/>
      <c r="AF27" s="11"/>
      <c r="AG27" s="11"/>
      <c r="AH27" s="11"/>
      <c r="AI27" s="11"/>
      <c r="AJ27" s="11"/>
      <c r="AK27" s="11"/>
      <c r="AL27" s="11"/>
      <c r="AM27" s="11"/>
      <c r="AN27" s="11"/>
      <c r="AO27" s="11"/>
      <c r="AP27" s="11"/>
      <c r="AQ27" s="11"/>
      <c r="AR27" s="11"/>
      <c r="AS27" s="11"/>
      <c r="AT27" s="11"/>
      <c r="AU27" s="11"/>
      <c r="AV27" s="11"/>
      <c r="AW27" s="11"/>
      <c r="AX27" s="11"/>
    </row>
    <row r="28" spans="1:50" x14ac:dyDescent="0.35">
      <c r="A28" s="7"/>
      <c r="D28" s="11"/>
      <c r="E28" s="11"/>
      <c r="F28" s="11"/>
      <c r="G28" s="11"/>
      <c r="H28" s="11"/>
      <c r="I28" s="11"/>
      <c r="J28" s="11"/>
      <c r="K28" s="11"/>
      <c r="L28" s="11"/>
      <c r="M28" s="11"/>
      <c r="N28" s="11"/>
      <c r="O28" s="11"/>
      <c r="P28" s="11"/>
      <c r="Q28" s="11"/>
      <c r="R28" s="11"/>
      <c r="S28" s="11"/>
      <c r="T28" s="11"/>
      <c r="U28" s="11"/>
      <c r="V28" s="11"/>
      <c r="W28" s="11"/>
      <c r="X28" s="11"/>
      <c r="Y28" s="11"/>
      <c r="Z28" s="11"/>
      <c r="AA28" s="11"/>
      <c r="AB28" s="11"/>
      <c r="AC28" s="11"/>
      <c r="AD28" s="11"/>
      <c r="AE28" s="11"/>
      <c r="AF28" s="11"/>
      <c r="AG28" s="11"/>
      <c r="AH28" s="11"/>
      <c r="AI28" s="11"/>
      <c r="AJ28" s="11"/>
      <c r="AK28" s="11"/>
      <c r="AL28" s="11"/>
      <c r="AM28" s="11"/>
      <c r="AN28" s="11"/>
      <c r="AO28" s="11"/>
      <c r="AP28" s="11"/>
      <c r="AQ28" s="11"/>
      <c r="AR28" s="11"/>
      <c r="AS28" s="11"/>
      <c r="AT28" s="11"/>
      <c r="AU28" s="11"/>
      <c r="AV28" s="11"/>
      <c r="AW28" s="11"/>
      <c r="AX28" s="11"/>
    </row>
    <row r="29" spans="1:50" x14ac:dyDescent="0.35">
      <c r="A29" s="7"/>
      <c r="D29" s="11"/>
      <c r="E29" s="11"/>
      <c r="F29" s="11"/>
      <c r="G29" s="11"/>
      <c r="H29" s="11"/>
      <c r="I29" s="11"/>
      <c r="J29" s="11"/>
      <c r="K29" s="11"/>
      <c r="L29" s="11"/>
      <c r="M29" s="11"/>
      <c r="N29" s="11"/>
      <c r="O29" s="11"/>
      <c r="P29" s="11"/>
      <c r="Q29" s="11"/>
      <c r="R29" s="11"/>
      <c r="S29" s="11"/>
      <c r="T29" s="11"/>
      <c r="U29" s="11"/>
      <c r="V29" s="11"/>
      <c r="W29" s="11"/>
      <c r="X29" s="11"/>
      <c r="Y29" s="11"/>
      <c r="Z29" s="11"/>
      <c r="AA29" s="11"/>
      <c r="AB29" s="11"/>
      <c r="AC29" s="11"/>
      <c r="AD29" s="11"/>
      <c r="AE29" s="11"/>
      <c r="AF29" s="11"/>
      <c r="AG29" s="11"/>
      <c r="AH29" s="11"/>
      <c r="AI29" s="11"/>
      <c r="AJ29" s="11"/>
      <c r="AK29" s="11"/>
      <c r="AL29" s="11"/>
      <c r="AM29" s="11"/>
      <c r="AN29" s="11"/>
      <c r="AO29" s="11"/>
      <c r="AP29" s="11"/>
      <c r="AQ29" s="11"/>
      <c r="AR29" s="11"/>
      <c r="AS29" s="11"/>
      <c r="AT29" s="11"/>
      <c r="AU29" s="11"/>
      <c r="AV29" s="11"/>
      <c r="AW29" s="11"/>
      <c r="AX29" s="11"/>
    </row>
    <row r="30" spans="1:50" x14ac:dyDescent="0.35">
      <c r="A30" s="7"/>
      <c r="D30" s="11"/>
      <c r="E30" s="11"/>
      <c r="F30" s="11"/>
      <c r="G30" s="11"/>
      <c r="H30" s="11"/>
      <c r="I30" s="11"/>
      <c r="J30" s="11"/>
      <c r="K30" s="11"/>
      <c r="L30" s="11"/>
      <c r="M30" s="11"/>
      <c r="N30" s="11"/>
      <c r="O30" s="11"/>
      <c r="P30" s="11"/>
      <c r="Q30" s="11"/>
      <c r="R30" s="11"/>
      <c r="S30" s="11"/>
      <c r="T30" s="11"/>
      <c r="U30" s="11"/>
      <c r="V30" s="11"/>
      <c r="W30" s="11"/>
      <c r="X30" s="11"/>
      <c r="Y30" s="11"/>
      <c r="Z30" s="11"/>
      <c r="AA30" s="11"/>
      <c r="AB30" s="11"/>
      <c r="AC30" s="11"/>
      <c r="AD30" s="11"/>
      <c r="AE30" s="11"/>
      <c r="AF30" s="11"/>
      <c r="AG30" s="11"/>
      <c r="AH30" s="11"/>
      <c r="AI30" s="11"/>
      <c r="AJ30" s="11"/>
      <c r="AK30" s="11"/>
      <c r="AL30" s="11"/>
      <c r="AM30" s="11"/>
      <c r="AN30" s="11"/>
      <c r="AO30" s="11"/>
      <c r="AP30" s="11"/>
      <c r="AQ30" s="11"/>
      <c r="AR30" s="11"/>
      <c r="AS30" s="11"/>
      <c r="AT30" s="11"/>
      <c r="AU30" s="11"/>
      <c r="AV30" s="11"/>
      <c r="AW30" s="11"/>
      <c r="AX30" s="11"/>
    </row>
    <row r="31" spans="1:50" x14ac:dyDescent="0.35">
      <c r="A31" s="7"/>
      <c r="D31" s="11"/>
      <c r="E31" s="11"/>
      <c r="F31" s="11"/>
      <c r="G31" s="11"/>
      <c r="H31" s="11"/>
      <c r="I31" s="11"/>
      <c r="J31" s="11"/>
      <c r="K31" s="11"/>
      <c r="L31" s="11"/>
      <c r="M31" s="11"/>
      <c r="N31" s="11"/>
      <c r="O31" s="11"/>
      <c r="P31" s="11"/>
      <c r="Q31" s="11"/>
      <c r="R31" s="11"/>
      <c r="S31" s="11"/>
      <c r="T31" s="11"/>
      <c r="U31" s="11"/>
      <c r="V31" s="11"/>
      <c r="W31" s="11"/>
      <c r="X31" s="11"/>
      <c r="Y31" s="11"/>
      <c r="Z31" s="11"/>
      <c r="AA31" s="11"/>
      <c r="AB31" s="11"/>
      <c r="AC31" s="11"/>
      <c r="AD31" s="11"/>
      <c r="AE31" s="11"/>
      <c r="AF31" s="11"/>
      <c r="AG31" s="11"/>
      <c r="AH31" s="11"/>
      <c r="AI31" s="11"/>
      <c r="AJ31" s="11"/>
      <c r="AK31" s="11"/>
      <c r="AL31" s="11"/>
      <c r="AM31" s="11"/>
      <c r="AN31" s="11"/>
      <c r="AO31" s="11"/>
      <c r="AP31" s="11"/>
      <c r="AQ31" s="11"/>
      <c r="AR31" s="11"/>
      <c r="AS31" s="11"/>
      <c r="AT31" s="11"/>
      <c r="AU31" s="11"/>
      <c r="AV31" s="11"/>
      <c r="AW31" s="11"/>
      <c r="AX31" s="11"/>
    </row>
    <row r="32" spans="1:50" x14ac:dyDescent="0.35">
      <c r="A32" s="7"/>
      <c r="D32" s="11"/>
      <c r="E32" s="11"/>
      <c r="F32" s="11"/>
      <c r="G32" s="11"/>
      <c r="H32" s="11"/>
      <c r="I32" s="11"/>
      <c r="J32" s="11"/>
      <c r="K32" s="11"/>
      <c r="L32" s="11"/>
      <c r="M32" s="11"/>
      <c r="N32" s="11"/>
      <c r="O32" s="11"/>
      <c r="P32" s="11"/>
      <c r="Q32" s="11"/>
      <c r="R32" s="11"/>
      <c r="S32" s="11"/>
      <c r="T32" s="11"/>
      <c r="U32" s="11"/>
      <c r="V32" s="11"/>
      <c r="W32" s="11"/>
      <c r="X32" s="11"/>
      <c r="Y32" s="11"/>
      <c r="Z32" s="11"/>
      <c r="AA32" s="11"/>
      <c r="AB32" s="11"/>
      <c r="AC32" s="11"/>
      <c r="AD32" s="11"/>
      <c r="AE32" s="11"/>
      <c r="AF32" s="11"/>
      <c r="AG32" s="11"/>
      <c r="AH32" s="11"/>
      <c r="AI32" s="11"/>
      <c r="AJ32" s="11"/>
      <c r="AK32" s="11"/>
      <c r="AL32" s="11"/>
      <c r="AM32" s="11"/>
      <c r="AN32" s="11"/>
      <c r="AO32" s="11"/>
      <c r="AP32" s="11"/>
      <c r="AQ32" s="11"/>
      <c r="AR32" s="11"/>
      <c r="AS32" s="11"/>
      <c r="AT32" s="11"/>
      <c r="AU32" s="11"/>
      <c r="AV32" s="11"/>
      <c r="AW32" s="11"/>
      <c r="AX32" s="11"/>
    </row>
    <row r="33" spans="1:50" x14ac:dyDescent="0.35">
      <c r="A33" s="7"/>
      <c r="D33" s="11"/>
      <c r="E33" s="11"/>
      <c r="F33" s="11"/>
      <c r="G33" s="11"/>
      <c r="H33" s="11"/>
      <c r="I33" s="11"/>
      <c r="J33" s="11"/>
      <c r="K33" s="11"/>
      <c r="L33" s="11"/>
      <c r="M33" s="11"/>
      <c r="N33" s="11"/>
      <c r="O33" s="11"/>
      <c r="P33" s="11"/>
      <c r="Q33" s="11"/>
      <c r="R33" s="11"/>
      <c r="S33" s="11"/>
      <c r="T33" s="11"/>
      <c r="U33" s="11"/>
      <c r="V33" s="11"/>
      <c r="W33" s="11"/>
      <c r="X33" s="11"/>
      <c r="Y33" s="11"/>
      <c r="Z33" s="11"/>
      <c r="AA33" s="11"/>
      <c r="AB33" s="11"/>
      <c r="AC33" s="11"/>
      <c r="AD33" s="11"/>
      <c r="AE33" s="11"/>
      <c r="AF33" s="11"/>
      <c r="AG33" s="11"/>
      <c r="AH33" s="11"/>
      <c r="AI33" s="11"/>
      <c r="AJ33" s="11"/>
      <c r="AK33" s="11"/>
      <c r="AL33" s="11"/>
      <c r="AM33" s="11"/>
      <c r="AN33" s="11"/>
      <c r="AO33" s="11"/>
      <c r="AP33" s="11"/>
      <c r="AQ33" s="11"/>
      <c r="AR33" s="11"/>
      <c r="AS33" s="11"/>
      <c r="AT33" s="11"/>
      <c r="AU33" s="11"/>
      <c r="AV33" s="11"/>
      <c r="AW33" s="11"/>
      <c r="AX33" s="11"/>
    </row>
    <row r="34" spans="1:50" x14ac:dyDescent="0.35">
      <c r="A34" s="7"/>
      <c r="D34" s="11"/>
      <c r="E34" s="11"/>
      <c r="F34" s="11"/>
      <c r="G34" s="11"/>
      <c r="H34" s="11"/>
      <c r="I34" s="11"/>
      <c r="J34" s="11"/>
      <c r="K34" s="11"/>
      <c r="L34" s="11"/>
      <c r="M34" s="11"/>
      <c r="N34" s="11"/>
      <c r="O34" s="11"/>
      <c r="P34" s="11"/>
      <c r="Q34" s="11"/>
      <c r="R34" s="11"/>
      <c r="S34" s="11"/>
      <c r="T34" s="11"/>
      <c r="U34" s="11"/>
      <c r="V34" s="11"/>
      <c r="W34" s="11"/>
      <c r="X34" s="11"/>
      <c r="Y34" s="11"/>
      <c r="Z34" s="11"/>
      <c r="AA34" s="11"/>
      <c r="AB34" s="11"/>
      <c r="AC34" s="11"/>
      <c r="AD34" s="11"/>
      <c r="AE34" s="11"/>
      <c r="AF34" s="11"/>
      <c r="AG34" s="11"/>
      <c r="AH34" s="11"/>
      <c r="AI34" s="11"/>
      <c r="AJ34" s="11"/>
      <c r="AK34" s="11"/>
      <c r="AL34" s="11"/>
      <c r="AM34" s="11"/>
      <c r="AN34" s="11"/>
      <c r="AO34" s="11"/>
      <c r="AP34" s="11"/>
      <c r="AQ34" s="11"/>
      <c r="AR34" s="11"/>
      <c r="AS34" s="11"/>
      <c r="AT34" s="11"/>
      <c r="AU34" s="11"/>
      <c r="AV34" s="11"/>
      <c r="AW34" s="11"/>
      <c r="AX34" s="11"/>
    </row>
    <row r="35" spans="1:50" x14ac:dyDescent="0.35">
      <c r="A35" s="7"/>
      <c r="D35" s="11"/>
      <c r="E35" s="11"/>
      <c r="F35" s="11"/>
      <c r="G35" s="11"/>
      <c r="H35" s="11"/>
      <c r="I35" s="11"/>
      <c r="J35" s="11"/>
      <c r="K35" s="11"/>
      <c r="L35" s="11"/>
      <c r="M35" s="11"/>
      <c r="N35" s="11"/>
      <c r="O35" s="11"/>
      <c r="P35" s="11"/>
      <c r="Q35" s="11"/>
      <c r="R35" s="11"/>
      <c r="S35" s="11"/>
      <c r="T35" s="11"/>
      <c r="U35" s="11"/>
      <c r="V35" s="11"/>
      <c r="W35" s="11"/>
      <c r="X35" s="11"/>
      <c r="Y35" s="11"/>
      <c r="Z35" s="11"/>
      <c r="AA35" s="11"/>
      <c r="AB35" s="11"/>
      <c r="AC35" s="11"/>
      <c r="AD35" s="11"/>
      <c r="AE35" s="11"/>
      <c r="AF35" s="11"/>
      <c r="AG35" s="11"/>
      <c r="AH35" s="11"/>
      <c r="AI35" s="11"/>
      <c r="AJ35" s="11"/>
      <c r="AK35" s="11"/>
      <c r="AL35" s="11"/>
      <c r="AM35" s="11"/>
      <c r="AN35" s="11"/>
      <c r="AO35" s="11"/>
      <c r="AP35" s="11"/>
      <c r="AQ35" s="11"/>
      <c r="AR35" s="11"/>
      <c r="AS35" s="11"/>
      <c r="AT35" s="11"/>
      <c r="AU35" s="11"/>
      <c r="AV35" s="11"/>
      <c r="AW35" s="11"/>
      <c r="AX35" s="11"/>
    </row>
    <row r="36" spans="1:50" x14ac:dyDescent="0.35">
      <c r="A36" s="7"/>
      <c r="D36" s="11"/>
      <c r="E36" s="11"/>
      <c r="F36" s="11"/>
      <c r="G36" s="11"/>
      <c r="H36" s="11"/>
      <c r="I36" s="11"/>
      <c r="J36" s="11"/>
      <c r="K36" s="11"/>
      <c r="L36" s="11"/>
      <c r="M36" s="11"/>
      <c r="N36" s="11"/>
      <c r="O36" s="11"/>
      <c r="P36" s="11"/>
      <c r="Q36" s="11"/>
      <c r="R36" s="11"/>
      <c r="S36" s="11"/>
      <c r="T36" s="11"/>
      <c r="U36" s="11"/>
      <c r="V36" s="11"/>
      <c r="W36" s="11"/>
      <c r="X36" s="11"/>
      <c r="Y36" s="11"/>
      <c r="Z36" s="11"/>
      <c r="AA36" s="11"/>
      <c r="AB36" s="11"/>
      <c r="AC36" s="11"/>
      <c r="AD36" s="11"/>
      <c r="AE36" s="11"/>
      <c r="AF36" s="11"/>
      <c r="AG36" s="11"/>
      <c r="AH36" s="11"/>
      <c r="AI36" s="11"/>
      <c r="AJ36" s="11"/>
      <c r="AK36" s="11"/>
      <c r="AL36" s="11"/>
      <c r="AM36" s="11"/>
      <c r="AN36" s="11"/>
      <c r="AO36" s="11"/>
      <c r="AP36" s="11"/>
      <c r="AQ36" s="11"/>
      <c r="AR36" s="11"/>
      <c r="AS36" s="11"/>
      <c r="AT36" s="11"/>
      <c r="AU36" s="11"/>
      <c r="AV36" s="11"/>
      <c r="AW36" s="11"/>
      <c r="AX36" s="11"/>
    </row>
    <row r="37" spans="1:50" x14ac:dyDescent="0.35">
      <c r="A37" s="7"/>
      <c r="D37" s="11"/>
      <c r="E37" s="11"/>
      <c r="F37" s="11"/>
      <c r="G37" s="11"/>
      <c r="H37" s="11"/>
      <c r="I37" s="11"/>
      <c r="J37" s="11"/>
      <c r="K37" s="11"/>
      <c r="L37" s="11"/>
      <c r="M37" s="11"/>
      <c r="N37" s="11"/>
      <c r="O37" s="11"/>
      <c r="P37" s="11"/>
      <c r="Q37" s="11"/>
      <c r="R37" s="11"/>
      <c r="S37" s="11"/>
      <c r="T37" s="11"/>
      <c r="U37" s="11"/>
      <c r="V37" s="11"/>
      <c r="W37" s="11"/>
      <c r="X37" s="11"/>
      <c r="Y37" s="11"/>
      <c r="Z37" s="11"/>
      <c r="AA37" s="11"/>
      <c r="AB37" s="11"/>
      <c r="AC37" s="11"/>
      <c r="AD37" s="11"/>
      <c r="AE37" s="11"/>
      <c r="AF37" s="11"/>
      <c r="AG37" s="11"/>
      <c r="AH37" s="11"/>
      <c r="AI37" s="11"/>
      <c r="AJ37" s="11"/>
      <c r="AK37" s="11"/>
      <c r="AL37" s="11"/>
      <c r="AM37" s="11"/>
      <c r="AN37" s="11"/>
      <c r="AO37" s="11"/>
      <c r="AP37" s="11"/>
      <c r="AQ37" s="11"/>
      <c r="AR37" s="11"/>
      <c r="AS37" s="11"/>
      <c r="AT37" s="11"/>
      <c r="AU37" s="11"/>
      <c r="AV37" s="11"/>
      <c r="AW37" s="11"/>
      <c r="AX37" s="11"/>
    </row>
    <row r="38" spans="1:50" x14ac:dyDescent="0.35">
      <c r="A38" s="7"/>
      <c r="D38" s="11"/>
      <c r="E38" s="11"/>
      <c r="F38" s="11"/>
      <c r="G38" s="11"/>
      <c r="H38" s="11"/>
      <c r="I38" s="11"/>
      <c r="J38" s="11"/>
      <c r="K38" s="11"/>
      <c r="L38" s="11"/>
      <c r="M38" s="11"/>
      <c r="N38" s="11"/>
      <c r="O38" s="11"/>
      <c r="P38" s="11"/>
      <c r="Q38" s="11"/>
      <c r="R38" s="11"/>
      <c r="S38" s="11"/>
      <c r="T38" s="11"/>
      <c r="U38" s="11"/>
      <c r="V38" s="11"/>
      <c r="W38" s="11"/>
      <c r="X38" s="11"/>
      <c r="Y38" s="11"/>
      <c r="Z38" s="11"/>
      <c r="AA38" s="11"/>
      <c r="AB38" s="11"/>
      <c r="AC38" s="11"/>
      <c r="AD38" s="11"/>
      <c r="AE38" s="11"/>
      <c r="AF38" s="11"/>
      <c r="AG38" s="11"/>
      <c r="AH38" s="11"/>
      <c r="AI38" s="11"/>
      <c r="AJ38" s="11"/>
      <c r="AK38" s="11"/>
      <c r="AL38" s="11"/>
      <c r="AM38" s="11"/>
      <c r="AN38" s="11"/>
      <c r="AO38" s="11"/>
      <c r="AP38" s="11"/>
      <c r="AQ38" s="11"/>
      <c r="AR38" s="11"/>
      <c r="AS38" s="11"/>
      <c r="AT38" s="11"/>
      <c r="AU38" s="11"/>
      <c r="AV38" s="11"/>
      <c r="AW38" s="11"/>
      <c r="AX38" s="11"/>
    </row>
    <row r="39" spans="1:50" x14ac:dyDescent="0.35">
      <c r="A39" s="7"/>
      <c r="D39" s="11"/>
      <c r="E39" s="11"/>
      <c r="F39" s="11"/>
      <c r="G39" s="11"/>
      <c r="H39" s="11"/>
      <c r="I39" s="11"/>
      <c r="J39" s="11"/>
      <c r="K39" s="11"/>
      <c r="L39" s="11"/>
      <c r="M39" s="11"/>
      <c r="N39" s="11"/>
      <c r="O39" s="11"/>
      <c r="P39" s="11"/>
      <c r="Q39" s="11"/>
      <c r="R39" s="11"/>
      <c r="S39" s="11"/>
      <c r="T39" s="11"/>
      <c r="U39" s="11"/>
      <c r="V39" s="11"/>
      <c r="W39" s="11"/>
      <c r="X39" s="11"/>
      <c r="Y39" s="11"/>
      <c r="Z39" s="11"/>
      <c r="AA39" s="11"/>
      <c r="AB39" s="11"/>
      <c r="AC39" s="11"/>
      <c r="AD39" s="11"/>
      <c r="AE39" s="11"/>
      <c r="AF39" s="11"/>
      <c r="AG39" s="11"/>
      <c r="AH39" s="11"/>
      <c r="AI39" s="11"/>
      <c r="AJ39" s="11"/>
      <c r="AK39" s="11"/>
      <c r="AL39" s="11"/>
      <c r="AM39" s="11"/>
      <c r="AN39" s="11"/>
      <c r="AO39" s="11"/>
      <c r="AP39" s="11"/>
      <c r="AQ39" s="11"/>
      <c r="AR39" s="11"/>
      <c r="AS39" s="11"/>
      <c r="AT39" s="11"/>
      <c r="AU39" s="11"/>
      <c r="AV39" s="11"/>
      <c r="AW39" s="11"/>
      <c r="AX39" s="11"/>
    </row>
    <row r="40" spans="1:50" x14ac:dyDescent="0.35">
      <c r="A40" s="7"/>
      <c r="D40" s="11"/>
      <c r="E40" s="11"/>
      <c r="F40" s="11"/>
      <c r="G40" s="11"/>
      <c r="H40" s="11"/>
      <c r="I40" s="11"/>
      <c r="J40" s="11"/>
      <c r="K40" s="11"/>
      <c r="L40" s="11"/>
      <c r="M40" s="11"/>
      <c r="N40" s="11"/>
      <c r="O40" s="11"/>
      <c r="P40" s="11"/>
      <c r="Q40" s="11"/>
      <c r="R40" s="11"/>
      <c r="S40" s="11"/>
      <c r="T40" s="11"/>
      <c r="U40" s="11"/>
      <c r="V40" s="11"/>
      <c r="W40" s="11"/>
      <c r="X40" s="11"/>
      <c r="Y40" s="11"/>
      <c r="Z40" s="11"/>
      <c r="AA40" s="11"/>
      <c r="AB40" s="11"/>
      <c r="AC40" s="11"/>
      <c r="AD40" s="11"/>
      <c r="AE40" s="11"/>
      <c r="AF40" s="11"/>
      <c r="AG40" s="11"/>
      <c r="AH40" s="11"/>
      <c r="AI40" s="11"/>
      <c r="AJ40" s="11"/>
      <c r="AK40" s="11"/>
      <c r="AL40" s="11"/>
      <c r="AM40" s="11"/>
      <c r="AN40" s="11"/>
      <c r="AO40" s="11"/>
      <c r="AP40" s="11"/>
      <c r="AQ40" s="11"/>
      <c r="AR40" s="11"/>
      <c r="AS40" s="11"/>
      <c r="AT40" s="11"/>
      <c r="AU40" s="11"/>
      <c r="AV40" s="11"/>
      <c r="AW40" s="11"/>
      <c r="AX40" s="11"/>
    </row>
    <row r="41" spans="1:50" x14ac:dyDescent="0.35">
      <c r="A41" s="7"/>
      <c r="D41" s="11"/>
      <c r="E41" s="11"/>
      <c r="F41" s="11"/>
      <c r="G41" s="11"/>
      <c r="H41" s="11"/>
      <c r="I41" s="11"/>
      <c r="J41" s="11"/>
      <c r="K41" s="11"/>
      <c r="L41" s="11"/>
      <c r="M41" s="11"/>
      <c r="N41" s="11"/>
      <c r="O41" s="11"/>
      <c r="P41" s="11"/>
      <c r="Q41" s="11"/>
      <c r="R41" s="11"/>
      <c r="S41" s="11"/>
      <c r="T41" s="11"/>
      <c r="U41" s="11"/>
      <c r="V41" s="11"/>
      <c r="W41" s="11"/>
      <c r="X41" s="11"/>
      <c r="Y41" s="11"/>
      <c r="Z41" s="11"/>
      <c r="AA41" s="11"/>
      <c r="AB41" s="11"/>
      <c r="AC41" s="11"/>
      <c r="AD41" s="11"/>
      <c r="AE41" s="11"/>
      <c r="AF41" s="11"/>
      <c r="AG41" s="11"/>
      <c r="AH41" s="11"/>
      <c r="AI41" s="11"/>
      <c r="AJ41" s="11"/>
      <c r="AK41" s="11"/>
      <c r="AL41" s="11"/>
      <c r="AM41" s="11"/>
      <c r="AN41" s="11"/>
      <c r="AO41" s="11"/>
      <c r="AP41" s="11"/>
      <c r="AQ41" s="11"/>
      <c r="AR41" s="11"/>
      <c r="AS41" s="11"/>
      <c r="AT41" s="11"/>
      <c r="AU41" s="11"/>
      <c r="AV41" s="11"/>
      <c r="AW41" s="11"/>
      <c r="AX41" s="11"/>
    </row>
    <row r="42" spans="1:50" x14ac:dyDescent="0.35">
      <c r="A42" s="7"/>
      <c r="D42" s="11"/>
      <c r="E42" s="11"/>
      <c r="F42" s="11"/>
      <c r="G42" s="11"/>
      <c r="H42" s="11"/>
      <c r="I42" s="11"/>
      <c r="J42" s="11"/>
      <c r="K42" s="11"/>
      <c r="L42" s="11"/>
      <c r="M42" s="11"/>
      <c r="N42" s="11"/>
      <c r="O42" s="11"/>
      <c r="P42" s="11"/>
      <c r="Q42" s="11"/>
      <c r="R42" s="11"/>
      <c r="S42" s="11"/>
      <c r="T42" s="11"/>
      <c r="U42" s="11"/>
      <c r="V42" s="11"/>
      <c r="W42" s="11"/>
      <c r="X42" s="11"/>
      <c r="Y42" s="11"/>
      <c r="Z42" s="11"/>
      <c r="AA42" s="11"/>
      <c r="AB42" s="11"/>
      <c r="AC42" s="11"/>
      <c r="AD42" s="11"/>
      <c r="AE42" s="11"/>
      <c r="AF42" s="11"/>
      <c r="AG42" s="11"/>
      <c r="AH42" s="11"/>
      <c r="AI42" s="11"/>
      <c r="AJ42" s="11"/>
      <c r="AK42" s="11"/>
      <c r="AL42" s="11"/>
      <c r="AM42" s="11"/>
      <c r="AN42" s="11"/>
      <c r="AO42" s="11"/>
      <c r="AP42" s="11"/>
      <c r="AQ42" s="11"/>
      <c r="AR42" s="11"/>
      <c r="AS42" s="11"/>
      <c r="AT42" s="11"/>
      <c r="AU42" s="11"/>
      <c r="AV42" s="11"/>
      <c r="AW42" s="11"/>
      <c r="AX42" s="11"/>
    </row>
    <row r="43" spans="1:50" x14ac:dyDescent="0.35">
      <c r="A43" s="7"/>
      <c r="D43" s="11"/>
      <c r="E43" s="11"/>
      <c r="F43" s="11"/>
      <c r="G43" s="11"/>
      <c r="H43" s="11"/>
      <c r="I43" s="11"/>
      <c r="J43" s="11"/>
      <c r="K43" s="11"/>
      <c r="L43" s="11"/>
      <c r="M43" s="11"/>
      <c r="N43" s="11"/>
      <c r="O43" s="11"/>
      <c r="P43" s="11"/>
      <c r="Q43" s="11"/>
      <c r="R43" s="11"/>
      <c r="S43" s="11"/>
      <c r="T43" s="11"/>
      <c r="U43" s="11"/>
      <c r="V43" s="11"/>
      <c r="W43" s="11"/>
      <c r="X43" s="11"/>
      <c r="Y43" s="11"/>
      <c r="Z43" s="11"/>
      <c r="AA43" s="11"/>
      <c r="AB43" s="11"/>
      <c r="AC43" s="11"/>
      <c r="AD43" s="11"/>
      <c r="AE43" s="11"/>
      <c r="AF43" s="11"/>
      <c r="AG43" s="11"/>
      <c r="AH43" s="11"/>
      <c r="AI43" s="11"/>
      <c r="AJ43" s="11"/>
      <c r="AK43" s="11"/>
      <c r="AL43" s="11"/>
      <c r="AM43" s="11"/>
      <c r="AN43" s="11"/>
      <c r="AO43" s="11"/>
      <c r="AP43" s="11"/>
      <c r="AQ43" s="11"/>
      <c r="AR43" s="11"/>
      <c r="AS43" s="11"/>
      <c r="AT43" s="11"/>
      <c r="AU43" s="11"/>
      <c r="AV43" s="11"/>
      <c r="AW43" s="11"/>
      <c r="AX43" s="11"/>
    </row>
    <row r="44" spans="1:50" x14ac:dyDescent="0.35">
      <c r="A44" s="7"/>
      <c r="D44" s="11"/>
      <c r="E44" s="11"/>
      <c r="F44" s="11"/>
      <c r="G44" s="11"/>
      <c r="H44" s="11"/>
      <c r="I44" s="11"/>
      <c r="J44" s="11"/>
      <c r="K44" s="11"/>
      <c r="L44" s="11"/>
      <c r="M44" s="11"/>
      <c r="N44" s="11"/>
      <c r="O44" s="11"/>
      <c r="P44" s="11"/>
      <c r="Q44" s="11"/>
      <c r="R44" s="11"/>
      <c r="S44" s="11"/>
      <c r="T44" s="11"/>
      <c r="U44" s="11"/>
      <c r="V44" s="11"/>
      <c r="W44" s="11"/>
      <c r="X44" s="11"/>
      <c r="Y44" s="11"/>
      <c r="Z44" s="11"/>
      <c r="AA44" s="11"/>
      <c r="AB44" s="11"/>
      <c r="AC44" s="11"/>
      <c r="AD44" s="11"/>
      <c r="AE44" s="11"/>
      <c r="AF44" s="11"/>
      <c r="AG44" s="11"/>
      <c r="AH44" s="11"/>
      <c r="AI44" s="11"/>
      <c r="AJ44" s="11"/>
      <c r="AK44" s="11"/>
      <c r="AL44" s="11"/>
      <c r="AM44" s="11"/>
      <c r="AN44" s="11"/>
      <c r="AO44" s="11"/>
      <c r="AP44" s="11"/>
      <c r="AQ44" s="11"/>
      <c r="AR44" s="11"/>
      <c r="AS44" s="11"/>
      <c r="AT44" s="11"/>
      <c r="AU44" s="11"/>
      <c r="AV44" s="11"/>
      <c r="AW44" s="11"/>
      <c r="AX44" s="11"/>
    </row>
    <row r="45" spans="1:50" x14ac:dyDescent="0.35">
      <c r="A45" s="7"/>
      <c r="D45" s="11"/>
      <c r="E45" s="11"/>
      <c r="F45" s="11"/>
      <c r="G45" s="11"/>
      <c r="H45" s="11"/>
      <c r="I45" s="11"/>
      <c r="J45" s="11"/>
      <c r="K45" s="11"/>
      <c r="L45" s="11"/>
      <c r="M45" s="11"/>
      <c r="N45" s="11"/>
      <c r="O45" s="11"/>
      <c r="P45" s="11"/>
      <c r="Q45" s="11"/>
      <c r="R45" s="11"/>
      <c r="S45" s="11"/>
      <c r="T45" s="11"/>
      <c r="U45" s="11"/>
      <c r="V45" s="11"/>
      <c r="W45" s="11"/>
      <c r="X45" s="11"/>
      <c r="Y45" s="11"/>
      <c r="Z45" s="11"/>
      <c r="AA45" s="11"/>
      <c r="AB45" s="11"/>
      <c r="AC45" s="11"/>
      <c r="AD45" s="11"/>
      <c r="AE45" s="11"/>
      <c r="AF45" s="11"/>
      <c r="AG45" s="11"/>
      <c r="AH45" s="11"/>
      <c r="AI45" s="11"/>
      <c r="AJ45" s="11"/>
      <c r="AK45" s="11"/>
      <c r="AL45" s="11"/>
      <c r="AM45" s="11"/>
      <c r="AN45" s="11"/>
      <c r="AO45" s="11"/>
      <c r="AP45" s="11"/>
      <c r="AQ45" s="11"/>
      <c r="AR45" s="11"/>
      <c r="AS45" s="11"/>
      <c r="AT45" s="11"/>
      <c r="AU45" s="11"/>
      <c r="AV45" s="11"/>
      <c r="AW45" s="11"/>
      <c r="AX45" s="11"/>
    </row>
    <row r="46" spans="1:50" x14ac:dyDescent="0.35">
      <c r="A46" s="7"/>
      <c r="D46" s="11"/>
      <c r="E46" s="11"/>
      <c r="F46" s="11"/>
      <c r="G46" s="11"/>
      <c r="H46" s="11"/>
      <c r="I46" s="11"/>
      <c r="J46" s="11"/>
      <c r="K46" s="11"/>
      <c r="L46" s="11"/>
      <c r="M46" s="11"/>
      <c r="N46" s="11"/>
      <c r="O46" s="11"/>
      <c r="P46" s="11"/>
      <c r="Q46" s="11"/>
      <c r="R46" s="11"/>
      <c r="S46" s="11"/>
      <c r="T46" s="11"/>
      <c r="U46" s="11"/>
      <c r="V46" s="11"/>
      <c r="W46" s="11"/>
      <c r="X46" s="11"/>
      <c r="Y46" s="11"/>
      <c r="Z46" s="11"/>
      <c r="AA46" s="11"/>
      <c r="AB46" s="11"/>
      <c r="AC46" s="11"/>
      <c r="AD46" s="11"/>
      <c r="AE46" s="11"/>
      <c r="AF46" s="11"/>
      <c r="AG46" s="11"/>
      <c r="AH46" s="11"/>
      <c r="AI46" s="11"/>
      <c r="AJ46" s="11"/>
      <c r="AK46" s="11"/>
      <c r="AL46" s="11"/>
      <c r="AM46" s="11"/>
      <c r="AN46" s="11"/>
      <c r="AO46" s="11"/>
      <c r="AP46" s="11"/>
      <c r="AQ46" s="11"/>
      <c r="AR46" s="11"/>
      <c r="AS46" s="11"/>
      <c r="AT46" s="11"/>
      <c r="AU46" s="11"/>
      <c r="AV46" s="11"/>
      <c r="AW46" s="11"/>
      <c r="AX46" s="11"/>
    </row>
    <row r="47" spans="1:50" x14ac:dyDescent="0.35">
      <c r="A47" s="7"/>
      <c r="D47" s="11"/>
      <c r="E47" s="11"/>
      <c r="F47" s="11"/>
      <c r="G47" s="11"/>
      <c r="H47" s="11"/>
      <c r="I47" s="11"/>
      <c r="J47" s="11"/>
      <c r="K47" s="11"/>
      <c r="L47" s="11"/>
      <c r="M47" s="11"/>
      <c r="N47" s="11"/>
      <c r="O47" s="11"/>
      <c r="P47" s="11"/>
      <c r="Q47" s="11"/>
      <c r="R47" s="11"/>
      <c r="S47" s="11"/>
      <c r="T47" s="11"/>
      <c r="U47" s="11"/>
      <c r="V47" s="11"/>
      <c r="W47" s="11"/>
      <c r="X47" s="11"/>
      <c r="Y47" s="11"/>
      <c r="Z47" s="11"/>
      <c r="AA47" s="11"/>
      <c r="AB47" s="11"/>
      <c r="AC47" s="11"/>
      <c r="AD47" s="11"/>
      <c r="AE47" s="11"/>
      <c r="AF47" s="11"/>
      <c r="AG47" s="11"/>
      <c r="AH47" s="11"/>
      <c r="AI47" s="11"/>
      <c r="AJ47" s="11"/>
      <c r="AK47" s="11"/>
      <c r="AL47" s="11"/>
      <c r="AM47" s="11"/>
      <c r="AN47" s="11"/>
      <c r="AO47" s="11"/>
      <c r="AP47" s="11"/>
      <c r="AQ47" s="11"/>
      <c r="AR47" s="11"/>
      <c r="AS47" s="11"/>
      <c r="AT47" s="11"/>
      <c r="AU47" s="11"/>
      <c r="AV47" s="11"/>
      <c r="AW47" s="11"/>
      <c r="AX47" s="11"/>
    </row>
    <row r="48" spans="1:50" x14ac:dyDescent="0.35">
      <c r="A48" s="7"/>
      <c r="D48" s="11"/>
      <c r="E48" s="11"/>
      <c r="F48" s="11"/>
      <c r="G48" s="11"/>
      <c r="H48" s="11"/>
      <c r="I48" s="11"/>
      <c r="J48" s="11"/>
      <c r="K48" s="11"/>
      <c r="L48" s="11"/>
      <c r="M48" s="11"/>
      <c r="N48" s="11"/>
      <c r="O48" s="11"/>
      <c r="P48" s="11"/>
      <c r="Q48" s="11"/>
      <c r="R48" s="11"/>
      <c r="S48" s="11"/>
      <c r="T48" s="11"/>
      <c r="U48" s="11"/>
      <c r="V48" s="11"/>
      <c r="W48" s="11"/>
      <c r="X48" s="11"/>
      <c r="Y48" s="11"/>
      <c r="Z48" s="11"/>
      <c r="AA48" s="11"/>
      <c r="AB48" s="11"/>
      <c r="AC48" s="11"/>
      <c r="AD48" s="11"/>
      <c r="AE48" s="11"/>
      <c r="AF48" s="11"/>
      <c r="AG48" s="11"/>
      <c r="AH48" s="11"/>
      <c r="AI48" s="11"/>
      <c r="AJ48" s="11"/>
      <c r="AK48" s="11"/>
      <c r="AL48" s="11"/>
      <c r="AM48" s="11"/>
      <c r="AN48" s="11"/>
      <c r="AO48" s="11"/>
      <c r="AP48" s="11"/>
      <c r="AQ48" s="11"/>
      <c r="AR48" s="11"/>
      <c r="AS48" s="11"/>
      <c r="AT48" s="11"/>
      <c r="AU48" s="11"/>
      <c r="AV48" s="11"/>
      <c r="AW48" s="11"/>
      <c r="AX48" s="11"/>
    </row>
    <row r="49" spans="1:50" x14ac:dyDescent="0.35">
      <c r="A49" s="7"/>
      <c r="D49" s="11"/>
      <c r="E49" s="11"/>
      <c r="F49" s="11"/>
      <c r="G49" s="11"/>
      <c r="H49" s="11"/>
      <c r="I49" s="11"/>
      <c r="J49" s="11"/>
      <c r="K49" s="11"/>
      <c r="L49" s="11"/>
      <c r="M49" s="11"/>
      <c r="N49" s="11"/>
      <c r="O49" s="11"/>
      <c r="P49" s="11"/>
      <c r="Q49" s="11"/>
      <c r="R49" s="11"/>
      <c r="S49" s="11"/>
      <c r="T49" s="11"/>
      <c r="U49" s="11"/>
      <c r="V49" s="11"/>
      <c r="W49" s="11"/>
      <c r="X49" s="11"/>
      <c r="Y49" s="11"/>
      <c r="Z49" s="11"/>
      <c r="AA49" s="11"/>
      <c r="AB49" s="11"/>
      <c r="AC49" s="11"/>
      <c r="AD49" s="11"/>
      <c r="AE49" s="11"/>
      <c r="AF49" s="11"/>
      <c r="AG49" s="11"/>
      <c r="AH49" s="11"/>
      <c r="AI49" s="11"/>
      <c r="AJ49" s="11"/>
      <c r="AK49" s="11"/>
      <c r="AL49" s="11"/>
      <c r="AM49" s="11"/>
      <c r="AN49" s="11"/>
      <c r="AO49" s="11"/>
      <c r="AP49" s="11"/>
      <c r="AQ49" s="11"/>
      <c r="AR49" s="11"/>
      <c r="AS49" s="11"/>
      <c r="AT49" s="11"/>
      <c r="AU49" s="11"/>
      <c r="AV49" s="11"/>
      <c r="AW49" s="11"/>
      <c r="AX49" s="11"/>
    </row>
    <row r="50" spans="1:50" x14ac:dyDescent="0.35">
      <c r="A50" s="7"/>
      <c r="D50" s="11"/>
      <c r="E50" s="11"/>
      <c r="F50" s="11"/>
      <c r="G50" s="11"/>
      <c r="H50" s="11"/>
      <c r="I50" s="11"/>
      <c r="J50" s="11"/>
      <c r="K50" s="11"/>
      <c r="L50" s="11"/>
      <c r="M50" s="11"/>
      <c r="N50" s="11"/>
      <c r="O50" s="11"/>
      <c r="P50" s="11"/>
      <c r="Q50" s="11"/>
      <c r="R50" s="11"/>
      <c r="S50" s="11"/>
      <c r="T50" s="11"/>
      <c r="U50" s="11"/>
      <c r="V50" s="11"/>
      <c r="W50" s="11"/>
      <c r="X50" s="11"/>
      <c r="Y50" s="11"/>
      <c r="Z50" s="11"/>
      <c r="AA50" s="11"/>
      <c r="AB50" s="11"/>
      <c r="AC50" s="11"/>
      <c r="AD50" s="11"/>
      <c r="AE50" s="11"/>
      <c r="AF50" s="11"/>
      <c r="AG50" s="11"/>
      <c r="AH50" s="11"/>
      <c r="AI50" s="11"/>
      <c r="AJ50" s="11"/>
      <c r="AK50" s="11"/>
      <c r="AL50" s="11"/>
      <c r="AM50" s="11"/>
      <c r="AN50" s="11"/>
      <c r="AO50" s="11"/>
      <c r="AP50" s="11"/>
      <c r="AQ50" s="11"/>
      <c r="AR50" s="11"/>
      <c r="AS50" s="11"/>
      <c r="AT50" s="11"/>
      <c r="AU50" s="11"/>
      <c r="AV50" s="11"/>
      <c r="AW50" s="11"/>
      <c r="AX50" s="11"/>
    </row>
    <row r="51" spans="1:50" x14ac:dyDescent="0.35">
      <c r="A51" s="7"/>
      <c r="D51" s="11"/>
      <c r="E51" s="11"/>
      <c r="F51" s="11"/>
      <c r="G51" s="11"/>
      <c r="H51" s="11"/>
      <c r="I51" s="11"/>
      <c r="J51" s="11"/>
      <c r="K51" s="11"/>
      <c r="L51" s="11"/>
      <c r="M51" s="11"/>
      <c r="N51" s="11"/>
      <c r="O51" s="11"/>
      <c r="P51" s="11"/>
      <c r="Q51" s="11"/>
      <c r="R51" s="11"/>
      <c r="S51" s="11"/>
      <c r="T51" s="11"/>
      <c r="U51" s="11"/>
      <c r="V51" s="11"/>
      <c r="W51" s="11"/>
      <c r="X51" s="11"/>
      <c r="Y51" s="11"/>
      <c r="Z51" s="11"/>
      <c r="AA51" s="11"/>
      <c r="AB51" s="11"/>
      <c r="AC51" s="11"/>
      <c r="AD51" s="11"/>
      <c r="AE51" s="11"/>
      <c r="AF51" s="11"/>
      <c r="AG51" s="11"/>
      <c r="AH51" s="11"/>
      <c r="AI51" s="11"/>
      <c r="AJ51" s="11"/>
      <c r="AK51" s="11"/>
      <c r="AL51" s="11"/>
      <c r="AM51" s="11"/>
      <c r="AN51" s="11"/>
      <c r="AO51" s="11"/>
      <c r="AP51" s="11"/>
      <c r="AQ51" s="11"/>
      <c r="AR51" s="11"/>
      <c r="AS51" s="11"/>
      <c r="AT51" s="11"/>
      <c r="AU51" s="11"/>
      <c r="AV51" s="11"/>
      <c r="AW51" s="11"/>
      <c r="AX51" s="11"/>
    </row>
    <row r="52" spans="1:50" x14ac:dyDescent="0.35">
      <c r="A52" s="7"/>
      <c r="D52" s="11"/>
      <c r="E52" s="11"/>
      <c r="F52" s="11"/>
      <c r="G52" s="11"/>
      <c r="H52" s="11"/>
      <c r="I52" s="11"/>
      <c r="J52" s="11"/>
      <c r="K52" s="11"/>
      <c r="L52" s="11"/>
      <c r="M52" s="11"/>
      <c r="N52" s="11"/>
      <c r="O52" s="11"/>
      <c r="P52" s="11"/>
      <c r="Q52" s="11"/>
      <c r="R52" s="11"/>
      <c r="S52" s="11"/>
      <c r="T52" s="11"/>
      <c r="U52" s="11"/>
      <c r="V52" s="11"/>
      <c r="W52" s="11"/>
      <c r="X52" s="11"/>
      <c r="Y52" s="11"/>
      <c r="Z52" s="11"/>
      <c r="AA52" s="11"/>
      <c r="AB52" s="11"/>
      <c r="AC52" s="11"/>
      <c r="AD52" s="11"/>
      <c r="AE52" s="11"/>
      <c r="AF52" s="11"/>
      <c r="AG52" s="11"/>
      <c r="AH52" s="11"/>
      <c r="AI52" s="11"/>
      <c r="AJ52" s="11"/>
      <c r="AK52" s="11"/>
      <c r="AL52" s="11"/>
      <c r="AM52" s="11"/>
      <c r="AN52" s="11"/>
      <c r="AO52" s="11"/>
      <c r="AP52" s="11"/>
      <c r="AQ52" s="11"/>
      <c r="AR52" s="11"/>
      <c r="AS52" s="11"/>
      <c r="AT52" s="11"/>
      <c r="AU52" s="11"/>
      <c r="AV52" s="11"/>
      <c r="AW52" s="11"/>
      <c r="AX52" s="11"/>
    </row>
    <row r="53" spans="1:50" x14ac:dyDescent="0.35">
      <c r="A53" s="7"/>
      <c r="D53" s="11"/>
      <c r="E53" s="11"/>
      <c r="F53" s="11"/>
      <c r="G53" s="11"/>
      <c r="H53" s="11"/>
      <c r="I53" s="11"/>
      <c r="J53" s="11"/>
      <c r="K53" s="11"/>
      <c r="L53" s="11"/>
      <c r="M53" s="11"/>
      <c r="N53" s="11"/>
      <c r="O53" s="11"/>
      <c r="P53" s="11"/>
      <c r="Q53" s="11"/>
      <c r="R53" s="11"/>
      <c r="S53" s="11"/>
      <c r="T53" s="11"/>
      <c r="U53" s="11"/>
      <c r="V53" s="11"/>
      <c r="W53" s="11"/>
      <c r="X53" s="11"/>
      <c r="Y53" s="11"/>
      <c r="Z53" s="11"/>
      <c r="AA53" s="11"/>
      <c r="AB53" s="11"/>
      <c r="AC53" s="11"/>
      <c r="AD53" s="11"/>
      <c r="AE53" s="11"/>
      <c r="AF53" s="11"/>
      <c r="AG53" s="11"/>
      <c r="AH53" s="11"/>
      <c r="AI53" s="11"/>
      <c r="AJ53" s="11"/>
      <c r="AK53" s="11"/>
      <c r="AL53" s="11"/>
      <c r="AM53" s="11"/>
      <c r="AN53" s="11"/>
      <c r="AO53" s="11"/>
      <c r="AP53" s="11"/>
      <c r="AQ53" s="11"/>
      <c r="AR53" s="11"/>
      <c r="AS53" s="11"/>
      <c r="AT53" s="11"/>
      <c r="AU53" s="11"/>
      <c r="AV53" s="11"/>
      <c r="AW53" s="11"/>
      <c r="AX53" s="11"/>
    </row>
    <row r="54" spans="1:50" x14ac:dyDescent="0.35">
      <c r="A54" s="7"/>
      <c r="D54" s="11"/>
      <c r="E54" s="11"/>
      <c r="F54" s="11"/>
      <c r="G54" s="11"/>
      <c r="H54" s="11"/>
      <c r="I54" s="11"/>
      <c r="J54" s="11"/>
      <c r="K54" s="11"/>
      <c r="L54" s="11"/>
      <c r="M54" s="11"/>
      <c r="N54" s="11"/>
      <c r="O54" s="11"/>
      <c r="P54" s="11"/>
      <c r="Q54" s="11"/>
      <c r="R54" s="11"/>
      <c r="S54" s="11"/>
      <c r="T54" s="11"/>
      <c r="U54" s="11"/>
      <c r="V54" s="11"/>
      <c r="W54" s="11"/>
      <c r="X54" s="11"/>
      <c r="Y54" s="11"/>
      <c r="Z54" s="11"/>
      <c r="AA54" s="11"/>
      <c r="AB54" s="11"/>
      <c r="AC54" s="11"/>
      <c r="AD54" s="11"/>
      <c r="AE54" s="11"/>
      <c r="AF54" s="11"/>
      <c r="AG54" s="11"/>
      <c r="AH54" s="11"/>
      <c r="AI54" s="11"/>
      <c r="AJ54" s="11"/>
      <c r="AK54" s="11"/>
      <c r="AL54" s="11"/>
      <c r="AM54" s="11"/>
      <c r="AN54" s="11"/>
      <c r="AO54" s="11"/>
      <c r="AP54" s="11"/>
      <c r="AQ54" s="11"/>
      <c r="AR54" s="11"/>
      <c r="AS54" s="11"/>
      <c r="AT54" s="11"/>
      <c r="AU54" s="11"/>
      <c r="AV54" s="11"/>
      <c r="AW54" s="11"/>
      <c r="AX54" s="11"/>
    </row>
    <row r="55" spans="1:50" x14ac:dyDescent="0.35">
      <c r="A55" s="7"/>
      <c r="D55" s="11"/>
      <c r="E55" s="11"/>
      <c r="F55" s="11"/>
      <c r="G55" s="11"/>
      <c r="H55" s="11"/>
      <c r="I55" s="11"/>
      <c r="J55" s="11"/>
      <c r="K55" s="11"/>
      <c r="L55" s="11"/>
      <c r="M55" s="11"/>
      <c r="N55" s="11"/>
      <c r="O55" s="11"/>
      <c r="P55" s="11"/>
      <c r="Q55" s="11"/>
      <c r="R55" s="11"/>
      <c r="S55" s="11"/>
      <c r="T55" s="11"/>
      <c r="U55" s="11"/>
      <c r="V55" s="11"/>
      <c r="W55" s="11"/>
      <c r="X55" s="11"/>
      <c r="Y55" s="11"/>
      <c r="Z55" s="11"/>
      <c r="AA55" s="11"/>
      <c r="AB55" s="11"/>
      <c r="AC55" s="11"/>
      <c r="AD55" s="11"/>
      <c r="AE55" s="11"/>
      <c r="AF55" s="11"/>
      <c r="AG55" s="11"/>
      <c r="AH55" s="11"/>
      <c r="AI55" s="11"/>
      <c r="AJ55" s="11"/>
      <c r="AK55" s="11"/>
      <c r="AL55" s="11"/>
      <c r="AM55" s="11"/>
      <c r="AN55" s="11"/>
      <c r="AO55" s="11"/>
      <c r="AP55" s="11"/>
      <c r="AQ55" s="11"/>
      <c r="AR55" s="11"/>
      <c r="AS55" s="11"/>
      <c r="AT55" s="11"/>
      <c r="AU55" s="11"/>
      <c r="AV55" s="11"/>
      <c r="AW55" s="11"/>
      <c r="AX55" s="11"/>
    </row>
    <row r="56" spans="1:50" x14ac:dyDescent="0.35">
      <c r="A56" s="7"/>
      <c r="D56" s="11"/>
      <c r="E56" s="11"/>
      <c r="F56" s="11"/>
      <c r="G56" s="11"/>
      <c r="H56" s="11"/>
      <c r="I56" s="11"/>
      <c r="J56" s="11"/>
      <c r="K56" s="11"/>
      <c r="L56" s="11"/>
      <c r="M56" s="11"/>
      <c r="N56" s="11"/>
      <c r="O56" s="11"/>
      <c r="P56" s="11"/>
      <c r="Q56" s="11"/>
      <c r="R56" s="11"/>
      <c r="S56" s="11"/>
      <c r="T56" s="11"/>
      <c r="U56" s="11"/>
      <c r="V56" s="11"/>
      <c r="W56" s="11"/>
      <c r="X56" s="11"/>
      <c r="Y56" s="11"/>
      <c r="Z56" s="11"/>
      <c r="AA56" s="11"/>
      <c r="AB56" s="11"/>
      <c r="AC56" s="11"/>
      <c r="AD56" s="11"/>
      <c r="AE56" s="11"/>
      <c r="AF56" s="11"/>
      <c r="AG56" s="11"/>
      <c r="AH56" s="11"/>
      <c r="AI56" s="11"/>
      <c r="AJ56" s="11"/>
      <c r="AK56" s="11"/>
      <c r="AL56" s="11"/>
      <c r="AM56" s="11"/>
      <c r="AN56" s="11"/>
      <c r="AO56" s="11"/>
      <c r="AP56" s="11"/>
      <c r="AQ56" s="11"/>
      <c r="AR56" s="11"/>
      <c r="AS56" s="11"/>
      <c r="AT56" s="11"/>
      <c r="AU56" s="11"/>
      <c r="AV56" s="11"/>
      <c r="AW56" s="11"/>
      <c r="AX56" s="11"/>
    </row>
    <row r="57" spans="1:50" x14ac:dyDescent="0.35">
      <c r="A57" s="7"/>
      <c r="D57" s="11"/>
      <c r="E57" s="11"/>
      <c r="F57" s="11"/>
      <c r="G57" s="11"/>
      <c r="H57" s="11"/>
      <c r="I57" s="11"/>
      <c r="J57" s="11"/>
      <c r="K57" s="11"/>
      <c r="L57" s="11"/>
      <c r="M57" s="11"/>
      <c r="N57" s="11"/>
      <c r="O57" s="11"/>
      <c r="P57" s="11"/>
      <c r="Q57" s="11"/>
      <c r="R57" s="11"/>
      <c r="S57" s="11"/>
      <c r="T57" s="11"/>
      <c r="U57" s="11"/>
      <c r="V57" s="11"/>
      <c r="W57" s="11"/>
      <c r="X57" s="11"/>
      <c r="Y57" s="11"/>
      <c r="Z57" s="11"/>
      <c r="AA57" s="11"/>
      <c r="AB57" s="11"/>
      <c r="AC57" s="11"/>
      <c r="AD57" s="11"/>
      <c r="AE57" s="11"/>
      <c r="AF57" s="11"/>
      <c r="AG57" s="11"/>
      <c r="AH57" s="11"/>
      <c r="AI57" s="11"/>
      <c r="AJ57" s="11"/>
      <c r="AK57" s="11"/>
      <c r="AL57" s="11"/>
      <c r="AM57" s="11"/>
      <c r="AN57" s="11"/>
      <c r="AO57" s="11"/>
      <c r="AP57" s="11"/>
      <c r="AQ57" s="11"/>
      <c r="AR57" s="11"/>
      <c r="AS57" s="11"/>
      <c r="AT57" s="11"/>
      <c r="AU57" s="11"/>
      <c r="AV57" s="11"/>
      <c r="AW57" s="11"/>
      <c r="AX57" s="11"/>
    </row>
    <row r="58" spans="1:50" x14ac:dyDescent="0.35">
      <c r="A58" s="7"/>
      <c r="D58" s="11"/>
      <c r="E58" s="11"/>
      <c r="F58" s="11"/>
      <c r="G58" s="11"/>
      <c r="H58" s="11"/>
      <c r="I58" s="11"/>
      <c r="J58" s="11"/>
      <c r="K58" s="11"/>
      <c r="L58" s="11"/>
      <c r="M58" s="11"/>
      <c r="N58" s="11"/>
      <c r="O58" s="11"/>
      <c r="P58" s="11"/>
      <c r="Q58" s="11"/>
      <c r="R58" s="11"/>
      <c r="S58" s="11"/>
      <c r="T58" s="11"/>
      <c r="U58" s="11"/>
      <c r="V58" s="11"/>
      <c r="W58" s="11"/>
      <c r="X58" s="11"/>
      <c r="Y58" s="11"/>
      <c r="Z58" s="11"/>
      <c r="AA58" s="11"/>
      <c r="AB58" s="11"/>
      <c r="AC58" s="11"/>
      <c r="AD58" s="11"/>
      <c r="AE58" s="11"/>
      <c r="AF58" s="11"/>
      <c r="AG58" s="11"/>
      <c r="AH58" s="11"/>
      <c r="AI58" s="11"/>
      <c r="AJ58" s="11"/>
      <c r="AK58" s="11"/>
      <c r="AL58" s="11"/>
      <c r="AM58" s="11"/>
      <c r="AN58" s="11"/>
      <c r="AO58" s="11"/>
      <c r="AP58" s="11"/>
      <c r="AQ58" s="11"/>
      <c r="AR58" s="11"/>
      <c r="AS58" s="11"/>
      <c r="AT58" s="11"/>
      <c r="AU58" s="11"/>
      <c r="AV58" s="11"/>
      <c r="AW58" s="11"/>
      <c r="AX58" s="11"/>
    </row>
    <row r="59" spans="1:50" x14ac:dyDescent="0.35">
      <c r="A59" s="7"/>
      <c r="D59" s="11"/>
      <c r="E59" s="11"/>
      <c r="F59" s="11"/>
      <c r="G59" s="11"/>
      <c r="H59" s="11"/>
      <c r="I59" s="11"/>
      <c r="J59" s="11"/>
      <c r="K59" s="11"/>
      <c r="L59" s="11"/>
      <c r="M59" s="11"/>
      <c r="N59" s="11"/>
      <c r="O59" s="11"/>
      <c r="P59" s="11"/>
      <c r="Q59" s="11"/>
      <c r="R59" s="11"/>
      <c r="S59" s="11"/>
      <c r="T59" s="11"/>
      <c r="U59" s="11"/>
      <c r="V59" s="11"/>
      <c r="W59" s="11"/>
      <c r="X59" s="11"/>
      <c r="Y59" s="11"/>
      <c r="Z59" s="11"/>
      <c r="AA59" s="11"/>
      <c r="AB59" s="11"/>
      <c r="AC59" s="11"/>
      <c r="AD59" s="11"/>
      <c r="AE59" s="11"/>
      <c r="AF59" s="11"/>
      <c r="AG59" s="11"/>
      <c r="AH59" s="11"/>
      <c r="AI59" s="11"/>
      <c r="AJ59" s="11"/>
      <c r="AK59" s="11"/>
      <c r="AL59" s="11"/>
      <c r="AM59" s="11"/>
      <c r="AN59" s="11"/>
      <c r="AO59" s="11"/>
      <c r="AP59" s="11"/>
      <c r="AQ59" s="11"/>
      <c r="AR59" s="11"/>
      <c r="AS59" s="11"/>
      <c r="AT59" s="11"/>
      <c r="AU59" s="11"/>
      <c r="AV59" s="11"/>
      <c r="AW59" s="11"/>
      <c r="AX59" s="11"/>
    </row>
    <row r="60" spans="1:50" x14ac:dyDescent="0.35">
      <c r="A60" s="7"/>
      <c r="D60" s="11"/>
      <c r="E60" s="11"/>
      <c r="F60" s="11"/>
      <c r="G60" s="11"/>
      <c r="H60" s="11"/>
      <c r="I60" s="11"/>
      <c r="J60" s="11"/>
      <c r="K60" s="11"/>
      <c r="L60" s="11"/>
      <c r="M60" s="11"/>
      <c r="N60" s="11"/>
      <c r="O60" s="11"/>
      <c r="P60" s="11"/>
      <c r="Q60" s="11"/>
      <c r="R60" s="11"/>
      <c r="S60" s="11"/>
      <c r="T60" s="11"/>
      <c r="U60" s="11"/>
      <c r="V60" s="11"/>
      <c r="W60" s="11"/>
      <c r="X60" s="11"/>
      <c r="Y60" s="11"/>
      <c r="Z60" s="11"/>
      <c r="AA60" s="11"/>
      <c r="AB60" s="11"/>
      <c r="AC60" s="11"/>
      <c r="AD60" s="11"/>
      <c r="AE60" s="11"/>
      <c r="AF60" s="11"/>
      <c r="AG60" s="11"/>
      <c r="AH60" s="11"/>
      <c r="AI60" s="11"/>
      <c r="AJ60" s="11"/>
      <c r="AK60" s="11"/>
      <c r="AL60" s="11"/>
      <c r="AM60" s="11"/>
      <c r="AN60" s="11"/>
      <c r="AO60" s="11"/>
      <c r="AP60" s="11"/>
      <c r="AQ60" s="11"/>
      <c r="AR60" s="11"/>
      <c r="AS60" s="11"/>
      <c r="AT60" s="11"/>
      <c r="AU60" s="11"/>
      <c r="AV60" s="11"/>
      <c r="AW60" s="11"/>
      <c r="AX60" s="11"/>
    </row>
    <row r="61" spans="1:50" x14ac:dyDescent="0.35">
      <c r="A61" s="7"/>
      <c r="D61" s="11"/>
      <c r="E61" s="11"/>
      <c r="F61" s="11"/>
      <c r="G61" s="11"/>
      <c r="H61" s="11"/>
      <c r="I61" s="11"/>
      <c r="J61" s="11"/>
      <c r="K61" s="11"/>
      <c r="L61" s="11"/>
      <c r="M61" s="11"/>
      <c r="N61" s="11"/>
      <c r="O61" s="11"/>
      <c r="P61" s="11"/>
      <c r="Q61" s="11"/>
      <c r="R61" s="11"/>
      <c r="S61" s="11"/>
      <c r="T61" s="11"/>
      <c r="U61" s="11"/>
      <c r="V61" s="11"/>
      <c r="W61" s="11"/>
      <c r="X61" s="11"/>
      <c r="Y61" s="11"/>
      <c r="Z61" s="11"/>
      <c r="AA61" s="11"/>
      <c r="AB61" s="11"/>
      <c r="AC61" s="11"/>
      <c r="AD61" s="11"/>
      <c r="AE61" s="11"/>
      <c r="AF61" s="11"/>
      <c r="AG61" s="11"/>
      <c r="AH61" s="11"/>
      <c r="AI61" s="11"/>
      <c r="AJ61" s="11"/>
      <c r="AK61" s="11"/>
      <c r="AL61" s="11"/>
      <c r="AM61" s="11"/>
      <c r="AN61" s="11"/>
      <c r="AO61" s="11"/>
      <c r="AP61" s="11"/>
      <c r="AQ61" s="11"/>
      <c r="AR61" s="11"/>
      <c r="AS61" s="11"/>
      <c r="AT61" s="11"/>
      <c r="AU61" s="11"/>
      <c r="AV61" s="11"/>
      <c r="AW61" s="11"/>
      <c r="AX61" s="11"/>
    </row>
    <row r="62" spans="1:50" x14ac:dyDescent="0.35">
      <c r="A62" s="7"/>
      <c r="D62" s="11"/>
      <c r="E62" s="11"/>
      <c r="F62" s="11"/>
      <c r="G62" s="11"/>
      <c r="H62" s="11"/>
      <c r="I62" s="11"/>
      <c r="J62" s="11"/>
      <c r="K62" s="11"/>
      <c r="L62" s="11"/>
      <c r="M62" s="11"/>
      <c r="N62" s="11"/>
      <c r="O62" s="11"/>
      <c r="P62" s="11"/>
      <c r="Q62" s="11"/>
      <c r="R62" s="11"/>
      <c r="S62" s="11"/>
      <c r="T62" s="11"/>
      <c r="U62" s="11"/>
      <c r="V62" s="11"/>
      <c r="W62" s="11"/>
      <c r="X62" s="11"/>
      <c r="Y62" s="11"/>
      <c r="Z62" s="11"/>
      <c r="AA62" s="11"/>
      <c r="AB62" s="11"/>
      <c r="AC62" s="11"/>
      <c r="AD62" s="11"/>
      <c r="AE62" s="11"/>
      <c r="AF62" s="11"/>
      <c r="AG62" s="11"/>
      <c r="AH62" s="11"/>
      <c r="AI62" s="11"/>
      <c r="AJ62" s="11"/>
      <c r="AK62" s="11"/>
      <c r="AL62" s="11"/>
      <c r="AM62" s="11"/>
      <c r="AN62" s="11"/>
      <c r="AO62" s="11"/>
      <c r="AP62" s="11"/>
      <c r="AQ62" s="11"/>
      <c r="AR62" s="11"/>
      <c r="AS62" s="11"/>
      <c r="AT62" s="11"/>
      <c r="AU62" s="11"/>
      <c r="AV62" s="11"/>
      <c r="AW62" s="11"/>
      <c r="AX62" s="11"/>
    </row>
    <row r="63" spans="1:50" x14ac:dyDescent="0.35">
      <c r="A63" s="7"/>
      <c r="D63" s="11"/>
      <c r="E63" s="11"/>
      <c r="F63" s="11"/>
      <c r="G63" s="11"/>
      <c r="H63" s="11"/>
      <c r="I63" s="11"/>
      <c r="J63" s="11"/>
      <c r="K63" s="11"/>
      <c r="L63" s="11"/>
      <c r="M63" s="11"/>
      <c r="N63" s="11"/>
      <c r="O63" s="11"/>
      <c r="P63" s="11"/>
      <c r="Q63" s="11"/>
      <c r="R63" s="11"/>
      <c r="S63" s="11"/>
      <c r="T63" s="11"/>
      <c r="U63" s="11"/>
      <c r="V63" s="11"/>
      <c r="W63" s="11"/>
      <c r="X63" s="11"/>
      <c r="Y63" s="11"/>
      <c r="Z63" s="11"/>
      <c r="AA63" s="11"/>
      <c r="AB63" s="11"/>
      <c r="AC63" s="11"/>
      <c r="AD63" s="11"/>
      <c r="AE63" s="11"/>
      <c r="AF63" s="11"/>
      <c r="AG63" s="11"/>
      <c r="AH63" s="11"/>
      <c r="AI63" s="11"/>
      <c r="AJ63" s="11"/>
      <c r="AK63" s="11"/>
      <c r="AL63" s="11"/>
      <c r="AM63" s="11"/>
      <c r="AN63" s="11"/>
      <c r="AO63" s="11"/>
      <c r="AP63" s="11"/>
      <c r="AQ63" s="11"/>
      <c r="AR63" s="11"/>
      <c r="AS63" s="11"/>
      <c r="AT63" s="11"/>
      <c r="AU63" s="11"/>
      <c r="AV63" s="11"/>
      <c r="AW63" s="11"/>
      <c r="AX63" s="11"/>
    </row>
    <row r="64" spans="1:50" x14ac:dyDescent="0.35">
      <c r="A64" s="7"/>
      <c r="D64" s="11"/>
      <c r="E64" s="11"/>
      <c r="F64" s="11"/>
      <c r="G64" s="11"/>
      <c r="H64" s="11"/>
      <c r="I64" s="11"/>
      <c r="J64" s="11"/>
      <c r="K64" s="11"/>
      <c r="L64" s="11"/>
      <c r="M64" s="11"/>
      <c r="N64" s="11"/>
      <c r="O64" s="11"/>
      <c r="P64" s="11"/>
      <c r="Q64" s="11"/>
      <c r="R64" s="11"/>
      <c r="S64" s="11"/>
      <c r="T64" s="11"/>
      <c r="U64" s="11"/>
      <c r="V64" s="11"/>
      <c r="W64" s="11"/>
      <c r="X64" s="11"/>
      <c r="Y64" s="11"/>
      <c r="Z64" s="11"/>
      <c r="AA64" s="11"/>
      <c r="AB64" s="11"/>
      <c r="AC64" s="11"/>
      <c r="AD64" s="11"/>
      <c r="AE64" s="11"/>
      <c r="AF64" s="11"/>
      <c r="AG64" s="11"/>
      <c r="AH64" s="11"/>
      <c r="AI64" s="11"/>
      <c r="AJ64" s="11"/>
      <c r="AK64" s="11"/>
      <c r="AL64" s="11"/>
      <c r="AM64" s="11"/>
      <c r="AN64" s="11"/>
      <c r="AO64" s="11"/>
      <c r="AP64" s="11"/>
      <c r="AQ64" s="11"/>
      <c r="AR64" s="11"/>
      <c r="AS64" s="11"/>
      <c r="AT64" s="11"/>
      <c r="AU64" s="11"/>
      <c r="AV64" s="11"/>
      <c r="AW64" s="11"/>
      <c r="AX64" s="11"/>
    </row>
    <row r="65" spans="1:50" x14ac:dyDescent="0.35">
      <c r="A65" s="7"/>
      <c r="D65" s="11"/>
      <c r="E65" s="11"/>
      <c r="F65" s="11"/>
      <c r="G65" s="11"/>
      <c r="H65" s="11"/>
      <c r="I65" s="11"/>
      <c r="J65" s="11"/>
      <c r="K65" s="11"/>
      <c r="L65" s="11"/>
      <c r="M65" s="11"/>
      <c r="N65" s="11"/>
      <c r="O65" s="11"/>
      <c r="P65" s="11"/>
      <c r="Q65" s="11"/>
      <c r="R65" s="11"/>
      <c r="S65" s="11"/>
      <c r="T65" s="11"/>
      <c r="U65" s="11"/>
      <c r="V65" s="11"/>
      <c r="W65" s="11"/>
      <c r="X65" s="11"/>
      <c r="Y65" s="11"/>
      <c r="Z65" s="11"/>
      <c r="AA65" s="11"/>
      <c r="AB65" s="11"/>
      <c r="AC65" s="11"/>
      <c r="AD65" s="11"/>
      <c r="AE65" s="11"/>
      <c r="AF65" s="11"/>
      <c r="AG65" s="11"/>
      <c r="AH65" s="11"/>
      <c r="AI65" s="11"/>
      <c r="AJ65" s="11"/>
      <c r="AK65" s="11"/>
      <c r="AL65" s="11"/>
      <c r="AM65" s="11"/>
      <c r="AN65" s="11"/>
      <c r="AO65" s="11"/>
      <c r="AP65" s="11"/>
      <c r="AQ65" s="11"/>
      <c r="AR65" s="11"/>
      <c r="AS65" s="11"/>
      <c r="AT65" s="11"/>
      <c r="AU65" s="11"/>
      <c r="AV65" s="11"/>
      <c r="AW65" s="11"/>
      <c r="AX65" s="11"/>
    </row>
    <row r="66" spans="1:50" x14ac:dyDescent="0.35">
      <c r="A66" s="7"/>
      <c r="D66" s="11"/>
      <c r="E66" s="11"/>
      <c r="F66" s="11"/>
      <c r="G66" s="11"/>
      <c r="H66" s="11"/>
      <c r="I66" s="11"/>
      <c r="J66" s="11"/>
      <c r="K66" s="11"/>
      <c r="L66" s="11"/>
      <c r="M66" s="11"/>
      <c r="N66" s="11"/>
      <c r="O66" s="11"/>
      <c r="P66" s="11"/>
      <c r="Q66" s="11"/>
      <c r="R66" s="11"/>
      <c r="S66" s="11"/>
      <c r="T66" s="11"/>
      <c r="U66" s="11"/>
      <c r="V66" s="11"/>
      <c r="W66" s="11"/>
      <c r="X66" s="11"/>
      <c r="Y66" s="11"/>
      <c r="Z66" s="11"/>
      <c r="AA66" s="11"/>
      <c r="AB66" s="11"/>
      <c r="AC66" s="11"/>
      <c r="AD66" s="11"/>
      <c r="AE66" s="11"/>
      <c r="AF66" s="11"/>
      <c r="AG66" s="11"/>
      <c r="AH66" s="11"/>
      <c r="AI66" s="11"/>
      <c r="AJ66" s="11"/>
      <c r="AK66" s="11"/>
      <c r="AL66" s="11"/>
      <c r="AM66" s="11"/>
      <c r="AN66" s="11"/>
      <c r="AO66" s="11"/>
      <c r="AP66" s="11"/>
      <c r="AQ66" s="11"/>
      <c r="AR66" s="11"/>
      <c r="AS66" s="11"/>
      <c r="AT66" s="11"/>
      <c r="AU66" s="11"/>
      <c r="AV66" s="11"/>
      <c r="AW66" s="11"/>
      <c r="AX66" s="11"/>
    </row>
    <row r="67" spans="1:50" x14ac:dyDescent="0.35">
      <c r="A67" s="7"/>
      <c r="D67" s="11"/>
      <c r="E67" s="11"/>
      <c r="F67" s="11"/>
      <c r="G67" s="11"/>
      <c r="H67" s="11"/>
      <c r="I67" s="11"/>
      <c r="J67" s="11"/>
      <c r="K67" s="11"/>
      <c r="L67" s="11"/>
      <c r="M67" s="11"/>
      <c r="N67" s="11"/>
      <c r="O67" s="11"/>
      <c r="P67" s="11"/>
      <c r="Q67" s="11"/>
      <c r="R67" s="11"/>
      <c r="S67" s="11"/>
      <c r="T67" s="11"/>
      <c r="U67" s="11"/>
      <c r="V67" s="11"/>
      <c r="W67" s="11"/>
      <c r="X67" s="11"/>
      <c r="Y67" s="11"/>
      <c r="Z67" s="11"/>
      <c r="AA67" s="11"/>
      <c r="AB67" s="11"/>
      <c r="AC67" s="11"/>
      <c r="AD67" s="11"/>
      <c r="AE67" s="11"/>
      <c r="AF67" s="11"/>
      <c r="AG67" s="11"/>
      <c r="AH67" s="11"/>
      <c r="AI67" s="11"/>
      <c r="AJ67" s="11"/>
      <c r="AK67" s="11"/>
      <c r="AL67" s="11"/>
      <c r="AM67" s="11"/>
      <c r="AN67" s="11"/>
      <c r="AO67" s="11"/>
      <c r="AP67" s="11"/>
      <c r="AQ67" s="11"/>
      <c r="AR67" s="11"/>
      <c r="AS67" s="11"/>
      <c r="AT67" s="11"/>
      <c r="AU67" s="11"/>
      <c r="AV67" s="11"/>
      <c r="AW67" s="11"/>
      <c r="AX67" s="11"/>
    </row>
    <row r="68" spans="1:50" x14ac:dyDescent="0.35">
      <c r="A68" s="7"/>
      <c r="D68" s="11"/>
      <c r="E68" s="11"/>
      <c r="F68" s="11"/>
      <c r="G68" s="11"/>
      <c r="H68" s="11"/>
      <c r="I68" s="11"/>
      <c r="J68" s="11"/>
      <c r="K68" s="11"/>
      <c r="L68" s="11"/>
      <c r="M68" s="11"/>
      <c r="N68" s="11"/>
      <c r="O68" s="11"/>
      <c r="P68" s="11"/>
      <c r="Q68" s="11"/>
      <c r="R68" s="11"/>
      <c r="S68" s="11"/>
      <c r="T68" s="11"/>
      <c r="U68" s="11"/>
      <c r="V68" s="11"/>
      <c r="W68" s="11"/>
      <c r="X68" s="11"/>
      <c r="Y68" s="11"/>
      <c r="Z68" s="11"/>
      <c r="AA68" s="11"/>
      <c r="AB68" s="11"/>
      <c r="AC68" s="11"/>
      <c r="AD68" s="11"/>
      <c r="AE68" s="11"/>
      <c r="AF68" s="11"/>
      <c r="AG68" s="11"/>
      <c r="AH68" s="11"/>
      <c r="AI68" s="11"/>
      <c r="AJ68" s="11"/>
      <c r="AK68" s="11"/>
      <c r="AL68" s="11"/>
      <c r="AM68" s="11"/>
      <c r="AN68" s="11"/>
      <c r="AO68" s="11"/>
      <c r="AP68" s="11"/>
      <c r="AQ68" s="11"/>
      <c r="AR68" s="11"/>
      <c r="AS68" s="11"/>
      <c r="AT68" s="11"/>
      <c r="AU68" s="11"/>
      <c r="AV68" s="11"/>
      <c r="AW68" s="11"/>
      <c r="AX68" s="11"/>
    </row>
    <row r="69" spans="1:50" x14ac:dyDescent="0.35">
      <c r="A69" s="7"/>
      <c r="D69" s="11"/>
      <c r="E69" s="11"/>
      <c r="F69" s="11"/>
      <c r="G69" s="11"/>
      <c r="H69" s="11"/>
      <c r="I69" s="11"/>
      <c r="J69" s="11"/>
      <c r="K69" s="11"/>
      <c r="L69" s="11"/>
      <c r="M69" s="11"/>
      <c r="N69" s="11"/>
      <c r="O69" s="11"/>
      <c r="P69" s="11"/>
      <c r="Q69" s="11"/>
      <c r="R69" s="11"/>
      <c r="S69" s="11"/>
      <c r="T69" s="11"/>
      <c r="U69" s="11"/>
      <c r="V69" s="11"/>
      <c r="W69" s="11"/>
      <c r="X69" s="11"/>
      <c r="Y69" s="11"/>
      <c r="Z69" s="11"/>
      <c r="AA69" s="11"/>
      <c r="AB69" s="11"/>
      <c r="AC69" s="11"/>
      <c r="AD69" s="11"/>
      <c r="AE69" s="11"/>
      <c r="AF69" s="11"/>
      <c r="AG69" s="11"/>
      <c r="AH69" s="11"/>
      <c r="AI69" s="11"/>
      <c r="AJ69" s="11"/>
      <c r="AK69" s="11"/>
      <c r="AL69" s="11"/>
      <c r="AM69" s="11"/>
      <c r="AN69" s="11"/>
      <c r="AO69" s="11"/>
      <c r="AP69" s="11"/>
      <c r="AQ69" s="11"/>
      <c r="AR69" s="11"/>
      <c r="AS69" s="11"/>
      <c r="AT69" s="11"/>
      <c r="AU69" s="11"/>
      <c r="AV69" s="11"/>
      <c r="AW69" s="11"/>
      <c r="AX69" s="11"/>
    </row>
    <row r="70" spans="1:50" x14ac:dyDescent="0.35">
      <c r="A70" s="7"/>
      <c r="D70" s="11"/>
      <c r="E70" s="11"/>
      <c r="F70" s="11"/>
      <c r="G70" s="11"/>
      <c r="H70" s="11"/>
      <c r="I70" s="11"/>
      <c r="J70" s="11"/>
      <c r="K70" s="11"/>
      <c r="L70" s="11"/>
      <c r="M70" s="11"/>
      <c r="N70" s="11"/>
      <c r="O70" s="11"/>
      <c r="P70" s="11"/>
      <c r="Q70" s="11"/>
      <c r="R70" s="11"/>
      <c r="S70" s="11"/>
      <c r="T70" s="11"/>
      <c r="U70" s="11"/>
      <c r="V70" s="11"/>
      <c r="W70" s="11"/>
      <c r="X70" s="11"/>
      <c r="Y70" s="11"/>
      <c r="Z70" s="11"/>
      <c r="AA70" s="11"/>
      <c r="AB70" s="11"/>
      <c r="AC70" s="11"/>
      <c r="AD70" s="11"/>
      <c r="AE70" s="11"/>
      <c r="AF70" s="11"/>
      <c r="AG70" s="11"/>
      <c r="AH70" s="11"/>
      <c r="AI70" s="11"/>
      <c r="AJ70" s="11"/>
      <c r="AK70" s="11"/>
      <c r="AL70" s="11"/>
      <c r="AM70" s="11"/>
      <c r="AN70" s="11"/>
      <c r="AO70" s="11"/>
      <c r="AP70" s="11"/>
      <c r="AQ70" s="11"/>
      <c r="AR70" s="11"/>
      <c r="AS70" s="11"/>
      <c r="AT70" s="11"/>
      <c r="AU70" s="11"/>
      <c r="AV70" s="11"/>
      <c r="AW70" s="11"/>
      <c r="AX70" s="11"/>
    </row>
    <row r="71" spans="1:50" x14ac:dyDescent="0.35">
      <c r="A71" s="7"/>
      <c r="D71" s="11"/>
      <c r="E71" s="11"/>
      <c r="F71" s="11"/>
      <c r="G71" s="11"/>
      <c r="H71" s="11"/>
      <c r="I71" s="11"/>
      <c r="J71" s="11"/>
      <c r="K71" s="11"/>
      <c r="L71" s="11"/>
      <c r="M71" s="11"/>
      <c r="N71" s="11"/>
      <c r="O71" s="11"/>
      <c r="P71" s="11"/>
      <c r="Q71" s="11"/>
      <c r="R71" s="11"/>
      <c r="S71" s="11"/>
      <c r="T71" s="11"/>
      <c r="U71" s="11"/>
      <c r="V71" s="11"/>
      <c r="W71" s="11"/>
      <c r="X71" s="11"/>
      <c r="Y71" s="11"/>
      <c r="Z71" s="11"/>
      <c r="AA71" s="11"/>
      <c r="AB71" s="11"/>
      <c r="AC71" s="11"/>
      <c r="AD71" s="11"/>
      <c r="AE71" s="11"/>
      <c r="AF71" s="11"/>
      <c r="AG71" s="11"/>
      <c r="AH71" s="11"/>
      <c r="AI71" s="11"/>
      <c r="AJ71" s="11"/>
      <c r="AK71" s="11"/>
      <c r="AL71" s="11"/>
      <c r="AM71" s="11"/>
      <c r="AN71" s="11"/>
      <c r="AO71" s="11"/>
      <c r="AP71" s="11"/>
      <c r="AQ71" s="11"/>
      <c r="AR71" s="11"/>
      <c r="AS71" s="11"/>
      <c r="AT71" s="11"/>
      <c r="AU71" s="11"/>
      <c r="AV71" s="11"/>
      <c r="AW71" s="11"/>
      <c r="AX71" s="11"/>
    </row>
    <row r="72" spans="1:50" x14ac:dyDescent="0.35">
      <c r="A72" s="7"/>
      <c r="D72" s="11"/>
      <c r="E72" s="11"/>
      <c r="F72" s="11"/>
      <c r="G72" s="11"/>
      <c r="H72" s="11"/>
      <c r="I72" s="11"/>
      <c r="J72" s="11"/>
      <c r="K72" s="11"/>
      <c r="L72" s="11"/>
      <c r="M72" s="11"/>
      <c r="N72" s="11"/>
      <c r="O72" s="11"/>
      <c r="P72" s="11"/>
      <c r="Q72" s="11"/>
      <c r="R72" s="11"/>
      <c r="S72" s="11"/>
      <c r="T72" s="11"/>
      <c r="U72" s="11"/>
      <c r="V72" s="11"/>
      <c r="W72" s="11"/>
      <c r="X72" s="11"/>
      <c r="Y72" s="11"/>
      <c r="Z72" s="11"/>
      <c r="AA72" s="11"/>
      <c r="AB72" s="11"/>
      <c r="AC72" s="11"/>
      <c r="AD72" s="11"/>
      <c r="AE72" s="11"/>
      <c r="AF72" s="11"/>
      <c r="AG72" s="11"/>
      <c r="AH72" s="11"/>
      <c r="AI72" s="11"/>
      <c r="AJ72" s="11"/>
      <c r="AK72" s="11"/>
      <c r="AL72" s="11"/>
      <c r="AM72" s="11"/>
      <c r="AN72" s="11"/>
      <c r="AO72" s="11"/>
      <c r="AP72" s="11"/>
      <c r="AQ72" s="11"/>
      <c r="AR72" s="11"/>
      <c r="AS72" s="11"/>
      <c r="AT72" s="11"/>
      <c r="AU72" s="11"/>
      <c r="AV72" s="11"/>
      <c r="AW72" s="11"/>
      <c r="AX72" s="11"/>
    </row>
    <row r="73" spans="1:50" x14ac:dyDescent="0.35">
      <c r="A73" s="7"/>
      <c r="D73" s="11"/>
      <c r="E73" s="11"/>
      <c r="F73" s="11"/>
      <c r="G73" s="11"/>
      <c r="H73" s="11"/>
      <c r="I73" s="11"/>
      <c r="J73" s="11"/>
      <c r="K73" s="11"/>
      <c r="L73" s="11"/>
      <c r="M73" s="11"/>
      <c r="N73" s="11"/>
      <c r="O73" s="11"/>
      <c r="P73" s="11"/>
      <c r="Q73" s="11"/>
      <c r="R73" s="11"/>
      <c r="S73" s="11"/>
      <c r="T73" s="11"/>
      <c r="U73" s="11"/>
      <c r="V73" s="11"/>
      <c r="W73" s="11"/>
      <c r="X73" s="11"/>
      <c r="Y73" s="11"/>
      <c r="Z73" s="11"/>
      <c r="AA73" s="11"/>
      <c r="AB73" s="11"/>
      <c r="AC73" s="11"/>
      <c r="AD73" s="11"/>
      <c r="AE73" s="11"/>
      <c r="AF73" s="11"/>
      <c r="AG73" s="11"/>
      <c r="AH73" s="11"/>
      <c r="AI73" s="11"/>
      <c r="AJ73" s="11"/>
      <c r="AK73" s="11"/>
      <c r="AL73" s="11"/>
      <c r="AM73" s="11"/>
      <c r="AN73" s="11"/>
      <c r="AO73" s="11"/>
      <c r="AP73" s="11"/>
      <c r="AQ73" s="11"/>
      <c r="AR73" s="11"/>
      <c r="AS73" s="11"/>
      <c r="AT73" s="11"/>
      <c r="AU73" s="11"/>
      <c r="AV73" s="11"/>
      <c r="AW73" s="11"/>
      <c r="AX73" s="11"/>
    </row>
    <row r="74" spans="1:50" x14ac:dyDescent="0.35">
      <c r="A74" s="7"/>
      <c r="D74" s="11"/>
      <c r="E74" s="11"/>
      <c r="F74" s="11"/>
      <c r="G74" s="11"/>
      <c r="H74" s="11"/>
      <c r="I74" s="11"/>
      <c r="J74" s="11"/>
      <c r="K74" s="11"/>
      <c r="L74" s="11"/>
      <c r="M74" s="11"/>
      <c r="N74" s="11"/>
      <c r="O74" s="11"/>
      <c r="P74" s="11"/>
      <c r="Q74" s="11"/>
      <c r="R74" s="11"/>
      <c r="S74" s="11"/>
      <c r="T74" s="11"/>
      <c r="U74" s="11"/>
      <c r="V74" s="11"/>
      <c r="W74" s="11"/>
      <c r="X74" s="11"/>
      <c r="Y74" s="11"/>
      <c r="Z74" s="11"/>
      <c r="AA74" s="11"/>
      <c r="AB74" s="11"/>
      <c r="AC74" s="11"/>
      <c r="AD74" s="11"/>
      <c r="AE74" s="11"/>
      <c r="AF74" s="11"/>
      <c r="AG74" s="11"/>
      <c r="AH74" s="11"/>
      <c r="AI74" s="11"/>
      <c r="AJ74" s="11"/>
      <c r="AK74" s="11"/>
      <c r="AL74" s="11"/>
      <c r="AM74" s="11"/>
      <c r="AN74" s="11"/>
      <c r="AO74" s="11"/>
      <c r="AP74" s="11"/>
      <c r="AQ74" s="11"/>
      <c r="AR74" s="11"/>
      <c r="AS74" s="11"/>
      <c r="AT74" s="11"/>
      <c r="AU74" s="11"/>
      <c r="AV74" s="11"/>
      <c r="AW74" s="11"/>
      <c r="AX74" s="11"/>
    </row>
    <row r="75" spans="1:50" x14ac:dyDescent="0.35">
      <c r="A75" s="7"/>
      <c r="D75" s="11"/>
      <c r="E75" s="11"/>
      <c r="F75" s="11"/>
      <c r="G75" s="11"/>
      <c r="H75" s="11"/>
      <c r="I75" s="11"/>
      <c r="J75" s="11"/>
      <c r="K75" s="11"/>
      <c r="L75" s="11"/>
      <c r="M75" s="11"/>
      <c r="N75" s="11"/>
      <c r="O75" s="11"/>
      <c r="P75" s="11"/>
      <c r="Q75" s="11"/>
      <c r="R75" s="11"/>
      <c r="S75" s="11"/>
      <c r="T75" s="11"/>
      <c r="U75" s="11"/>
      <c r="V75" s="11"/>
      <c r="W75" s="11"/>
      <c r="X75" s="11"/>
      <c r="Y75" s="11"/>
      <c r="Z75" s="11"/>
      <c r="AA75" s="11"/>
      <c r="AB75" s="11"/>
      <c r="AC75" s="11"/>
      <c r="AD75" s="11"/>
      <c r="AE75" s="11"/>
      <c r="AF75" s="11"/>
      <c r="AG75" s="11"/>
      <c r="AH75" s="11"/>
      <c r="AI75" s="11"/>
      <c r="AJ75" s="11"/>
      <c r="AK75" s="11"/>
      <c r="AL75" s="11"/>
      <c r="AM75" s="11"/>
      <c r="AN75" s="11"/>
      <c r="AO75" s="11"/>
      <c r="AP75" s="11"/>
      <c r="AQ75" s="11"/>
      <c r="AR75" s="11"/>
      <c r="AS75" s="11"/>
      <c r="AT75" s="11"/>
      <c r="AU75" s="11"/>
      <c r="AV75" s="11"/>
      <c r="AW75" s="11"/>
      <c r="AX75" s="11"/>
    </row>
    <row r="76" spans="1:50" x14ac:dyDescent="0.35">
      <c r="A76" s="7"/>
      <c r="D76" s="11"/>
      <c r="E76" s="11"/>
      <c r="F76" s="11"/>
      <c r="G76" s="11"/>
      <c r="H76" s="11"/>
      <c r="I76" s="11"/>
      <c r="J76" s="11"/>
      <c r="K76" s="11"/>
      <c r="L76" s="11"/>
      <c r="M76" s="11"/>
      <c r="N76" s="11"/>
      <c r="O76" s="11"/>
      <c r="P76" s="11"/>
      <c r="Q76" s="11"/>
      <c r="R76" s="11"/>
      <c r="S76" s="11"/>
      <c r="T76" s="11"/>
      <c r="U76" s="11"/>
      <c r="V76" s="11"/>
      <c r="W76" s="11"/>
      <c r="X76" s="11"/>
      <c r="Y76" s="11"/>
      <c r="Z76" s="11"/>
      <c r="AA76" s="11"/>
      <c r="AB76" s="11"/>
      <c r="AC76" s="11"/>
      <c r="AD76" s="11"/>
      <c r="AE76" s="11"/>
      <c r="AF76" s="11"/>
      <c r="AG76" s="11"/>
      <c r="AH76" s="11"/>
      <c r="AI76" s="11"/>
      <c r="AJ76" s="11"/>
      <c r="AK76" s="11"/>
      <c r="AL76" s="11"/>
      <c r="AM76" s="11"/>
      <c r="AN76" s="11"/>
      <c r="AO76" s="11"/>
      <c r="AP76" s="11"/>
      <c r="AQ76" s="11"/>
      <c r="AR76" s="11"/>
      <c r="AS76" s="11"/>
      <c r="AT76" s="11"/>
      <c r="AU76" s="11"/>
      <c r="AV76" s="11"/>
      <c r="AW76" s="11"/>
      <c r="AX76" s="11"/>
    </row>
    <row r="77" spans="1:50" x14ac:dyDescent="0.35">
      <c r="A77" s="7"/>
      <c r="D77" s="11"/>
      <c r="E77" s="11"/>
      <c r="F77" s="11"/>
      <c r="G77" s="11"/>
      <c r="H77" s="11"/>
      <c r="I77" s="11"/>
      <c r="J77" s="11"/>
      <c r="K77" s="11"/>
      <c r="L77" s="11"/>
      <c r="M77" s="11"/>
      <c r="N77" s="11"/>
      <c r="O77" s="11"/>
      <c r="P77" s="11"/>
      <c r="Q77" s="11"/>
      <c r="R77" s="11"/>
      <c r="S77" s="11"/>
      <c r="T77" s="11"/>
      <c r="U77" s="11"/>
      <c r="V77" s="11"/>
      <c r="W77" s="11"/>
      <c r="X77" s="11"/>
      <c r="Y77" s="11"/>
      <c r="Z77" s="11"/>
      <c r="AA77" s="11"/>
      <c r="AB77" s="11"/>
      <c r="AC77" s="11"/>
      <c r="AD77" s="11"/>
      <c r="AE77" s="11"/>
      <c r="AF77" s="11"/>
      <c r="AG77" s="11"/>
      <c r="AH77" s="11"/>
      <c r="AI77" s="11"/>
      <c r="AJ77" s="11"/>
      <c r="AK77" s="11"/>
      <c r="AL77" s="11"/>
      <c r="AM77" s="11"/>
      <c r="AN77" s="11"/>
      <c r="AO77" s="11"/>
      <c r="AP77" s="11"/>
      <c r="AQ77" s="11"/>
      <c r="AR77" s="11"/>
      <c r="AS77" s="11"/>
      <c r="AT77" s="11"/>
      <c r="AU77" s="11"/>
      <c r="AV77" s="11"/>
      <c r="AW77" s="11"/>
      <c r="AX77" s="11"/>
    </row>
    <row r="78" spans="1:50" x14ac:dyDescent="0.35">
      <c r="A78" s="7"/>
      <c r="D78" s="11"/>
      <c r="E78" s="11"/>
      <c r="F78" s="11"/>
      <c r="G78" s="11"/>
      <c r="H78" s="11"/>
      <c r="I78" s="11"/>
      <c r="J78" s="11"/>
      <c r="K78" s="11"/>
      <c r="L78" s="11"/>
      <c r="M78" s="11"/>
      <c r="N78" s="11"/>
      <c r="O78" s="11"/>
      <c r="P78" s="11"/>
      <c r="Q78" s="11"/>
      <c r="R78" s="11"/>
      <c r="S78" s="11"/>
      <c r="T78" s="11"/>
      <c r="U78" s="11"/>
      <c r="V78" s="11"/>
      <c r="W78" s="11"/>
      <c r="X78" s="11"/>
      <c r="Y78" s="11"/>
      <c r="Z78" s="11"/>
      <c r="AA78" s="11"/>
      <c r="AB78" s="11"/>
      <c r="AC78" s="11"/>
      <c r="AD78" s="11"/>
      <c r="AE78" s="11"/>
      <c r="AF78" s="11"/>
      <c r="AG78" s="11"/>
      <c r="AH78" s="11"/>
      <c r="AI78" s="11"/>
      <c r="AJ78" s="11"/>
      <c r="AK78" s="11"/>
      <c r="AL78" s="11"/>
      <c r="AM78" s="11"/>
      <c r="AN78" s="11"/>
      <c r="AO78" s="11"/>
      <c r="AP78" s="11"/>
      <c r="AQ78" s="11"/>
      <c r="AR78" s="11"/>
      <c r="AS78" s="11"/>
      <c r="AT78" s="11"/>
      <c r="AU78" s="11"/>
      <c r="AV78" s="11"/>
      <c r="AW78" s="11"/>
      <c r="AX78" s="11"/>
    </row>
    <row r="79" spans="1:50" x14ac:dyDescent="0.35">
      <c r="A79" s="7"/>
      <c r="D79" s="11"/>
      <c r="E79" s="11"/>
      <c r="F79" s="11"/>
      <c r="G79" s="11"/>
      <c r="H79" s="11"/>
      <c r="I79" s="11"/>
      <c r="J79" s="11"/>
      <c r="K79" s="11"/>
      <c r="L79" s="11"/>
      <c r="M79" s="11"/>
      <c r="N79" s="11"/>
      <c r="O79" s="11"/>
      <c r="P79" s="11"/>
      <c r="Q79" s="11"/>
      <c r="R79" s="11"/>
      <c r="S79" s="11"/>
      <c r="T79" s="11"/>
      <c r="U79" s="11"/>
      <c r="V79" s="11"/>
      <c r="W79" s="11"/>
      <c r="X79" s="11"/>
      <c r="Y79" s="11"/>
      <c r="Z79" s="11"/>
      <c r="AA79" s="11"/>
      <c r="AB79" s="11"/>
      <c r="AC79" s="11"/>
      <c r="AD79" s="11"/>
      <c r="AE79" s="11"/>
      <c r="AF79" s="11"/>
      <c r="AG79" s="11"/>
      <c r="AH79" s="11"/>
      <c r="AI79" s="11"/>
      <c r="AJ79" s="11"/>
      <c r="AK79" s="11"/>
      <c r="AL79" s="11"/>
      <c r="AM79" s="11"/>
      <c r="AN79" s="11"/>
      <c r="AO79" s="11"/>
      <c r="AP79" s="11"/>
      <c r="AQ79" s="11"/>
      <c r="AR79" s="11"/>
      <c r="AS79" s="11"/>
      <c r="AT79" s="11"/>
      <c r="AU79" s="11"/>
      <c r="AV79" s="11"/>
      <c r="AW79" s="11"/>
      <c r="AX79" s="11"/>
    </row>
    <row r="80" spans="1:50" x14ac:dyDescent="0.35">
      <c r="A80" s="7"/>
      <c r="D80" s="11"/>
      <c r="E80" s="11"/>
      <c r="F80" s="11"/>
      <c r="G80" s="11"/>
      <c r="H80" s="11"/>
      <c r="I80" s="11"/>
      <c r="J80" s="11"/>
      <c r="K80" s="11"/>
      <c r="L80" s="11"/>
      <c r="M80" s="11"/>
      <c r="N80" s="11"/>
      <c r="O80" s="11"/>
      <c r="P80" s="11"/>
      <c r="Q80" s="11"/>
      <c r="R80" s="11"/>
      <c r="S80" s="11"/>
      <c r="T80" s="11"/>
      <c r="U80" s="11"/>
      <c r="V80" s="11"/>
      <c r="W80" s="11"/>
      <c r="X80" s="11"/>
      <c r="Y80" s="11"/>
      <c r="Z80" s="11"/>
      <c r="AA80" s="11"/>
      <c r="AB80" s="11"/>
      <c r="AC80" s="11"/>
      <c r="AD80" s="11"/>
      <c r="AE80" s="11"/>
      <c r="AF80" s="11"/>
      <c r="AG80" s="11"/>
      <c r="AH80" s="11"/>
      <c r="AI80" s="11"/>
      <c r="AJ80" s="11"/>
      <c r="AK80" s="11"/>
      <c r="AL80" s="11"/>
      <c r="AM80" s="11"/>
      <c r="AN80" s="11"/>
      <c r="AO80" s="11"/>
      <c r="AP80" s="11"/>
      <c r="AQ80" s="11"/>
      <c r="AR80" s="11"/>
      <c r="AS80" s="11"/>
      <c r="AT80" s="11"/>
      <c r="AU80" s="11"/>
      <c r="AV80" s="11"/>
      <c r="AW80" s="11"/>
      <c r="AX80" s="11"/>
    </row>
    <row r="81" spans="1:50" x14ac:dyDescent="0.35">
      <c r="A81" s="7"/>
      <c r="D81" s="11"/>
      <c r="E81" s="11"/>
      <c r="F81" s="11"/>
      <c r="G81" s="11"/>
      <c r="H81" s="11"/>
      <c r="I81" s="11"/>
      <c r="J81" s="11"/>
      <c r="K81" s="11"/>
      <c r="L81" s="11"/>
      <c r="M81" s="11"/>
      <c r="N81" s="11"/>
      <c r="O81" s="11"/>
      <c r="P81" s="11"/>
      <c r="Q81" s="11"/>
      <c r="R81" s="11"/>
      <c r="S81" s="11"/>
      <c r="T81" s="11"/>
      <c r="U81" s="11"/>
      <c r="V81" s="11"/>
      <c r="W81" s="11"/>
      <c r="X81" s="11"/>
      <c r="Y81" s="11"/>
      <c r="Z81" s="11"/>
      <c r="AA81" s="11"/>
      <c r="AB81" s="11"/>
      <c r="AC81" s="11"/>
      <c r="AD81" s="11"/>
      <c r="AE81" s="11"/>
      <c r="AF81" s="11"/>
      <c r="AG81" s="11"/>
      <c r="AH81" s="11"/>
      <c r="AI81" s="11"/>
      <c r="AJ81" s="11"/>
      <c r="AK81" s="11"/>
      <c r="AL81" s="11"/>
      <c r="AM81" s="11"/>
      <c r="AN81" s="11"/>
      <c r="AO81" s="11"/>
      <c r="AP81" s="11"/>
      <c r="AQ81" s="11"/>
      <c r="AR81" s="11"/>
      <c r="AS81" s="11"/>
      <c r="AT81" s="11"/>
      <c r="AU81" s="11"/>
      <c r="AV81" s="11"/>
      <c r="AW81" s="11"/>
      <c r="AX81" s="11"/>
    </row>
    <row r="82" spans="1:50" x14ac:dyDescent="0.35">
      <c r="A82" s="7"/>
      <c r="D82" s="11"/>
      <c r="E82" s="11"/>
      <c r="F82" s="11"/>
      <c r="G82" s="11"/>
      <c r="H82" s="11"/>
      <c r="I82" s="11"/>
      <c r="J82" s="11"/>
      <c r="K82" s="11"/>
      <c r="L82" s="11"/>
      <c r="M82" s="11"/>
      <c r="N82" s="11"/>
      <c r="O82" s="11"/>
      <c r="P82" s="11"/>
      <c r="Q82" s="11"/>
      <c r="R82" s="11"/>
      <c r="S82" s="11"/>
      <c r="T82" s="11"/>
      <c r="U82" s="11"/>
      <c r="V82" s="11"/>
      <c r="W82" s="11"/>
      <c r="X82" s="11"/>
      <c r="Y82" s="11"/>
      <c r="Z82" s="11"/>
      <c r="AA82" s="11"/>
      <c r="AB82" s="11"/>
      <c r="AC82" s="11"/>
      <c r="AD82" s="11"/>
      <c r="AE82" s="11"/>
      <c r="AF82" s="11"/>
      <c r="AG82" s="11"/>
      <c r="AH82" s="11"/>
      <c r="AI82" s="11"/>
      <c r="AJ82" s="11"/>
      <c r="AK82" s="11"/>
      <c r="AL82" s="11"/>
      <c r="AM82" s="11"/>
      <c r="AN82" s="11"/>
      <c r="AO82" s="11"/>
      <c r="AP82" s="11"/>
      <c r="AQ82" s="11"/>
      <c r="AR82" s="11"/>
      <c r="AS82" s="11"/>
      <c r="AT82" s="11"/>
      <c r="AU82" s="11"/>
      <c r="AV82" s="11"/>
      <c r="AW82" s="11"/>
      <c r="AX82" s="11"/>
    </row>
    <row r="83" spans="1:50" x14ac:dyDescent="0.35">
      <c r="A83" s="7"/>
      <c r="D83" s="11"/>
      <c r="E83" s="11"/>
      <c r="F83" s="11"/>
      <c r="G83" s="11"/>
      <c r="H83" s="11"/>
      <c r="I83" s="11"/>
      <c r="J83" s="11"/>
      <c r="K83" s="11"/>
      <c r="L83" s="11"/>
      <c r="M83" s="11"/>
      <c r="N83" s="11"/>
      <c r="O83" s="11"/>
      <c r="P83" s="11"/>
      <c r="Q83" s="11"/>
      <c r="R83" s="11"/>
      <c r="S83" s="11"/>
      <c r="T83" s="11"/>
      <c r="U83" s="11"/>
      <c r="V83" s="11"/>
      <c r="W83" s="11"/>
      <c r="X83" s="11"/>
      <c r="Y83" s="11"/>
      <c r="Z83" s="11"/>
      <c r="AA83" s="11"/>
      <c r="AB83" s="11"/>
      <c r="AC83" s="11"/>
      <c r="AD83" s="11"/>
      <c r="AE83" s="11"/>
      <c r="AF83" s="11"/>
      <c r="AG83" s="11"/>
      <c r="AH83" s="11"/>
      <c r="AI83" s="11"/>
      <c r="AJ83" s="11"/>
      <c r="AK83" s="11"/>
      <c r="AL83" s="11"/>
      <c r="AM83" s="11"/>
      <c r="AN83" s="11"/>
      <c r="AO83" s="11"/>
      <c r="AP83" s="11"/>
      <c r="AQ83" s="11"/>
      <c r="AR83" s="11"/>
      <c r="AS83" s="11"/>
      <c r="AT83" s="11"/>
      <c r="AU83" s="11"/>
      <c r="AV83" s="11"/>
      <c r="AW83" s="11"/>
      <c r="AX83" s="11"/>
    </row>
    <row r="84" spans="1:50" x14ac:dyDescent="0.35">
      <c r="A84" s="7"/>
      <c r="D84" s="11"/>
      <c r="E84" s="11"/>
      <c r="F84" s="11"/>
      <c r="G84" s="11"/>
      <c r="H84" s="11"/>
      <c r="I84" s="11"/>
      <c r="J84" s="11"/>
      <c r="K84" s="11"/>
      <c r="L84" s="11"/>
      <c r="M84" s="11"/>
      <c r="N84" s="11"/>
      <c r="O84" s="11"/>
      <c r="P84" s="11"/>
      <c r="Q84" s="11"/>
      <c r="R84" s="11"/>
      <c r="S84" s="11"/>
      <c r="T84" s="11"/>
      <c r="U84" s="11"/>
      <c r="V84" s="11"/>
      <c r="W84" s="11"/>
      <c r="X84" s="11"/>
      <c r="Y84" s="11"/>
      <c r="Z84" s="11"/>
      <c r="AA84" s="11"/>
      <c r="AB84" s="11"/>
      <c r="AC84" s="11"/>
      <c r="AD84" s="11"/>
      <c r="AE84" s="11"/>
      <c r="AF84" s="11"/>
      <c r="AG84" s="11"/>
      <c r="AH84" s="11"/>
      <c r="AI84" s="11"/>
      <c r="AJ84" s="11"/>
      <c r="AK84" s="11"/>
      <c r="AL84" s="11"/>
      <c r="AM84" s="11"/>
      <c r="AN84" s="11"/>
      <c r="AO84" s="11"/>
      <c r="AP84" s="11"/>
      <c r="AQ84" s="11"/>
      <c r="AR84" s="11"/>
      <c r="AS84" s="11"/>
      <c r="AT84" s="11"/>
      <c r="AU84" s="11"/>
      <c r="AV84" s="11"/>
      <c r="AW84" s="11"/>
      <c r="AX84" s="11"/>
    </row>
    <row r="85" spans="1:50" x14ac:dyDescent="0.35">
      <c r="A85" s="7"/>
      <c r="D85" s="11"/>
      <c r="E85" s="11"/>
      <c r="F85" s="11"/>
      <c r="G85" s="11"/>
      <c r="H85" s="11"/>
      <c r="I85" s="11"/>
      <c r="J85" s="11"/>
      <c r="K85" s="11"/>
      <c r="L85" s="11"/>
      <c r="M85" s="11"/>
      <c r="N85" s="11"/>
      <c r="O85" s="11"/>
      <c r="P85" s="11"/>
      <c r="Q85" s="11"/>
      <c r="R85" s="11"/>
      <c r="S85" s="11"/>
      <c r="T85" s="11"/>
      <c r="U85" s="11"/>
      <c r="V85" s="11"/>
      <c r="W85" s="11"/>
      <c r="X85" s="11"/>
      <c r="Y85" s="11"/>
      <c r="Z85" s="11"/>
      <c r="AA85" s="11"/>
      <c r="AB85" s="11"/>
      <c r="AC85" s="11"/>
      <c r="AD85" s="11"/>
      <c r="AE85" s="11"/>
      <c r="AF85" s="11"/>
      <c r="AG85" s="11"/>
      <c r="AH85" s="11"/>
      <c r="AI85" s="11"/>
      <c r="AJ85" s="11"/>
      <c r="AK85" s="11"/>
      <c r="AL85" s="11"/>
      <c r="AM85" s="11"/>
      <c r="AN85" s="11"/>
      <c r="AO85" s="11"/>
      <c r="AP85" s="11"/>
      <c r="AQ85" s="11"/>
      <c r="AR85" s="11"/>
      <c r="AS85" s="11"/>
      <c r="AT85" s="11"/>
      <c r="AU85" s="11"/>
      <c r="AV85" s="11"/>
      <c r="AW85" s="11"/>
      <c r="AX85" s="11"/>
    </row>
    <row r="86" spans="1:50" x14ac:dyDescent="0.35">
      <c r="A86" s="7"/>
      <c r="D86" s="11"/>
      <c r="E86" s="11"/>
      <c r="F86" s="11"/>
      <c r="G86" s="11"/>
      <c r="H86" s="11"/>
      <c r="I86" s="11"/>
      <c r="J86" s="11"/>
      <c r="K86" s="11"/>
      <c r="L86" s="11"/>
      <c r="M86" s="11"/>
      <c r="N86" s="11"/>
      <c r="O86" s="11"/>
      <c r="P86" s="11"/>
      <c r="Q86" s="11"/>
      <c r="R86" s="11"/>
      <c r="S86" s="11"/>
      <c r="T86" s="11"/>
      <c r="U86" s="11"/>
      <c r="V86" s="11"/>
      <c r="W86" s="11"/>
      <c r="X86" s="11"/>
      <c r="Y86" s="11"/>
      <c r="Z86" s="11"/>
      <c r="AA86" s="11"/>
      <c r="AB86" s="11"/>
      <c r="AC86" s="11"/>
      <c r="AD86" s="11"/>
      <c r="AE86" s="11"/>
      <c r="AF86" s="11"/>
      <c r="AG86" s="11"/>
      <c r="AH86" s="11"/>
      <c r="AI86" s="11"/>
      <c r="AJ86" s="11"/>
      <c r="AK86" s="11"/>
      <c r="AL86" s="11"/>
      <c r="AM86" s="11"/>
      <c r="AN86" s="11"/>
      <c r="AO86" s="11"/>
      <c r="AP86" s="11"/>
      <c r="AQ86" s="11"/>
      <c r="AR86" s="11"/>
      <c r="AS86" s="11"/>
      <c r="AT86" s="11"/>
      <c r="AU86" s="11"/>
      <c r="AV86" s="11"/>
      <c r="AW86" s="11"/>
      <c r="AX86" s="11"/>
    </row>
    <row r="87" spans="1:50" x14ac:dyDescent="0.35">
      <c r="A87" s="7"/>
      <c r="D87" s="11"/>
      <c r="E87" s="11"/>
      <c r="F87" s="11"/>
      <c r="G87" s="11"/>
      <c r="H87" s="11"/>
      <c r="I87" s="11"/>
      <c r="J87" s="11"/>
      <c r="K87" s="11"/>
      <c r="L87" s="11"/>
      <c r="M87" s="11"/>
      <c r="N87" s="11"/>
      <c r="O87" s="11"/>
      <c r="P87" s="11"/>
      <c r="Q87" s="11"/>
      <c r="R87" s="11"/>
      <c r="S87" s="11"/>
      <c r="T87" s="11"/>
      <c r="U87" s="11"/>
      <c r="V87" s="11"/>
      <c r="W87" s="11"/>
      <c r="X87" s="11"/>
      <c r="Y87" s="11"/>
      <c r="Z87" s="11"/>
      <c r="AA87" s="11"/>
      <c r="AB87" s="11"/>
      <c r="AC87" s="11"/>
      <c r="AD87" s="11"/>
      <c r="AE87" s="11"/>
      <c r="AF87" s="11"/>
      <c r="AG87" s="11"/>
      <c r="AH87" s="11"/>
      <c r="AI87" s="11"/>
      <c r="AJ87" s="11"/>
      <c r="AK87" s="11"/>
      <c r="AL87" s="11"/>
      <c r="AM87" s="11"/>
      <c r="AN87" s="11"/>
      <c r="AO87" s="11"/>
      <c r="AP87" s="11"/>
      <c r="AQ87" s="11"/>
      <c r="AR87" s="11"/>
      <c r="AS87" s="11"/>
      <c r="AT87" s="11"/>
      <c r="AU87" s="11"/>
      <c r="AV87" s="11"/>
      <c r="AW87" s="11"/>
      <c r="AX87" s="11"/>
    </row>
    <row r="88" spans="1:50" x14ac:dyDescent="0.35">
      <c r="A88" s="7"/>
      <c r="D88" s="11"/>
      <c r="E88" s="11"/>
      <c r="F88" s="11"/>
      <c r="G88" s="11"/>
      <c r="H88" s="11"/>
      <c r="I88" s="11"/>
      <c r="J88" s="11"/>
      <c r="K88" s="11"/>
      <c r="L88" s="11"/>
      <c r="M88" s="11"/>
      <c r="N88" s="11"/>
      <c r="O88" s="11"/>
      <c r="P88" s="11"/>
      <c r="Q88" s="11"/>
      <c r="R88" s="11"/>
      <c r="S88" s="11"/>
      <c r="T88" s="11"/>
      <c r="U88" s="11"/>
      <c r="V88" s="11"/>
      <c r="W88" s="11"/>
      <c r="X88" s="11"/>
      <c r="Y88" s="11"/>
      <c r="Z88" s="11"/>
      <c r="AA88" s="11"/>
      <c r="AB88" s="11"/>
      <c r="AC88" s="11"/>
      <c r="AD88" s="11"/>
      <c r="AE88" s="11"/>
      <c r="AF88" s="11"/>
      <c r="AG88" s="11"/>
      <c r="AH88" s="11"/>
      <c r="AI88" s="11"/>
      <c r="AJ88" s="11"/>
      <c r="AK88" s="11"/>
      <c r="AL88" s="11"/>
      <c r="AM88" s="11"/>
      <c r="AN88" s="11"/>
      <c r="AO88" s="11"/>
      <c r="AP88" s="11"/>
      <c r="AQ88" s="11"/>
      <c r="AR88" s="11"/>
      <c r="AS88" s="11"/>
      <c r="AT88" s="11"/>
      <c r="AU88" s="11"/>
      <c r="AV88" s="11"/>
      <c r="AW88" s="11"/>
      <c r="AX88" s="11"/>
    </row>
    <row r="89" spans="1:50" x14ac:dyDescent="0.35">
      <c r="A89" s="7"/>
      <c r="D89" s="11"/>
      <c r="E89" s="11"/>
      <c r="F89" s="11"/>
      <c r="G89" s="11"/>
      <c r="H89" s="11"/>
      <c r="I89" s="11"/>
      <c r="J89" s="11"/>
      <c r="K89" s="11"/>
      <c r="L89" s="11"/>
      <c r="M89" s="11"/>
      <c r="N89" s="11"/>
      <c r="O89" s="11"/>
      <c r="P89" s="11"/>
      <c r="Q89" s="11"/>
      <c r="R89" s="11"/>
      <c r="S89" s="11"/>
      <c r="T89" s="11"/>
      <c r="U89" s="11"/>
      <c r="V89" s="11"/>
      <c r="W89" s="11"/>
      <c r="X89" s="11"/>
      <c r="Y89" s="11"/>
      <c r="Z89" s="11"/>
      <c r="AA89" s="11"/>
      <c r="AB89" s="11"/>
      <c r="AC89" s="11"/>
      <c r="AD89" s="11"/>
      <c r="AE89" s="11"/>
      <c r="AF89" s="11"/>
      <c r="AG89" s="11"/>
      <c r="AH89" s="11"/>
      <c r="AI89" s="11"/>
      <c r="AJ89" s="11"/>
      <c r="AK89" s="11"/>
      <c r="AL89" s="11"/>
      <c r="AM89" s="11"/>
      <c r="AN89" s="11"/>
      <c r="AO89" s="11"/>
      <c r="AP89" s="11"/>
      <c r="AQ89" s="11"/>
      <c r="AR89" s="11"/>
      <c r="AS89" s="11"/>
      <c r="AT89" s="11"/>
      <c r="AU89" s="11"/>
      <c r="AV89" s="11"/>
      <c r="AW89" s="11"/>
      <c r="AX89" s="11"/>
    </row>
    <row r="90" spans="1:50" x14ac:dyDescent="0.35">
      <c r="A90" s="7"/>
      <c r="D90" s="11"/>
      <c r="E90" s="11"/>
      <c r="F90" s="11"/>
      <c r="G90" s="11"/>
      <c r="H90" s="11"/>
      <c r="I90" s="11"/>
      <c r="J90" s="11"/>
      <c r="K90" s="11"/>
      <c r="L90" s="11"/>
      <c r="M90" s="11"/>
      <c r="N90" s="11"/>
      <c r="O90" s="11"/>
      <c r="P90" s="11"/>
      <c r="Q90" s="11"/>
      <c r="R90" s="11"/>
      <c r="S90" s="11"/>
      <c r="T90" s="11"/>
      <c r="U90" s="11"/>
      <c r="V90" s="11"/>
      <c r="W90" s="11"/>
      <c r="X90" s="11"/>
      <c r="Y90" s="11"/>
      <c r="Z90" s="11"/>
      <c r="AA90" s="11"/>
      <c r="AB90" s="11"/>
      <c r="AC90" s="11"/>
      <c r="AD90" s="11"/>
      <c r="AE90" s="11"/>
      <c r="AF90" s="11"/>
      <c r="AG90" s="11"/>
      <c r="AH90" s="11"/>
      <c r="AI90" s="11"/>
      <c r="AJ90" s="11"/>
      <c r="AK90" s="11"/>
      <c r="AL90" s="11"/>
      <c r="AM90" s="11"/>
      <c r="AN90" s="11"/>
      <c r="AO90" s="11"/>
      <c r="AP90" s="11"/>
      <c r="AQ90" s="11"/>
      <c r="AR90" s="11"/>
      <c r="AS90" s="11"/>
      <c r="AT90" s="11"/>
      <c r="AU90" s="11"/>
      <c r="AV90" s="11"/>
      <c r="AW90" s="11"/>
      <c r="AX90" s="11"/>
    </row>
    <row r="91" spans="1:50" x14ac:dyDescent="0.35">
      <c r="A91" s="7"/>
      <c r="D91" s="11"/>
      <c r="E91" s="11"/>
      <c r="F91" s="11"/>
      <c r="G91" s="11"/>
      <c r="H91" s="11"/>
      <c r="I91" s="11"/>
      <c r="J91" s="11"/>
      <c r="K91" s="11"/>
      <c r="L91" s="11"/>
      <c r="M91" s="11"/>
      <c r="N91" s="11"/>
      <c r="O91" s="11"/>
      <c r="P91" s="11"/>
      <c r="Q91" s="11"/>
      <c r="R91" s="11"/>
      <c r="S91" s="11"/>
      <c r="T91" s="11"/>
      <c r="U91" s="11"/>
      <c r="V91" s="11"/>
      <c r="W91" s="11"/>
      <c r="X91" s="11"/>
      <c r="Y91" s="11"/>
      <c r="Z91" s="11"/>
      <c r="AA91" s="11"/>
      <c r="AB91" s="11"/>
      <c r="AC91" s="11"/>
      <c r="AD91" s="11"/>
      <c r="AE91" s="11"/>
      <c r="AF91" s="11"/>
      <c r="AG91" s="11"/>
      <c r="AH91" s="11"/>
      <c r="AI91" s="11"/>
      <c r="AJ91" s="11"/>
      <c r="AK91" s="11"/>
      <c r="AL91" s="11"/>
      <c r="AM91" s="11"/>
      <c r="AN91" s="11"/>
      <c r="AO91" s="11"/>
      <c r="AP91" s="11"/>
      <c r="AQ91" s="11"/>
      <c r="AR91" s="11"/>
      <c r="AS91" s="11"/>
      <c r="AT91" s="11"/>
      <c r="AU91" s="11"/>
      <c r="AV91" s="11"/>
      <c r="AW91" s="11"/>
      <c r="AX91" s="11"/>
    </row>
    <row r="92" spans="1:50" x14ac:dyDescent="0.35">
      <c r="A92" s="7"/>
      <c r="D92" s="11"/>
      <c r="E92" s="11"/>
      <c r="F92" s="11"/>
      <c r="G92" s="11"/>
      <c r="H92" s="11"/>
      <c r="I92" s="11"/>
      <c r="J92" s="11"/>
      <c r="K92" s="11"/>
      <c r="L92" s="11"/>
      <c r="M92" s="11"/>
      <c r="N92" s="11"/>
      <c r="O92" s="11"/>
      <c r="P92" s="11"/>
      <c r="Q92" s="11"/>
      <c r="R92" s="11"/>
      <c r="S92" s="11"/>
      <c r="T92" s="11"/>
      <c r="U92" s="11"/>
      <c r="V92" s="11"/>
      <c r="W92" s="11"/>
      <c r="X92" s="11"/>
      <c r="Y92" s="11"/>
      <c r="Z92" s="11"/>
      <c r="AA92" s="11"/>
      <c r="AB92" s="11"/>
      <c r="AC92" s="11"/>
      <c r="AD92" s="11"/>
      <c r="AE92" s="11"/>
      <c r="AF92" s="11"/>
      <c r="AG92" s="11"/>
      <c r="AH92" s="11"/>
      <c r="AI92" s="11"/>
      <c r="AJ92" s="11"/>
      <c r="AK92" s="11"/>
      <c r="AL92" s="11"/>
      <c r="AM92" s="11"/>
      <c r="AN92" s="11"/>
      <c r="AO92" s="11"/>
      <c r="AP92" s="11"/>
      <c r="AQ92" s="11"/>
      <c r="AR92" s="11"/>
      <c r="AS92" s="11"/>
      <c r="AT92" s="11"/>
      <c r="AU92" s="11"/>
      <c r="AV92" s="11"/>
      <c r="AW92" s="11"/>
      <c r="AX92" s="11"/>
    </row>
    <row r="93" spans="1:50" x14ac:dyDescent="0.35">
      <c r="A93" s="7"/>
      <c r="D93" s="11"/>
      <c r="E93" s="11"/>
      <c r="F93" s="11"/>
      <c r="G93" s="11"/>
      <c r="H93" s="11"/>
      <c r="I93" s="11"/>
      <c r="J93" s="11"/>
      <c r="K93" s="11"/>
      <c r="L93" s="11"/>
      <c r="M93" s="11"/>
      <c r="N93" s="11"/>
      <c r="O93" s="11"/>
      <c r="P93" s="11"/>
      <c r="Q93" s="11"/>
      <c r="R93" s="11"/>
      <c r="S93" s="11"/>
      <c r="T93" s="11"/>
      <c r="U93" s="11"/>
      <c r="V93" s="11"/>
      <c r="W93" s="11"/>
      <c r="X93" s="11"/>
      <c r="Y93" s="11"/>
      <c r="Z93" s="11"/>
      <c r="AA93" s="11"/>
      <c r="AB93" s="11"/>
      <c r="AC93" s="11"/>
      <c r="AD93" s="11"/>
      <c r="AE93" s="11"/>
      <c r="AF93" s="11"/>
      <c r="AG93" s="11"/>
      <c r="AH93" s="11"/>
      <c r="AI93" s="11"/>
      <c r="AJ93" s="11"/>
      <c r="AK93" s="11"/>
      <c r="AL93" s="11"/>
      <c r="AM93" s="11"/>
      <c r="AN93" s="11"/>
      <c r="AO93" s="11"/>
      <c r="AP93" s="11"/>
      <c r="AQ93" s="11"/>
      <c r="AR93" s="11"/>
      <c r="AS93" s="11"/>
      <c r="AT93" s="11"/>
      <c r="AU93" s="11"/>
      <c r="AV93" s="11"/>
      <c r="AW93" s="11"/>
      <c r="AX93" s="11"/>
    </row>
    <row r="94" spans="1:50" x14ac:dyDescent="0.35">
      <c r="A94" s="7"/>
      <c r="D94" s="11"/>
      <c r="E94" s="11"/>
      <c r="F94" s="11"/>
      <c r="G94" s="11"/>
      <c r="H94" s="11"/>
      <c r="I94" s="11"/>
      <c r="J94" s="11"/>
      <c r="K94" s="11"/>
      <c r="L94" s="11"/>
      <c r="M94" s="11"/>
      <c r="N94" s="11"/>
      <c r="O94" s="11"/>
      <c r="P94" s="11"/>
      <c r="Q94" s="11"/>
      <c r="R94" s="11"/>
      <c r="S94" s="11"/>
      <c r="T94" s="11"/>
      <c r="U94" s="11"/>
      <c r="V94" s="11"/>
      <c r="W94" s="11"/>
      <c r="X94" s="11"/>
      <c r="Y94" s="11"/>
      <c r="Z94" s="11"/>
      <c r="AA94" s="11"/>
      <c r="AB94" s="11"/>
      <c r="AC94" s="11"/>
      <c r="AD94" s="11"/>
      <c r="AE94" s="11"/>
      <c r="AF94" s="11"/>
      <c r="AG94" s="11"/>
      <c r="AH94" s="11"/>
      <c r="AI94" s="11"/>
      <c r="AJ94" s="11"/>
      <c r="AK94" s="11"/>
      <c r="AL94" s="11"/>
      <c r="AM94" s="11"/>
      <c r="AN94" s="11"/>
      <c r="AO94" s="11"/>
      <c r="AP94" s="11"/>
      <c r="AQ94" s="11"/>
      <c r="AR94" s="11"/>
      <c r="AS94" s="11"/>
      <c r="AT94" s="11"/>
      <c r="AU94" s="11"/>
      <c r="AV94" s="11"/>
      <c r="AW94" s="11"/>
      <c r="AX94" s="11"/>
    </row>
    <row r="95" spans="1:50" x14ac:dyDescent="0.35">
      <c r="A95" s="7"/>
      <c r="D95" s="11"/>
      <c r="E95" s="11"/>
      <c r="F95" s="11"/>
      <c r="G95" s="11"/>
      <c r="H95" s="11"/>
      <c r="I95" s="11"/>
      <c r="J95" s="11"/>
      <c r="K95" s="11"/>
      <c r="L95" s="11"/>
      <c r="M95" s="11"/>
      <c r="N95" s="11"/>
      <c r="O95" s="11"/>
      <c r="P95" s="11"/>
      <c r="Q95" s="11"/>
      <c r="R95" s="11"/>
      <c r="S95" s="11"/>
      <c r="T95" s="11"/>
      <c r="U95" s="11"/>
      <c r="V95" s="11"/>
      <c r="W95" s="11"/>
      <c r="X95" s="11"/>
      <c r="Y95" s="11"/>
      <c r="Z95" s="11"/>
      <c r="AA95" s="11"/>
      <c r="AB95" s="11"/>
      <c r="AC95" s="11"/>
      <c r="AD95" s="11"/>
      <c r="AE95" s="11"/>
      <c r="AF95" s="11"/>
      <c r="AG95" s="11"/>
      <c r="AH95" s="11"/>
      <c r="AI95" s="11"/>
      <c r="AJ95" s="11"/>
      <c r="AK95" s="11"/>
      <c r="AL95" s="11"/>
      <c r="AM95" s="11"/>
      <c r="AN95" s="11"/>
      <c r="AO95" s="11"/>
      <c r="AP95" s="11"/>
      <c r="AQ95" s="11"/>
      <c r="AR95" s="11"/>
      <c r="AS95" s="11"/>
      <c r="AT95" s="11"/>
      <c r="AU95" s="11"/>
      <c r="AV95" s="11"/>
      <c r="AW95" s="11"/>
      <c r="AX95" s="11"/>
    </row>
    <row r="96" spans="1:50" x14ac:dyDescent="0.35">
      <c r="A96" s="7"/>
      <c r="D96" s="11"/>
      <c r="E96" s="11"/>
      <c r="F96" s="11"/>
      <c r="G96" s="11"/>
      <c r="H96" s="11"/>
      <c r="I96" s="11"/>
      <c r="J96" s="11"/>
      <c r="K96" s="11"/>
      <c r="L96" s="11"/>
      <c r="M96" s="11"/>
      <c r="N96" s="11"/>
      <c r="O96" s="11"/>
      <c r="P96" s="11"/>
      <c r="Q96" s="11"/>
      <c r="R96" s="11"/>
      <c r="S96" s="11"/>
      <c r="T96" s="11"/>
      <c r="U96" s="11"/>
      <c r="V96" s="11"/>
      <c r="W96" s="11"/>
      <c r="X96" s="11"/>
      <c r="Y96" s="11"/>
      <c r="Z96" s="11"/>
      <c r="AA96" s="11"/>
      <c r="AB96" s="11"/>
      <c r="AC96" s="11"/>
      <c r="AD96" s="11"/>
      <c r="AE96" s="11"/>
      <c r="AF96" s="11"/>
      <c r="AG96" s="11"/>
      <c r="AH96" s="11"/>
      <c r="AI96" s="11"/>
      <c r="AJ96" s="11"/>
      <c r="AK96" s="11"/>
      <c r="AL96" s="11"/>
      <c r="AM96" s="11"/>
      <c r="AN96" s="11"/>
      <c r="AO96" s="11"/>
      <c r="AP96" s="11"/>
      <c r="AQ96" s="11"/>
      <c r="AR96" s="11"/>
      <c r="AS96" s="11"/>
      <c r="AT96" s="11"/>
      <c r="AU96" s="11"/>
      <c r="AV96" s="11"/>
      <c r="AW96" s="11"/>
      <c r="AX96" s="11"/>
    </row>
    <row r="97" spans="1:50" x14ac:dyDescent="0.35">
      <c r="A97" s="7"/>
      <c r="D97" s="11"/>
      <c r="E97" s="11"/>
      <c r="F97" s="11"/>
      <c r="G97" s="11"/>
      <c r="H97" s="11"/>
      <c r="I97" s="11"/>
      <c r="J97" s="11"/>
      <c r="K97" s="11"/>
      <c r="L97" s="11"/>
      <c r="M97" s="11"/>
      <c r="N97" s="11"/>
      <c r="O97" s="11"/>
      <c r="P97" s="11"/>
      <c r="Q97" s="11"/>
      <c r="R97" s="11"/>
      <c r="S97" s="11"/>
      <c r="T97" s="11"/>
      <c r="U97" s="11"/>
      <c r="V97" s="11"/>
      <c r="W97" s="11"/>
      <c r="X97" s="11"/>
      <c r="Y97" s="11"/>
      <c r="Z97" s="11"/>
      <c r="AA97" s="11"/>
      <c r="AB97" s="11"/>
      <c r="AC97" s="11"/>
      <c r="AD97" s="11"/>
      <c r="AE97" s="11"/>
      <c r="AF97" s="11"/>
      <c r="AG97" s="11"/>
      <c r="AH97" s="11"/>
      <c r="AI97" s="11"/>
      <c r="AJ97" s="11"/>
      <c r="AK97" s="11"/>
      <c r="AL97" s="11"/>
      <c r="AM97" s="11"/>
      <c r="AN97" s="11"/>
      <c r="AO97" s="11"/>
      <c r="AP97" s="11"/>
      <c r="AQ97" s="11"/>
      <c r="AR97" s="11"/>
      <c r="AS97" s="11"/>
      <c r="AT97" s="11"/>
      <c r="AU97" s="11"/>
      <c r="AV97" s="11"/>
      <c r="AW97" s="11"/>
      <c r="AX97" s="11"/>
    </row>
    <row r="98" spans="1:50" x14ac:dyDescent="0.35">
      <c r="A98" s="7"/>
      <c r="D98" s="11"/>
      <c r="E98" s="11"/>
      <c r="F98" s="11"/>
      <c r="G98" s="11"/>
      <c r="H98" s="11"/>
      <c r="I98" s="11"/>
      <c r="J98" s="11"/>
      <c r="K98" s="11"/>
      <c r="L98" s="11"/>
      <c r="M98" s="11"/>
      <c r="N98" s="11"/>
      <c r="O98" s="11"/>
      <c r="P98" s="11"/>
      <c r="Q98" s="11"/>
      <c r="R98" s="11"/>
      <c r="S98" s="11"/>
      <c r="T98" s="11"/>
      <c r="U98" s="11"/>
      <c r="V98" s="11"/>
      <c r="W98" s="11"/>
      <c r="X98" s="11"/>
      <c r="Y98" s="11"/>
      <c r="Z98" s="11"/>
      <c r="AA98" s="11"/>
      <c r="AB98" s="11"/>
      <c r="AC98" s="11"/>
      <c r="AD98" s="11"/>
      <c r="AE98" s="11"/>
      <c r="AF98" s="11"/>
      <c r="AG98" s="11"/>
      <c r="AH98" s="11"/>
      <c r="AI98" s="11"/>
      <c r="AJ98" s="11"/>
      <c r="AK98" s="11"/>
      <c r="AL98" s="11"/>
      <c r="AM98" s="11"/>
      <c r="AN98" s="11"/>
      <c r="AO98" s="11"/>
      <c r="AP98" s="11"/>
      <c r="AQ98" s="11"/>
      <c r="AR98" s="11"/>
      <c r="AS98" s="11"/>
      <c r="AT98" s="11"/>
      <c r="AU98" s="11"/>
      <c r="AV98" s="11"/>
      <c r="AW98" s="11"/>
      <c r="AX98" s="11"/>
    </row>
    <row r="99" spans="1:50" x14ac:dyDescent="0.35">
      <c r="A99" s="7"/>
      <c r="D99" s="11"/>
      <c r="E99" s="11"/>
      <c r="F99" s="11"/>
      <c r="G99" s="11"/>
      <c r="H99" s="11"/>
      <c r="I99" s="11"/>
      <c r="J99" s="11"/>
      <c r="K99" s="11"/>
      <c r="L99" s="11"/>
      <c r="M99" s="11"/>
      <c r="N99" s="11"/>
      <c r="O99" s="11"/>
      <c r="P99" s="11"/>
      <c r="Q99" s="11"/>
      <c r="R99" s="11"/>
      <c r="S99" s="11"/>
      <c r="T99" s="11"/>
      <c r="U99" s="11"/>
      <c r="V99" s="11"/>
      <c r="W99" s="11"/>
      <c r="X99" s="11"/>
      <c r="Y99" s="11"/>
      <c r="Z99" s="11"/>
      <c r="AA99" s="11"/>
      <c r="AB99" s="11"/>
      <c r="AC99" s="11"/>
      <c r="AD99" s="11"/>
      <c r="AE99" s="11"/>
      <c r="AF99" s="11"/>
      <c r="AG99" s="11"/>
      <c r="AH99" s="11"/>
      <c r="AI99" s="11"/>
      <c r="AJ99" s="11"/>
      <c r="AK99" s="11"/>
      <c r="AL99" s="11"/>
      <c r="AM99" s="11"/>
      <c r="AN99" s="11"/>
      <c r="AO99" s="11"/>
      <c r="AP99" s="11"/>
      <c r="AQ99" s="11"/>
      <c r="AR99" s="11"/>
      <c r="AS99" s="11"/>
      <c r="AT99" s="11"/>
      <c r="AU99" s="11"/>
      <c r="AV99" s="11"/>
      <c r="AW99" s="11"/>
      <c r="AX99" s="11"/>
    </row>
    <row r="100" spans="1:50" x14ac:dyDescent="0.35">
      <c r="A100" s="7"/>
      <c r="D100" s="11"/>
      <c r="E100" s="11"/>
      <c r="F100" s="11"/>
      <c r="G100" s="11"/>
      <c r="H100" s="11"/>
      <c r="I100" s="11"/>
      <c r="J100" s="11"/>
      <c r="K100" s="11"/>
      <c r="L100" s="11"/>
      <c r="M100" s="11"/>
      <c r="N100" s="11"/>
      <c r="O100" s="11"/>
      <c r="P100" s="11"/>
      <c r="Q100" s="11"/>
      <c r="R100" s="11"/>
      <c r="S100" s="11"/>
      <c r="T100" s="11"/>
      <c r="U100" s="11"/>
      <c r="V100" s="11"/>
      <c r="W100" s="11"/>
      <c r="X100" s="11"/>
      <c r="Y100" s="11"/>
      <c r="Z100" s="11"/>
      <c r="AA100" s="11"/>
      <c r="AB100" s="11"/>
      <c r="AC100" s="11"/>
      <c r="AD100" s="11"/>
      <c r="AE100" s="11"/>
      <c r="AF100" s="11"/>
      <c r="AG100" s="11"/>
      <c r="AH100" s="11"/>
      <c r="AI100" s="11"/>
      <c r="AJ100" s="11"/>
      <c r="AK100" s="11"/>
      <c r="AL100" s="11"/>
      <c r="AM100" s="11"/>
      <c r="AN100" s="11"/>
      <c r="AO100" s="11"/>
      <c r="AP100" s="11"/>
      <c r="AQ100" s="11"/>
      <c r="AR100" s="11"/>
      <c r="AS100" s="11"/>
      <c r="AT100" s="11"/>
      <c r="AU100" s="11"/>
      <c r="AV100" s="11"/>
      <c r="AW100" s="11"/>
      <c r="AX100" s="11"/>
    </row>
    <row r="101" spans="1:50" x14ac:dyDescent="0.35">
      <c r="A101" s="7"/>
    </row>
    <row r="102" spans="1:50" x14ac:dyDescent="0.35">
      <c r="A102" s="7"/>
    </row>
    <row r="103" spans="1:50" x14ac:dyDescent="0.35">
      <c r="A103" s="7"/>
    </row>
    <row r="104" spans="1:50" x14ac:dyDescent="0.35">
      <c r="A104" s="7"/>
    </row>
    <row r="105" spans="1:50" x14ac:dyDescent="0.35">
      <c r="A105" s="7"/>
    </row>
    <row r="106" spans="1:50" x14ac:dyDescent="0.35">
      <c r="A106" s="7"/>
    </row>
    <row r="107" spans="1:50" x14ac:dyDescent="0.35">
      <c r="A107" s="7"/>
    </row>
    <row r="108" spans="1:50" x14ac:dyDescent="0.35">
      <c r="A108" s="7"/>
    </row>
    <row r="109" spans="1:50" x14ac:dyDescent="0.35">
      <c r="A109" s="7"/>
    </row>
    <row r="110" spans="1:50" x14ac:dyDescent="0.35">
      <c r="A110" s="7"/>
    </row>
    <row r="111" spans="1:50" x14ac:dyDescent="0.35">
      <c r="A111" s="7"/>
    </row>
    <row r="112" spans="1:50" x14ac:dyDescent="0.35">
      <c r="A112" s="7"/>
    </row>
    <row r="113" spans="1:1" x14ac:dyDescent="0.35">
      <c r="A113" s="7"/>
    </row>
    <row r="114" spans="1:1" x14ac:dyDescent="0.35">
      <c r="A114" s="7"/>
    </row>
    <row r="115" spans="1:1" x14ac:dyDescent="0.35">
      <c r="A115" s="7"/>
    </row>
    <row r="116" spans="1:1" x14ac:dyDescent="0.35">
      <c r="A116" s="7"/>
    </row>
    <row r="117" spans="1:1" x14ac:dyDescent="0.35">
      <c r="A117" s="7"/>
    </row>
    <row r="118" spans="1:1" x14ac:dyDescent="0.35">
      <c r="A118" s="7"/>
    </row>
    <row r="119" spans="1:1" x14ac:dyDescent="0.35">
      <c r="A119" s="7"/>
    </row>
    <row r="120" spans="1:1" x14ac:dyDescent="0.35">
      <c r="A120" s="7"/>
    </row>
    <row r="121" spans="1:1" x14ac:dyDescent="0.35">
      <c r="A121" s="7"/>
    </row>
    <row r="122" spans="1:1" x14ac:dyDescent="0.35">
      <c r="A122" s="7"/>
    </row>
    <row r="123" spans="1:1" x14ac:dyDescent="0.35">
      <c r="A123" s="7"/>
    </row>
    <row r="124" spans="1:1" x14ac:dyDescent="0.35">
      <c r="A124" s="7"/>
    </row>
    <row r="125" spans="1:1" x14ac:dyDescent="0.35">
      <c r="A125" s="7"/>
    </row>
    <row r="126" spans="1:1" x14ac:dyDescent="0.35">
      <c r="A126" s="7"/>
    </row>
    <row r="127" spans="1:1" x14ac:dyDescent="0.35">
      <c r="A127" s="7"/>
    </row>
    <row r="128" spans="1:1" x14ac:dyDescent="0.35">
      <c r="A128" s="7"/>
    </row>
    <row r="129" spans="1:1" x14ac:dyDescent="0.35">
      <c r="A129" s="7"/>
    </row>
    <row r="130" spans="1:1" x14ac:dyDescent="0.35">
      <c r="A130" s="7"/>
    </row>
    <row r="131" spans="1:1" x14ac:dyDescent="0.35">
      <c r="A131" s="7"/>
    </row>
    <row r="132" spans="1:1" x14ac:dyDescent="0.35">
      <c r="A132" s="7"/>
    </row>
    <row r="133" spans="1:1" x14ac:dyDescent="0.35">
      <c r="A133" s="7"/>
    </row>
    <row r="134" spans="1:1" x14ac:dyDescent="0.35">
      <c r="A134" s="7"/>
    </row>
    <row r="135" spans="1:1" x14ac:dyDescent="0.35">
      <c r="A135" s="7"/>
    </row>
    <row r="136" spans="1:1" x14ac:dyDescent="0.35">
      <c r="A136" s="7"/>
    </row>
    <row r="137" spans="1:1" x14ac:dyDescent="0.35">
      <c r="A137" s="7"/>
    </row>
    <row r="138" spans="1:1" x14ac:dyDescent="0.35">
      <c r="A138" s="7"/>
    </row>
    <row r="139" spans="1:1" x14ac:dyDescent="0.35">
      <c r="A139" s="7"/>
    </row>
    <row r="140" spans="1:1" x14ac:dyDescent="0.35">
      <c r="A140" s="7"/>
    </row>
    <row r="141" spans="1:1" x14ac:dyDescent="0.35">
      <c r="A141" s="7"/>
    </row>
    <row r="142" spans="1:1" x14ac:dyDescent="0.35">
      <c r="A142" s="7"/>
    </row>
    <row r="143" spans="1:1" x14ac:dyDescent="0.35">
      <c r="A143" s="7"/>
    </row>
    <row r="144" spans="1:1" x14ac:dyDescent="0.35">
      <c r="A144" s="7"/>
    </row>
    <row r="145" spans="1:1" x14ac:dyDescent="0.35">
      <c r="A145" s="7"/>
    </row>
    <row r="146" spans="1:1" x14ac:dyDescent="0.35">
      <c r="A146" s="7"/>
    </row>
    <row r="147" spans="1:1" x14ac:dyDescent="0.35">
      <c r="A147" s="7"/>
    </row>
    <row r="148" spans="1:1" x14ac:dyDescent="0.35">
      <c r="A148" s="7"/>
    </row>
    <row r="149" spans="1:1" x14ac:dyDescent="0.35">
      <c r="A149" s="7"/>
    </row>
    <row r="150" spans="1:1" x14ac:dyDescent="0.35">
      <c r="A150" s="7"/>
    </row>
    <row r="151" spans="1:1" x14ac:dyDescent="0.35">
      <c r="A151" s="7"/>
    </row>
    <row r="152" spans="1:1" x14ac:dyDescent="0.35">
      <c r="A152" s="7"/>
    </row>
    <row r="153" spans="1:1" x14ac:dyDescent="0.35">
      <c r="A153" s="7"/>
    </row>
    <row r="154" spans="1:1" x14ac:dyDescent="0.35">
      <c r="A154" s="7"/>
    </row>
    <row r="155" spans="1:1" x14ac:dyDescent="0.35">
      <c r="A155" s="7"/>
    </row>
    <row r="156" spans="1:1" x14ac:dyDescent="0.35">
      <c r="A156" s="7"/>
    </row>
    <row r="157" spans="1:1" x14ac:dyDescent="0.35">
      <c r="A157" s="7"/>
    </row>
    <row r="158" spans="1:1" x14ac:dyDescent="0.35">
      <c r="A158" s="7"/>
    </row>
    <row r="159" spans="1:1" x14ac:dyDescent="0.35">
      <c r="A159" s="7"/>
    </row>
    <row r="160" spans="1:1" x14ac:dyDescent="0.35">
      <c r="A160" s="7"/>
    </row>
    <row r="161" spans="1:1" x14ac:dyDescent="0.35">
      <c r="A161" s="7"/>
    </row>
    <row r="162" spans="1:1" x14ac:dyDescent="0.35">
      <c r="A162" s="7"/>
    </row>
    <row r="163" spans="1:1" x14ac:dyDescent="0.35">
      <c r="A163" s="7"/>
    </row>
    <row r="164" spans="1:1" x14ac:dyDescent="0.35">
      <c r="A164" s="7"/>
    </row>
    <row r="165" spans="1:1" x14ac:dyDescent="0.35">
      <c r="A165" s="7"/>
    </row>
    <row r="166" spans="1:1" x14ac:dyDescent="0.35">
      <c r="A166" s="7"/>
    </row>
    <row r="167" spans="1:1" x14ac:dyDescent="0.35">
      <c r="A167" s="7"/>
    </row>
    <row r="168" spans="1:1" x14ac:dyDescent="0.35">
      <c r="A168" s="7"/>
    </row>
    <row r="169" spans="1:1" x14ac:dyDescent="0.35">
      <c r="A169" s="7"/>
    </row>
    <row r="170" spans="1:1" x14ac:dyDescent="0.35">
      <c r="A170" s="7"/>
    </row>
    <row r="171" spans="1:1" x14ac:dyDescent="0.35">
      <c r="A171" s="7"/>
    </row>
    <row r="172" spans="1:1" x14ac:dyDescent="0.35">
      <c r="A172" s="7"/>
    </row>
    <row r="173" spans="1:1" x14ac:dyDescent="0.35">
      <c r="A173" s="7"/>
    </row>
    <row r="174" spans="1:1" x14ac:dyDescent="0.35">
      <c r="A174" s="7"/>
    </row>
    <row r="175" spans="1:1" x14ac:dyDescent="0.35">
      <c r="A175" s="7"/>
    </row>
    <row r="176" spans="1:1" x14ac:dyDescent="0.35">
      <c r="A176" s="7"/>
    </row>
    <row r="177" spans="1:1" x14ac:dyDescent="0.35">
      <c r="A177" s="7"/>
    </row>
    <row r="178" spans="1:1" x14ac:dyDescent="0.35">
      <c r="A178" s="7"/>
    </row>
    <row r="179" spans="1:1" x14ac:dyDescent="0.35">
      <c r="A179" s="7"/>
    </row>
    <row r="180" spans="1:1" x14ac:dyDescent="0.35">
      <c r="A180" s="7"/>
    </row>
    <row r="181" spans="1:1" x14ac:dyDescent="0.35">
      <c r="A181" s="7"/>
    </row>
    <row r="182" spans="1:1" x14ac:dyDescent="0.35">
      <c r="A182" s="7"/>
    </row>
    <row r="183" spans="1:1" x14ac:dyDescent="0.35">
      <c r="A183" s="7"/>
    </row>
    <row r="184" spans="1:1" x14ac:dyDescent="0.35">
      <c r="A184" s="7"/>
    </row>
    <row r="185" spans="1:1" x14ac:dyDescent="0.35">
      <c r="A185" s="7"/>
    </row>
    <row r="186" spans="1:1" x14ac:dyDescent="0.35">
      <c r="A186" s="7"/>
    </row>
    <row r="187" spans="1:1" x14ac:dyDescent="0.35">
      <c r="A187" s="7"/>
    </row>
    <row r="188" spans="1:1" x14ac:dyDescent="0.35">
      <c r="A188" s="7"/>
    </row>
    <row r="189" spans="1:1" x14ac:dyDescent="0.35">
      <c r="A189" s="7"/>
    </row>
    <row r="190" spans="1:1" x14ac:dyDescent="0.35">
      <c r="A190" s="7"/>
    </row>
    <row r="191" spans="1:1" x14ac:dyDescent="0.35">
      <c r="A191" s="7"/>
    </row>
    <row r="192" spans="1:1" x14ac:dyDescent="0.35">
      <c r="A192" s="7"/>
    </row>
    <row r="193" spans="1:1" x14ac:dyDescent="0.35">
      <c r="A193" s="7"/>
    </row>
    <row r="194" spans="1:1" x14ac:dyDescent="0.35">
      <c r="A194" s="7"/>
    </row>
    <row r="195" spans="1:1" x14ac:dyDescent="0.35">
      <c r="A195" s="7"/>
    </row>
    <row r="196" spans="1:1" x14ac:dyDescent="0.35">
      <c r="A196" s="7"/>
    </row>
    <row r="197" spans="1:1" x14ac:dyDescent="0.35">
      <c r="A197" s="7"/>
    </row>
    <row r="198" spans="1:1" x14ac:dyDescent="0.35">
      <c r="A198" s="7"/>
    </row>
    <row r="199" spans="1:1" x14ac:dyDescent="0.35">
      <c r="A199" s="7"/>
    </row>
    <row r="200" spans="1:1" x14ac:dyDescent="0.35">
      <c r="A200" s="7"/>
    </row>
    <row r="201" spans="1:1" x14ac:dyDescent="0.35">
      <c r="A201" s="7"/>
    </row>
    <row r="202" spans="1:1" x14ac:dyDescent="0.35">
      <c r="A202" s="7"/>
    </row>
    <row r="203" spans="1:1" x14ac:dyDescent="0.35">
      <c r="A203" s="7"/>
    </row>
    <row r="204" spans="1:1" x14ac:dyDescent="0.35">
      <c r="A204" s="7"/>
    </row>
    <row r="205" spans="1:1" x14ac:dyDescent="0.35">
      <c r="A205" s="7"/>
    </row>
    <row r="206" spans="1:1" x14ac:dyDescent="0.35">
      <c r="A206" s="7"/>
    </row>
    <row r="207" spans="1:1" x14ac:dyDescent="0.35">
      <c r="A207" s="7"/>
    </row>
    <row r="208" spans="1:1" x14ac:dyDescent="0.35">
      <c r="A208" s="7"/>
    </row>
    <row r="209" spans="1:1" x14ac:dyDescent="0.35">
      <c r="A209" s="7"/>
    </row>
    <row r="210" spans="1:1" x14ac:dyDescent="0.35">
      <c r="A210" s="7"/>
    </row>
    <row r="211" spans="1:1" x14ac:dyDescent="0.35">
      <c r="A211" s="7"/>
    </row>
    <row r="212" spans="1:1" x14ac:dyDescent="0.35">
      <c r="A212" s="7"/>
    </row>
    <row r="213" spans="1:1" x14ac:dyDescent="0.35">
      <c r="A213" s="7"/>
    </row>
    <row r="214" spans="1:1" x14ac:dyDescent="0.35">
      <c r="A214" s="7"/>
    </row>
    <row r="215" spans="1:1" x14ac:dyDescent="0.35">
      <c r="A215" s="7"/>
    </row>
    <row r="216" spans="1:1" x14ac:dyDescent="0.35">
      <c r="A216" s="7"/>
    </row>
    <row r="217" spans="1:1" x14ac:dyDescent="0.35">
      <c r="A217" s="7"/>
    </row>
    <row r="218" spans="1:1" x14ac:dyDescent="0.35">
      <c r="A218" s="7"/>
    </row>
    <row r="219" spans="1:1" x14ac:dyDescent="0.35">
      <c r="A219" s="7"/>
    </row>
    <row r="220" spans="1:1" x14ac:dyDescent="0.35">
      <c r="A220" s="7"/>
    </row>
    <row r="221" spans="1:1" x14ac:dyDescent="0.35">
      <c r="A221" s="7"/>
    </row>
    <row r="222" spans="1:1" x14ac:dyDescent="0.35">
      <c r="A222" s="7"/>
    </row>
    <row r="223" spans="1:1" x14ac:dyDescent="0.35">
      <c r="A223" s="7"/>
    </row>
    <row r="224" spans="1:1" x14ac:dyDescent="0.35">
      <c r="A224" s="7"/>
    </row>
    <row r="225" spans="1:1" x14ac:dyDescent="0.35">
      <c r="A225" s="7"/>
    </row>
    <row r="226" spans="1:1" x14ac:dyDescent="0.35">
      <c r="A226" s="7"/>
    </row>
    <row r="227" spans="1:1" x14ac:dyDescent="0.35">
      <c r="A227" s="7"/>
    </row>
    <row r="228" spans="1:1" x14ac:dyDescent="0.35">
      <c r="A228" s="7"/>
    </row>
    <row r="229" spans="1:1" x14ac:dyDescent="0.35">
      <c r="A229" s="7"/>
    </row>
    <row r="230" spans="1:1" x14ac:dyDescent="0.35">
      <c r="A230" s="7"/>
    </row>
    <row r="231" spans="1:1" x14ac:dyDescent="0.35">
      <c r="A231" s="7"/>
    </row>
    <row r="232" spans="1:1" x14ac:dyDescent="0.35">
      <c r="A232" s="7"/>
    </row>
    <row r="233" spans="1:1" x14ac:dyDescent="0.35">
      <c r="A233" s="7"/>
    </row>
    <row r="234" spans="1:1" x14ac:dyDescent="0.35">
      <c r="A234" s="7"/>
    </row>
    <row r="235" spans="1:1" x14ac:dyDescent="0.35">
      <c r="A235" s="7"/>
    </row>
    <row r="236" spans="1:1" x14ac:dyDescent="0.35">
      <c r="A236" s="7"/>
    </row>
    <row r="237" spans="1:1" x14ac:dyDescent="0.35">
      <c r="A237" s="7"/>
    </row>
    <row r="238" spans="1:1" x14ac:dyDescent="0.35">
      <c r="A238" s="7"/>
    </row>
    <row r="239" spans="1:1" x14ac:dyDescent="0.35">
      <c r="A239" s="7"/>
    </row>
    <row r="240" spans="1:1" x14ac:dyDescent="0.35">
      <c r="A240" s="7"/>
    </row>
    <row r="241" spans="1:1" x14ac:dyDescent="0.35">
      <c r="A241" s="7"/>
    </row>
    <row r="242" spans="1:1" x14ac:dyDescent="0.35">
      <c r="A242" s="7"/>
    </row>
    <row r="243" spans="1:1" x14ac:dyDescent="0.35">
      <c r="A243" s="7"/>
    </row>
    <row r="244" spans="1:1" x14ac:dyDescent="0.35">
      <c r="A244" s="7"/>
    </row>
    <row r="245" spans="1:1" x14ac:dyDescent="0.35">
      <c r="A245" s="7"/>
    </row>
    <row r="246" spans="1:1" x14ac:dyDescent="0.35">
      <c r="A246" s="7"/>
    </row>
    <row r="247" spans="1:1" x14ac:dyDescent="0.35">
      <c r="A247" s="7"/>
    </row>
    <row r="248" spans="1:1" x14ac:dyDescent="0.35">
      <c r="A248" s="7"/>
    </row>
    <row r="249" spans="1:1" x14ac:dyDescent="0.35">
      <c r="A249" s="7"/>
    </row>
    <row r="250" spans="1:1" x14ac:dyDescent="0.35">
      <c r="A250" s="7"/>
    </row>
    <row r="251" spans="1:1" x14ac:dyDescent="0.35">
      <c r="A251" s="7"/>
    </row>
    <row r="252" spans="1:1" x14ac:dyDescent="0.35">
      <c r="A252" s="7"/>
    </row>
    <row r="253" spans="1:1" x14ac:dyDescent="0.35">
      <c r="A253" s="7"/>
    </row>
    <row r="254" spans="1:1" x14ac:dyDescent="0.35">
      <c r="A254" s="7"/>
    </row>
    <row r="255" spans="1:1" x14ac:dyDescent="0.35">
      <c r="A255" s="7"/>
    </row>
    <row r="256" spans="1:1" x14ac:dyDescent="0.35">
      <c r="A256" s="7"/>
    </row>
    <row r="257" spans="1:1" x14ac:dyDescent="0.35">
      <c r="A257" s="7"/>
    </row>
    <row r="258" spans="1:1" x14ac:dyDescent="0.35">
      <c r="A258" s="7"/>
    </row>
    <row r="259" spans="1:1" x14ac:dyDescent="0.35">
      <c r="A259" s="7"/>
    </row>
    <row r="260" spans="1:1" x14ac:dyDescent="0.35">
      <c r="A260" s="7"/>
    </row>
    <row r="261" spans="1:1" x14ac:dyDescent="0.35">
      <c r="A261" s="7"/>
    </row>
    <row r="262" spans="1:1" x14ac:dyDescent="0.35">
      <c r="A262" s="7"/>
    </row>
    <row r="263" spans="1:1" x14ac:dyDescent="0.35">
      <c r="A263" s="7"/>
    </row>
    <row r="264" spans="1:1" x14ac:dyDescent="0.35">
      <c r="A264" s="7"/>
    </row>
    <row r="265" spans="1:1" x14ac:dyDescent="0.35">
      <c r="A265" s="7"/>
    </row>
    <row r="266" spans="1:1" x14ac:dyDescent="0.35">
      <c r="A266" s="7"/>
    </row>
    <row r="267" spans="1:1" x14ac:dyDescent="0.35">
      <c r="A267" s="7"/>
    </row>
    <row r="268" spans="1:1" x14ac:dyDescent="0.35">
      <c r="A268" s="7"/>
    </row>
    <row r="269" spans="1:1" x14ac:dyDescent="0.35">
      <c r="A269" s="7"/>
    </row>
    <row r="270" spans="1:1" x14ac:dyDescent="0.35">
      <c r="A270" s="7"/>
    </row>
    <row r="271" spans="1:1" x14ac:dyDescent="0.35">
      <c r="A271" s="7"/>
    </row>
    <row r="272" spans="1:1" x14ac:dyDescent="0.35">
      <c r="A272" s="7"/>
    </row>
    <row r="273" spans="1:1" x14ac:dyDescent="0.35">
      <c r="A273" s="7"/>
    </row>
    <row r="274" spans="1:1" x14ac:dyDescent="0.35">
      <c r="A274" s="7"/>
    </row>
    <row r="275" spans="1:1" x14ac:dyDescent="0.35">
      <c r="A275" s="7"/>
    </row>
    <row r="276" spans="1:1" x14ac:dyDescent="0.35">
      <c r="A276" s="7"/>
    </row>
    <row r="277" spans="1:1" x14ac:dyDescent="0.35">
      <c r="A277" s="7"/>
    </row>
    <row r="278" spans="1:1" x14ac:dyDescent="0.35">
      <c r="A278" s="7"/>
    </row>
    <row r="279" spans="1:1" x14ac:dyDescent="0.35">
      <c r="A279" s="7"/>
    </row>
    <row r="280" spans="1:1" x14ac:dyDescent="0.35">
      <c r="A280" s="7"/>
    </row>
    <row r="281" spans="1:1" x14ac:dyDescent="0.35">
      <c r="A281" s="7"/>
    </row>
    <row r="282" spans="1:1" x14ac:dyDescent="0.35">
      <c r="A282" s="7"/>
    </row>
    <row r="283" spans="1:1" x14ac:dyDescent="0.35">
      <c r="A283" s="7"/>
    </row>
    <row r="284" spans="1:1" x14ac:dyDescent="0.35">
      <c r="A284" s="7"/>
    </row>
    <row r="285" spans="1:1" x14ac:dyDescent="0.35">
      <c r="A285" s="7"/>
    </row>
    <row r="286" spans="1:1" x14ac:dyDescent="0.35">
      <c r="A286" s="7"/>
    </row>
    <row r="287" spans="1:1" x14ac:dyDescent="0.35">
      <c r="A287" s="7"/>
    </row>
    <row r="288" spans="1:1" x14ac:dyDescent="0.35">
      <c r="A288" s="7"/>
    </row>
    <row r="289" spans="1:1" x14ac:dyDescent="0.35">
      <c r="A289" s="7"/>
    </row>
    <row r="290" spans="1:1" x14ac:dyDescent="0.35">
      <c r="A290" s="7"/>
    </row>
    <row r="291" spans="1:1" x14ac:dyDescent="0.35">
      <c r="A291" s="7"/>
    </row>
    <row r="292" spans="1:1" x14ac:dyDescent="0.35">
      <c r="A292" s="7"/>
    </row>
    <row r="293" spans="1:1" x14ac:dyDescent="0.35">
      <c r="A293" s="7"/>
    </row>
    <row r="294" spans="1:1" x14ac:dyDescent="0.35">
      <c r="A294" s="7"/>
    </row>
    <row r="295" spans="1:1" x14ac:dyDescent="0.35">
      <c r="A295" s="7"/>
    </row>
    <row r="296" spans="1:1" x14ac:dyDescent="0.35">
      <c r="A296" s="7"/>
    </row>
    <row r="297" spans="1:1" x14ac:dyDescent="0.35">
      <c r="A297" s="7"/>
    </row>
    <row r="298" spans="1:1" x14ac:dyDescent="0.35">
      <c r="A298" s="7"/>
    </row>
    <row r="299" spans="1:1" x14ac:dyDescent="0.35">
      <c r="A299" s="7"/>
    </row>
    <row r="300" spans="1:1" x14ac:dyDescent="0.35">
      <c r="A300" s="7"/>
    </row>
    <row r="301" spans="1:1" x14ac:dyDescent="0.35">
      <c r="A301" s="7"/>
    </row>
    <row r="302" spans="1:1" x14ac:dyDescent="0.35">
      <c r="A302" s="7"/>
    </row>
    <row r="303" spans="1:1" x14ac:dyDescent="0.35">
      <c r="A303" s="7"/>
    </row>
    <row r="304" spans="1:1" x14ac:dyDescent="0.35">
      <c r="A304" s="7"/>
    </row>
    <row r="305" spans="1:1" x14ac:dyDescent="0.35">
      <c r="A305" s="7"/>
    </row>
    <row r="306" spans="1:1" x14ac:dyDescent="0.35">
      <c r="A306" s="7"/>
    </row>
    <row r="307" spans="1:1" x14ac:dyDescent="0.35">
      <c r="A307" s="7"/>
    </row>
    <row r="308" spans="1:1" x14ac:dyDescent="0.35">
      <c r="A308" s="7"/>
    </row>
    <row r="309" spans="1:1" x14ac:dyDescent="0.35">
      <c r="A309" s="7"/>
    </row>
    <row r="310" spans="1:1" x14ac:dyDescent="0.35">
      <c r="A310" s="7"/>
    </row>
    <row r="311" spans="1:1" x14ac:dyDescent="0.35">
      <c r="A311" s="7"/>
    </row>
    <row r="312" spans="1:1" x14ac:dyDescent="0.35">
      <c r="A312" s="7"/>
    </row>
    <row r="313" spans="1:1" x14ac:dyDescent="0.35">
      <c r="A313" s="7"/>
    </row>
    <row r="314" spans="1:1" x14ac:dyDescent="0.35">
      <c r="A314" s="7"/>
    </row>
    <row r="315" spans="1:1" x14ac:dyDescent="0.35">
      <c r="A315" s="7"/>
    </row>
    <row r="316" spans="1:1" x14ac:dyDescent="0.35">
      <c r="A316" s="7"/>
    </row>
    <row r="317" spans="1:1" x14ac:dyDescent="0.35">
      <c r="A317" s="7"/>
    </row>
    <row r="318" spans="1:1" x14ac:dyDescent="0.35">
      <c r="A318" s="7"/>
    </row>
    <row r="319" spans="1:1" x14ac:dyDescent="0.35">
      <c r="A319" s="7"/>
    </row>
    <row r="320" spans="1:1" x14ac:dyDescent="0.35">
      <c r="A320" s="7"/>
    </row>
    <row r="321" spans="1:1" x14ac:dyDescent="0.35">
      <c r="A321" s="7"/>
    </row>
    <row r="322" spans="1:1" x14ac:dyDescent="0.35">
      <c r="A322" s="7"/>
    </row>
    <row r="323" spans="1:1" x14ac:dyDescent="0.35">
      <c r="A323" s="7"/>
    </row>
    <row r="324" spans="1:1" x14ac:dyDescent="0.35">
      <c r="A324" s="7"/>
    </row>
    <row r="325" spans="1:1" x14ac:dyDescent="0.35">
      <c r="A325" s="7"/>
    </row>
    <row r="326" spans="1:1" x14ac:dyDescent="0.35">
      <c r="A326" s="7"/>
    </row>
    <row r="327" spans="1:1" x14ac:dyDescent="0.35">
      <c r="A327" s="7"/>
    </row>
    <row r="328" spans="1:1" x14ac:dyDescent="0.35">
      <c r="A328" s="7"/>
    </row>
    <row r="329" spans="1:1" x14ac:dyDescent="0.35">
      <c r="A329" s="7"/>
    </row>
    <row r="330" spans="1:1" x14ac:dyDescent="0.35">
      <c r="A330" s="7"/>
    </row>
    <row r="331" spans="1:1" x14ac:dyDescent="0.35">
      <c r="A331" s="7"/>
    </row>
    <row r="332" spans="1:1" x14ac:dyDescent="0.35">
      <c r="A332" s="7"/>
    </row>
    <row r="333" spans="1:1" x14ac:dyDescent="0.35">
      <c r="A333" s="7"/>
    </row>
    <row r="334" spans="1:1" x14ac:dyDescent="0.35">
      <c r="A334" s="7"/>
    </row>
    <row r="335" spans="1:1" x14ac:dyDescent="0.35">
      <c r="A335" s="7"/>
    </row>
    <row r="336" spans="1:1" x14ac:dyDescent="0.35">
      <c r="A336" s="7"/>
    </row>
    <row r="337" spans="1:1" x14ac:dyDescent="0.35">
      <c r="A337" s="7"/>
    </row>
    <row r="338" spans="1:1" x14ac:dyDescent="0.35">
      <c r="A338" s="7"/>
    </row>
    <row r="339" spans="1:1" x14ac:dyDescent="0.35">
      <c r="A339" s="7"/>
    </row>
    <row r="340" spans="1:1" x14ac:dyDescent="0.35">
      <c r="A340" s="7"/>
    </row>
    <row r="341" spans="1:1" x14ac:dyDescent="0.35">
      <c r="A341" s="7"/>
    </row>
    <row r="342" spans="1:1" x14ac:dyDescent="0.35">
      <c r="A342" s="7"/>
    </row>
    <row r="343" spans="1:1" x14ac:dyDescent="0.35">
      <c r="A343" s="7"/>
    </row>
    <row r="344" spans="1:1" x14ac:dyDescent="0.35">
      <c r="A344" s="7"/>
    </row>
    <row r="345" spans="1:1" x14ac:dyDescent="0.35">
      <c r="A345" s="7"/>
    </row>
    <row r="346" spans="1:1" x14ac:dyDescent="0.35">
      <c r="A346" s="7"/>
    </row>
    <row r="347" spans="1:1" x14ac:dyDescent="0.35">
      <c r="A347" s="7"/>
    </row>
    <row r="348" spans="1:1" x14ac:dyDescent="0.35">
      <c r="A348" s="7"/>
    </row>
    <row r="349" spans="1:1" x14ac:dyDescent="0.35">
      <c r="A349" s="7"/>
    </row>
    <row r="350" spans="1:1" x14ac:dyDescent="0.35">
      <c r="A350" s="7"/>
    </row>
    <row r="351" spans="1:1" x14ac:dyDescent="0.35">
      <c r="A351" s="7"/>
    </row>
    <row r="352" spans="1:1" x14ac:dyDescent="0.35">
      <c r="A352" s="7"/>
    </row>
    <row r="353" spans="1:1" x14ac:dyDescent="0.35">
      <c r="A353" s="7"/>
    </row>
    <row r="354" spans="1:1" x14ac:dyDescent="0.35">
      <c r="A354" s="7"/>
    </row>
    <row r="355" spans="1:1" x14ac:dyDescent="0.35">
      <c r="A355" s="7"/>
    </row>
    <row r="356" spans="1:1" x14ac:dyDescent="0.35">
      <c r="A356" s="7"/>
    </row>
    <row r="357" spans="1:1" x14ac:dyDescent="0.35">
      <c r="A357" s="7"/>
    </row>
    <row r="358" spans="1:1" x14ac:dyDescent="0.35">
      <c r="A358" s="7"/>
    </row>
    <row r="359" spans="1:1" x14ac:dyDescent="0.35">
      <c r="A359" s="7"/>
    </row>
    <row r="360" spans="1:1" x14ac:dyDescent="0.35">
      <c r="A360" s="7"/>
    </row>
    <row r="361" spans="1:1" x14ac:dyDescent="0.35">
      <c r="A361" s="7"/>
    </row>
    <row r="362" spans="1:1" x14ac:dyDescent="0.35">
      <c r="A362" s="7"/>
    </row>
    <row r="363" spans="1:1" x14ac:dyDescent="0.35">
      <c r="A363" s="7"/>
    </row>
    <row r="364" spans="1:1" x14ac:dyDescent="0.35">
      <c r="A364" s="7"/>
    </row>
    <row r="365" spans="1:1" x14ac:dyDescent="0.35">
      <c r="A365" s="7"/>
    </row>
    <row r="366" spans="1:1" x14ac:dyDescent="0.35">
      <c r="A366" s="7"/>
    </row>
    <row r="367" spans="1:1" x14ac:dyDescent="0.35">
      <c r="A367" s="7"/>
    </row>
    <row r="368" spans="1:1" x14ac:dyDescent="0.35">
      <c r="A368" s="7"/>
    </row>
    <row r="369" spans="1:1" x14ac:dyDescent="0.35">
      <c r="A369" s="7"/>
    </row>
    <row r="370" spans="1:1" x14ac:dyDescent="0.35">
      <c r="A370" s="7"/>
    </row>
    <row r="371" spans="1:1" x14ac:dyDescent="0.35">
      <c r="A371" s="7"/>
    </row>
    <row r="372" spans="1:1" x14ac:dyDescent="0.35">
      <c r="A372" s="7"/>
    </row>
    <row r="373" spans="1:1" x14ac:dyDescent="0.35">
      <c r="A373" s="7"/>
    </row>
    <row r="374" spans="1:1" x14ac:dyDescent="0.35">
      <c r="A374" s="7"/>
    </row>
    <row r="375" spans="1:1" x14ac:dyDescent="0.35">
      <c r="A375" s="7"/>
    </row>
    <row r="376" spans="1:1" x14ac:dyDescent="0.35">
      <c r="A376" s="7"/>
    </row>
    <row r="377" spans="1:1" x14ac:dyDescent="0.35">
      <c r="A377" s="7"/>
    </row>
    <row r="378" spans="1:1" x14ac:dyDescent="0.35">
      <c r="A378" s="7"/>
    </row>
    <row r="379" spans="1:1" x14ac:dyDescent="0.35">
      <c r="A379" s="7"/>
    </row>
    <row r="380" spans="1:1" x14ac:dyDescent="0.35">
      <c r="A380" s="7"/>
    </row>
    <row r="381" spans="1:1" x14ac:dyDescent="0.35">
      <c r="A381" s="7"/>
    </row>
    <row r="382" spans="1:1" x14ac:dyDescent="0.35">
      <c r="A382" s="7"/>
    </row>
    <row r="383" spans="1:1" x14ac:dyDescent="0.35">
      <c r="A383" s="7"/>
    </row>
    <row r="384" spans="1:1" x14ac:dyDescent="0.35">
      <c r="A384" s="7"/>
    </row>
    <row r="385" spans="1:1" x14ac:dyDescent="0.35">
      <c r="A385" s="7"/>
    </row>
    <row r="386" spans="1:1" x14ac:dyDescent="0.35">
      <c r="A386" s="7"/>
    </row>
    <row r="387" spans="1:1" x14ac:dyDescent="0.35">
      <c r="A387" s="7"/>
    </row>
    <row r="388" spans="1:1" x14ac:dyDescent="0.35">
      <c r="A388" s="7"/>
    </row>
    <row r="389" spans="1:1" x14ac:dyDescent="0.35">
      <c r="A389" s="7"/>
    </row>
    <row r="390" spans="1:1" x14ac:dyDescent="0.35">
      <c r="A390" s="7"/>
    </row>
    <row r="391" spans="1:1" x14ac:dyDescent="0.35">
      <c r="A391" s="7"/>
    </row>
    <row r="392" spans="1:1" x14ac:dyDescent="0.35">
      <c r="A392" s="7"/>
    </row>
    <row r="393" spans="1:1" x14ac:dyDescent="0.35">
      <c r="A393" s="7"/>
    </row>
    <row r="394" spans="1:1" x14ac:dyDescent="0.35">
      <c r="A394" s="7"/>
    </row>
    <row r="395" spans="1:1" x14ac:dyDescent="0.35">
      <c r="A395" s="7"/>
    </row>
    <row r="396" spans="1:1" x14ac:dyDescent="0.35">
      <c r="A396" s="7"/>
    </row>
    <row r="397" spans="1:1" x14ac:dyDescent="0.35">
      <c r="A397" s="7"/>
    </row>
    <row r="398" spans="1:1" x14ac:dyDescent="0.35">
      <c r="A398" s="7"/>
    </row>
    <row r="399" spans="1:1" x14ac:dyDescent="0.35">
      <c r="A399" s="7"/>
    </row>
    <row r="400" spans="1:1" x14ac:dyDescent="0.35">
      <c r="A400" s="7"/>
    </row>
    <row r="401" spans="1:1" x14ac:dyDescent="0.35">
      <c r="A401" s="7"/>
    </row>
    <row r="402" spans="1:1" x14ac:dyDescent="0.35">
      <c r="A402" s="7"/>
    </row>
    <row r="403" spans="1:1" x14ac:dyDescent="0.35">
      <c r="A403" s="7"/>
    </row>
    <row r="404" spans="1:1" x14ac:dyDescent="0.35">
      <c r="A404" s="7"/>
    </row>
    <row r="405" spans="1:1" x14ac:dyDescent="0.35">
      <c r="A405" s="7"/>
    </row>
    <row r="406" spans="1:1" x14ac:dyDescent="0.35">
      <c r="A406" s="7"/>
    </row>
    <row r="407" spans="1:1" x14ac:dyDescent="0.35">
      <c r="A407" s="7"/>
    </row>
    <row r="408" spans="1:1" x14ac:dyDescent="0.35">
      <c r="A408" s="7"/>
    </row>
    <row r="409" spans="1:1" x14ac:dyDescent="0.35">
      <c r="A409" s="7"/>
    </row>
    <row r="410" spans="1:1" x14ac:dyDescent="0.35">
      <c r="A410" s="7"/>
    </row>
    <row r="411" spans="1:1" x14ac:dyDescent="0.35">
      <c r="A411" s="7"/>
    </row>
    <row r="412" spans="1:1" x14ac:dyDescent="0.35">
      <c r="A412" s="7"/>
    </row>
    <row r="413" spans="1:1" x14ac:dyDescent="0.35">
      <c r="A413" s="7"/>
    </row>
    <row r="414" spans="1:1" x14ac:dyDescent="0.35">
      <c r="A414" s="7"/>
    </row>
    <row r="415" spans="1:1" x14ac:dyDescent="0.35">
      <c r="A415" s="7"/>
    </row>
    <row r="416" spans="1:1" x14ac:dyDescent="0.35">
      <c r="A416" s="7"/>
    </row>
    <row r="417" spans="1:1" x14ac:dyDescent="0.35">
      <c r="A417" s="7"/>
    </row>
    <row r="418" spans="1:1" x14ac:dyDescent="0.35">
      <c r="A418" s="7"/>
    </row>
    <row r="419" spans="1:1" x14ac:dyDescent="0.35">
      <c r="A419" s="7"/>
    </row>
    <row r="420" spans="1:1" x14ac:dyDescent="0.35">
      <c r="A420" s="7"/>
    </row>
    <row r="421" spans="1:1" x14ac:dyDescent="0.35">
      <c r="A421" s="7"/>
    </row>
    <row r="422" spans="1:1" x14ac:dyDescent="0.35">
      <c r="A422" s="7"/>
    </row>
    <row r="423" spans="1:1" x14ac:dyDescent="0.35">
      <c r="A423" s="7"/>
    </row>
    <row r="424" spans="1:1" x14ac:dyDescent="0.35">
      <c r="A424" s="7"/>
    </row>
    <row r="425" spans="1:1" x14ac:dyDescent="0.35">
      <c r="A425" s="7"/>
    </row>
    <row r="426" spans="1:1" x14ac:dyDescent="0.35">
      <c r="A426" s="7"/>
    </row>
    <row r="427" spans="1:1" x14ac:dyDescent="0.35">
      <c r="A427" s="7"/>
    </row>
    <row r="428" spans="1:1" x14ac:dyDescent="0.35">
      <c r="A428" s="7"/>
    </row>
    <row r="429" spans="1:1" x14ac:dyDescent="0.35">
      <c r="A429" s="7"/>
    </row>
    <row r="430" spans="1:1" x14ac:dyDescent="0.35">
      <c r="A430" s="7"/>
    </row>
    <row r="431" spans="1:1" x14ac:dyDescent="0.35">
      <c r="A431" s="7"/>
    </row>
    <row r="432" spans="1:1" x14ac:dyDescent="0.35">
      <c r="A432" s="7"/>
    </row>
    <row r="433" spans="1:1" x14ac:dyDescent="0.35">
      <c r="A433" s="7"/>
    </row>
    <row r="434" spans="1:1" x14ac:dyDescent="0.35">
      <c r="A434" s="7"/>
    </row>
    <row r="435" spans="1:1" x14ac:dyDescent="0.35">
      <c r="A435" s="7"/>
    </row>
    <row r="436" spans="1:1" x14ac:dyDescent="0.35">
      <c r="A436" s="7"/>
    </row>
    <row r="437" spans="1:1" x14ac:dyDescent="0.35">
      <c r="A437" s="7"/>
    </row>
    <row r="438" spans="1:1" x14ac:dyDescent="0.35">
      <c r="A438" s="7"/>
    </row>
    <row r="439" spans="1:1" x14ac:dyDescent="0.35">
      <c r="A439" s="7"/>
    </row>
    <row r="440" spans="1:1" x14ac:dyDescent="0.35">
      <c r="A440" s="7"/>
    </row>
    <row r="441" spans="1:1" x14ac:dyDescent="0.35">
      <c r="A441" s="7"/>
    </row>
    <row r="442" spans="1:1" x14ac:dyDescent="0.35">
      <c r="A442" s="7"/>
    </row>
    <row r="443" spans="1:1" x14ac:dyDescent="0.35">
      <c r="A443" s="7"/>
    </row>
    <row r="444" spans="1:1" x14ac:dyDescent="0.35">
      <c r="A444" s="7"/>
    </row>
    <row r="445" spans="1:1" x14ac:dyDescent="0.35">
      <c r="A445" s="7"/>
    </row>
    <row r="446" spans="1:1" x14ac:dyDescent="0.35">
      <c r="A446" s="7"/>
    </row>
    <row r="447" spans="1:1" x14ac:dyDescent="0.35">
      <c r="A447" s="7"/>
    </row>
    <row r="448" spans="1:1" x14ac:dyDescent="0.35">
      <c r="A448" s="7"/>
    </row>
    <row r="449" spans="1:1" x14ac:dyDescent="0.35">
      <c r="A449" s="7"/>
    </row>
    <row r="450" spans="1:1" x14ac:dyDescent="0.35">
      <c r="A450" s="7"/>
    </row>
    <row r="451" spans="1:1" x14ac:dyDescent="0.35">
      <c r="A451" s="7"/>
    </row>
    <row r="452" spans="1:1" x14ac:dyDescent="0.35">
      <c r="A452" s="7"/>
    </row>
    <row r="453" spans="1:1" x14ac:dyDescent="0.35">
      <c r="A453" s="7"/>
    </row>
    <row r="454" spans="1:1" x14ac:dyDescent="0.35">
      <c r="A454" s="7"/>
    </row>
    <row r="455" spans="1:1" x14ac:dyDescent="0.35">
      <c r="A455" s="7"/>
    </row>
    <row r="456" spans="1:1" x14ac:dyDescent="0.35">
      <c r="A456" s="7"/>
    </row>
    <row r="457" spans="1:1" x14ac:dyDescent="0.35">
      <c r="A457" s="7"/>
    </row>
    <row r="458" spans="1:1" x14ac:dyDescent="0.35">
      <c r="A458" s="7"/>
    </row>
    <row r="459" spans="1:1" x14ac:dyDescent="0.35">
      <c r="A459" s="7"/>
    </row>
    <row r="460" spans="1:1" x14ac:dyDescent="0.35">
      <c r="A460" s="7"/>
    </row>
    <row r="461" spans="1:1" x14ac:dyDescent="0.35">
      <c r="A461" s="7"/>
    </row>
    <row r="462" spans="1:1" x14ac:dyDescent="0.35">
      <c r="A462" s="7"/>
    </row>
    <row r="463" spans="1:1" x14ac:dyDescent="0.35">
      <c r="A463" s="7"/>
    </row>
    <row r="464" spans="1:1" x14ac:dyDescent="0.35">
      <c r="A464" s="7"/>
    </row>
    <row r="465" spans="1:1" x14ac:dyDescent="0.35">
      <c r="A465" s="7"/>
    </row>
    <row r="466" spans="1:1" x14ac:dyDescent="0.35">
      <c r="A466" s="7"/>
    </row>
    <row r="467" spans="1:1" x14ac:dyDescent="0.35">
      <c r="A467" s="7"/>
    </row>
    <row r="468" spans="1:1" x14ac:dyDescent="0.35">
      <c r="A468" s="7"/>
    </row>
    <row r="469" spans="1:1" x14ac:dyDescent="0.35">
      <c r="A469" s="7"/>
    </row>
    <row r="470" spans="1:1" x14ac:dyDescent="0.35">
      <c r="A470" s="7"/>
    </row>
    <row r="471" spans="1:1" x14ac:dyDescent="0.35">
      <c r="A471" s="7"/>
    </row>
    <row r="472" spans="1:1" x14ac:dyDescent="0.35">
      <c r="A472" s="7"/>
    </row>
    <row r="473" spans="1:1" x14ac:dyDescent="0.35">
      <c r="A473" s="7"/>
    </row>
    <row r="474" spans="1:1" x14ac:dyDescent="0.35">
      <c r="A474" s="7"/>
    </row>
    <row r="475" spans="1:1" x14ac:dyDescent="0.35">
      <c r="A475" s="7"/>
    </row>
    <row r="476" spans="1:1" x14ac:dyDescent="0.35">
      <c r="A476" s="7"/>
    </row>
    <row r="477" spans="1:1" x14ac:dyDescent="0.35">
      <c r="A477" s="7"/>
    </row>
    <row r="478" spans="1:1" x14ac:dyDescent="0.35">
      <c r="A478" s="7"/>
    </row>
    <row r="479" spans="1:1" x14ac:dyDescent="0.35">
      <c r="A479" s="7"/>
    </row>
    <row r="480" spans="1:1" x14ac:dyDescent="0.35">
      <c r="A480" s="7"/>
    </row>
    <row r="481" spans="1:1" x14ac:dyDescent="0.35">
      <c r="A481" s="7"/>
    </row>
    <row r="482" spans="1:1" x14ac:dyDescent="0.35">
      <c r="A482" s="7"/>
    </row>
    <row r="483" spans="1:1" x14ac:dyDescent="0.35">
      <c r="A483" s="7"/>
    </row>
    <row r="484" spans="1:1" x14ac:dyDescent="0.35">
      <c r="A484" s="7"/>
    </row>
    <row r="485" spans="1:1" x14ac:dyDescent="0.35">
      <c r="A485" s="7"/>
    </row>
    <row r="486" spans="1:1" x14ac:dyDescent="0.35">
      <c r="A486" s="7"/>
    </row>
    <row r="487" spans="1:1" x14ac:dyDescent="0.35">
      <c r="A487" s="7"/>
    </row>
    <row r="488" spans="1:1" x14ac:dyDescent="0.35">
      <c r="A488" s="7"/>
    </row>
    <row r="489" spans="1:1" x14ac:dyDescent="0.35">
      <c r="A489" s="7"/>
    </row>
    <row r="490" spans="1:1" x14ac:dyDescent="0.35">
      <c r="A490" s="7"/>
    </row>
    <row r="491" spans="1:1" x14ac:dyDescent="0.35">
      <c r="A491" s="7"/>
    </row>
    <row r="492" spans="1:1" x14ac:dyDescent="0.35">
      <c r="A492" s="7"/>
    </row>
    <row r="493" spans="1:1" x14ac:dyDescent="0.35">
      <c r="A493" s="7"/>
    </row>
    <row r="494" spans="1:1" x14ac:dyDescent="0.35">
      <c r="A494" s="7"/>
    </row>
    <row r="495" spans="1:1" x14ac:dyDescent="0.35">
      <c r="A495" s="7"/>
    </row>
    <row r="496" spans="1:1" x14ac:dyDescent="0.35">
      <c r="A496" s="7"/>
    </row>
    <row r="497" spans="1:1" x14ac:dyDescent="0.35">
      <c r="A497" s="7"/>
    </row>
    <row r="498" spans="1:1" x14ac:dyDescent="0.35">
      <c r="A498" s="7"/>
    </row>
    <row r="499" spans="1:1" x14ac:dyDescent="0.35">
      <c r="A499" s="7"/>
    </row>
    <row r="500" spans="1:1" x14ac:dyDescent="0.35">
      <c r="A500" s="7"/>
    </row>
    <row r="501" spans="1:1" x14ac:dyDescent="0.35">
      <c r="A501" s="7"/>
    </row>
    <row r="502" spans="1:1" x14ac:dyDescent="0.35">
      <c r="A502" s="7"/>
    </row>
    <row r="503" spans="1:1" x14ac:dyDescent="0.35">
      <c r="A503" s="7"/>
    </row>
    <row r="504" spans="1:1" x14ac:dyDescent="0.35">
      <c r="A504" s="7"/>
    </row>
    <row r="505" spans="1:1" x14ac:dyDescent="0.35">
      <c r="A505" s="7"/>
    </row>
    <row r="506" spans="1:1" x14ac:dyDescent="0.35">
      <c r="A506" s="7"/>
    </row>
    <row r="507" spans="1:1" x14ac:dyDescent="0.35">
      <c r="A507" s="7"/>
    </row>
    <row r="508" spans="1:1" x14ac:dyDescent="0.35">
      <c r="A508" s="7"/>
    </row>
    <row r="509" spans="1:1" x14ac:dyDescent="0.35">
      <c r="A509" s="7"/>
    </row>
    <row r="510" spans="1:1" x14ac:dyDescent="0.35">
      <c r="A510" s="7"/>
    </row>
    <row r="511" spans="1:1" x14ac:dyDescent="0.35">
      <c r="A511" s="7"/>
    </row>
    <row r="512" spans="1:1" x14ac:dyDescent="0.35">
      <c r="A512" s="7"/>
    </row>
    <row r="513" spans="1:1" x14ac:dyDescent="0.35">
      <c r="A513" s="7"/>
    </row>
    <row r="514" spans="1:1" x14ac:dyDescent="0.35">
      <c r="A514" s="7"/>
    </row>
    <row r="515" spans="1:1" x14ac:dyDescent="0.35">
      <c r="A515" s="7"/>
    </row>
    <row r="516" spans="1:1" x14ac:dyDescent="0.35">
      <c r="A516" s="7"/>
    </row>
    <row r="517" spans="1:1" x14ac:dyDescent="0.35">
      <c r="A517" s="7"/>
    </row>
    <row r="518" spans="1:1" x14ac:dyDescent="0.35">
      <c r="A518" s="7"/>
    </row>
    <row r="519" spans="1:1" x14ac:dyDescent="0.35">
      <c r="A519" s="7"/>
    </row>
    <row r="520" spans="1:1" x14ac:dyDescent="0.35">
      <c r="A520" s="7"/>
    </row>
    <row r="521" spans="1:1" x14ac:dyDescent="0.35">
      <c r="A521" s="7"/>
    </row>
    <row r="522" spans="1:1" x14ac:dyDescent="0.35">
      <c r="A522" s="7"/>
    </row>
    <row r="523" spans="1:1" x14ac:dyDescent="0.35">
      <c r="A523" s="7"/>
    </row>
    <row r="524" spans="1:1" x14ac:dyDescent="0.35">
      <c r="A524" s="7"/>
    </row>
    <row r="525" spans="1:1" x14ac:dyDescent="0.35">
      <c r="A525" s="7"/>
    </row>
    <row r="526" spans="1:1" x14ac:dyDescent="0.35">
      <c r="A526" s="7"/>
    </row>
    <row r="527" spans="1:1" x14ac:dyDescent="0.35">
      <c r="A527" s="7"/>
    </row>
    <row r="528" spans="1:1" x14ac:dyDescent="0.35">
      <c r="A528" s="7"/>
    </row>
    <row r="529" spans="1:1" x14ac:dyDescent="0.35">
      <c r="A529" s="7"/>
    </row>
    <row r="530" spans="1:1" x14ac:dyDescent="0.35">
      <c r="A530" s="7"/>
    </row>
    <row r="531" spans="1:1" x14ac:dyDescent="0.35">
      <c r="A531" s="7"/>
    </row>
    <row r="532" spans="1:1" x14ac:dyDescent="0.35">
      <c r="A532" s="7"/>
    </row>
    <row r="533" spans="1:1" x14ac:dyDescent="0.35">
      <c r="A533" s="7"/>
    </row>
    <row r="534" spans="1:1" x14ac:dyDescent="0.35">
      <c r="A534" s="7"/>
    </row>
    <row r="535" spans="1:1" x14ac:dyDescent="0.35">
      <c r="A535" s="7"/>
    </row>
    <row r="536" spans="1:1" x14ac:dyDescent="0.35">
      <c r="A536" s="7"/>
    </row>
    <row r="537" spans="1:1" x14ac:dyDescent="0.35">
      <c r="A537" s="7"/>
    </row>
    <row r="538" spans="1:1" x14ac:dyDescent="0.35">
      <c r="A538" s="7"/>
    </row>
    <row r="539" spans="1:1" x14ac:dyDescent="0.35">
      <c r="A539" s="7"/>
    </row>
    <row r="540" spans="1:1" x14ac:dyDescent="0.35">
      <c r="A540" s="7"/>
    </row>
    <row r="541" spans="1:1" x14ac:dyDescent="0.35">
      <c r="A541" s="7"/>
    </row>
    <row r="542" spans="1:1" x14ac:dyDescent="0.35">
      <c r="A542" s="7"/>
    </row>
    <row r="543" spans="1:1" x14ac:dyDescent="0.35">
      <c r="A543" s="7"/>
    </row>
    <row r="544" spans="1:1" x14ac:dyDescent="0.35">
      <c r="A544" s="7"/>
    </row>
    <row r="545" spans="1:1" x14ac:dyDescent="0.35">
      <c r="A545" s="7"/>
    </row>
    <row r="546" spans="1:1" x14ac:dyDescent="0.35">
      <c r="A546" s="7"/>
    </row>
    <row r="547" spans="1:1" x14ac:dyDescent="0.35">
      <c r="A547" s="7"/>
    </row>
    <row r="548" spans="1:1" x14ac:dyDescent="0.35">
      <c r="A548" s="7"/>
    </row>
    <row r="549" spans="1:1" x14ac:dyDescent="0.35">
      <c r="A549" s="7"/>
    </row>
    <row r="550" spans="1:1" x14ac:dyDescent="0.35">
      <c r="A550" s="7"/>
    </row>
    <row r="551" spans="1:1" x14ac:dyDescent="0.35">
      <c r="A551" s="7"/>
    </row>
    <row r="552" spans="1:1" x14ac:dyDescent="0.35">
      <c r="A552" s="7"/>
    </row>
    <row r="553" spans="1:1" x14ac:dyDescent="0.35">
      <c r="A553" s="7"/>
    </row>
    <row r="554" spans="1:1" x14ac:dyDescent="0.35">
      <c r="A554" s="7"/>
    </row>
    <row r="555" spans="1:1" x14ac:dyDescent="0.35">
      <c r="A555" s="7"/>
    </row>
    <row r="556" spans="1:1" x14ac:dyDescent="0.35">
      <c r="A556" s="7"/>
    </row>
    <row r="557" spans="1:1" x14ac:dyDescent="0.35">
      <c r="A557" s="7"/>
    </row>
    <row r="558" spans="1:1" x14ac:dyDescent="0.35">
      <c r="A558" s="7"/>
    </row>
    <row r="559" spans="1:1" x14ac:dyDescent="0.35">
      <c r="A559" s="7"/>
    </row>
    <row r="560" spans="1:1" x14ac:dyDescent="0.35">
      <c r="A560" s="7"/>
    </row>
    <row r="561" spans="1:1" x14ac:dyDescent="0.35">
      <c r="A561" s="7"/>
    </row>
    <row r="562" spans="1:1" x14ac:dyDescent="0.35">
      <c r="A562" s="7"/>
    </row>
    <row r="563" spans="1:1" x14ac:dyDescent="0.35">
      <c r="A563" s="7"/>
    </row>
    <row r="564" spans="1:1" x14ac:dyDescent="0.35">
      <c r="A564" s="7"/>
    </row>
    <row r="565" spans="1:1" x14ac:dyDescent="0.35">
      <c r="A565" s="7"/>
    </row>
    <row r="566" spans="1:1" x14ac:dyDescent="0.35">
      <c r="A566" s="7"/>
    </row>
    <row r="567" spans="1:1" x14ac:dyDescent="0.35">
      <c r="A567" s="7"/>
    </row>
    <row r="568" spans="1:1" x14ac:dyDescent="0.35">
      <c r="A568" s="7"/>
    </row>
    <row r="569" spans="1:1" x14ac:dyDescent="0.35">
      <c r="A569" s="7"/>
    </row>
    <row r="570" spans="1:1" x14ac:dyDescent="0.35">
      <c r="A570" s="7"/>
    </row>
    <row r="571" spans="1:1" x14ac:dyDescent="0.35">
      <c r="A571" s="7"/>
    </row>
    <row r="572" spans="1:1" x14ac:dyDescent="0.35">
      <c r="A572" s="7"/>
    </row>
    <row r="573" spans="1:1" x14ac:dyDescent="0.35">
      <c r="A573" s="7"/>
    </row>
    <row r="574" spans="1:1" x14ac:dyDescent="0.35">
      <c r="A574" s="7"/>
    </row>
    <row r="575" spans="1:1" x14ac:dyDescent="0.35">
      <c r="A575" s="7"/>
    </row>
    <row r="576" spans="1:1" x14ac:dyDescent="0.35">
      <c r="A576" s="7"/>
    </row>
    <row r="577" spans="1:1" x14ac:dyDescent="0.35">
      <c r="A577" s="7"/>
    </row>
    <row r="578" spans="1:1" x14ac:dyDescent="0.35">
      <c r="A578" s="7"/>
    </row>
    <row r="579" spans="1:1" x14ac:dyDescent="0.35">
      <c r="A579" s="7"/>
    </row>
    <row r="580" spans="1:1" x14ac:dyDescent="0.35">
      <c r="A580" s="7"/>
    </row>
    <row r="581" spans="1:1" x14ac:dyDescent="0.35">
      <c r="A581" s="7"/>
    </row>
    <row r="582" spans="1:1" x14ac:dyDescent="0.35">
      <c r="A582" s="7"/>
    </row>
    <row r="583" spans="1:1" x14ac:dyDescent="0.35">
      <c r="A583" s="7"/>
    </row>
    <row r="584" spans="1:1" x14ac:dyDescent="0.35">
      <c r="A584" s="7"/>
    </row>
    <row r="585" spans="1:1" x14ac:dyDescent="0.35">
      <c r="A585" s="7"/>
    </row>
    <row r="586" spans="1:1" x14ac:dyDescent="0.35">
      <c r="A586" s="7"/>
    </row>
    <row r="587" spans="1:1" x14ac:dyDescent="0.35">
      <c r="A587" s="7"/>
    </row>
    <row r="588" spans="1:1" x14ac:dyDescent="0.35">
      <c r="A588" s="7"/>
    </row>
    <row r="589" spans="1:1" x14ac:dyDescent="0.35">
      <c r="A589" s="7"/>
    </row>
    <row r="590" spans="1:1" x14ac:dyDescent="0.35">
      <c r="A590" s="7"/>
    </row>
    <row r="591" spans="1:1" x14ac:dyDescent="0.35">
      <c r="A591" s="7"/>
    </row>
    <row r="592" spans="1:1" x14ac:dyDescent="0.35">
      <c r="A592" s="7"/>
    </row>
    <row r="593" spans="1:1" x14ac:dyDescent="0.35">
      <c r="A593" s="7"/>
    </row>
    <row r="594" spans="1:1" x14ac:dyDescent="0.35">
      <c r="A594" s="7"/>
    </row>
    <row r="595" spans="1:1" x14ac:dyDescent="0.35">
      <c r="A595" s="7"/>
    </row>
    <row r="596" spans="1:1" x14ac:dyDescent="0.35">
      <c r="A596" s="7"/>
    </row>
    <row r="597" spans="1:1" x14ac:dyDescent="0.35">
      <c r="A597" s="7"/>
    </row>
    <row r="598" spans="1:1" x14ac:dyDescent="0.35">
      <c r="A598" s="7"/>
    </row>
    <row r="599" spans="1:1" x14ac:dyDescent="0.35">
      <c r="A599" s="7"/>
    </row>
    <row r="600" spans="1:1" x14ac:dyDescent="0.35">
      <c r="A600" s="7"/>
    </row>
    <row r="601" spans="1:1" x14ac:dyDescent="0.35">
      <c r="A601" s="7"/>
    </row>
    <row r="602" spans="1:1" x14ac:dyDescent="0.35">
      <c r="A602" s="7"/>
    </row>
    <row r="603" spans="1:1" x14ac:dyDescent="0.35">
      <c r="A603" s="7"/>
    </row>
    <row r="604" spans="1:1" x14ac:dyDescent="0.35">
      <c r="A604" s="7"/>
    </row>
    <row r="605" spans="1:1" x14ac:dyDescent="0.35">
      <c r="A605" s="7"/>
    </row>
    <row r="606" spans="1:1" x14ac:dyDescent="0.35">
      <c r="A606" s="7"/>
    </row>
    <row r="607" spans="1:1" x14ac:dyDescent="0.35">
      <c r="A607" s="7"/>
    </row>
    <row r="608" spans="1:1" x14ac:dyDescent="0.35">
      <c r="A608" s="7"/>
    </row>
    <row r="609" spans="1:1" x14ac:dyDescent="0.35">
      <c r="A609" s="7"/>
    </row>
    <row r="610" spans="1:1" x14ac:dyDescent="0.35">
      <c r="A610" s="7"/>
    </row>
    <row r="611" spans="1:1" x14ac:dyDescent="0.35">
      <c r="A611" s="7"/>
    </row>
    <row r="612" spans="1:1" x14ac:dyDescent="0.35">
      <c r="A612" s="7"/>
    </row>
    <row r="613" spans="1:1" x14ac:dyDescent="0.35">
      <c r="A613" s="7"/>
    </row>
    <row r="614" spans="1:1" x14ac:dyDescent="0.35">
      <c r="A614" s="7"/>
    </row>
    <row r="615" spans="1:1" x14ac:dyDescent="0.35">
      <c r="A615" s="7"/>
    </row>
    <row r="616" spans="1:1" x14ac:dyDescent="0.35">
      <c r="A616" s="7"/>
    </row>
    <row r="617" spans="1:1" x14ac:dyDescent="0.35">
      <c r="A617" s="7"/>
    </row>
    <row r="618" spans="1:1" x14ac:dyDescent="0.35">
      <c r="A618" s="7"/>
    </row>
    <row r="619" spans="1:1" x14ac:dyDescent="0.35">
      <c r="A619" s="7"/>
    </row>
    <row r="620" spans="1:1" x14ac:dyDescent="0.35">
      <c r="A620" s="7"/>
    </row>
    <row r="621" spans="1:1" x14ac:dyDescent="0.35">
      <c r="A621" s="7"/>
    </row>
    <row r="622" spans="1:1" x14ac:dyDescent="0.35">
      <c r="A622" s="7"/>
    </row>
    <row r="623" spans="1:1" x14ac:dyDescent="0.35">
      <c r="A623" s="7"/>
    </row>
    <row r="624" spans="1:1" x14ac:dyDescent="0.35">
      <c r="A624" s="7"/>
    </row>
    <row r="625" spans="1:1" x14ac:dyDescent="0.35">
      <c r="A625" s="7"/>
    </row>
    <row r="626" spans="1:1" x14ac:dyDescent="0.35">
      <c r="A626" s="7"/>
    </row>
    <row r="627" spans="1:1" x14ac:dyDescent="0.35">
      <c r="A627" s="7"/>
    </row>
    <row r="628" spans="1:1" x14ac:dyDescent="0.35">
      <c r="A628" s="7"/>
    </row>
    <row r="629" spans="1:1" x14ac:dyDescent="0.35">
      <c r="A629" s="7"/>
    </row>
    <row r="630" spans="1:1" x14ac:dyDescent="0.35">
      <c r="A630" s="7"/>
    </row>
    <row r="631" spans="1:1" x14ac:dyDescent="0.35">
      <c r="A631" s="7"/>
    </row>
    <row r="632" spans="1:1" x14ac:dyDescent="0.35">
      <c r="A632" s="7"/>
    </row>
    <row r="633" spans="1:1" x14ac:dyDescent="0.35">
      <c r="A633" s="7"/>
    </row>
    <row r="634" spans="1:1" x14ac:dyDescent="0.35">
      <c r="A634" s="7"/>
    </row>
    <row r="635" spans="1:1" x14ac:dyDescent="0.35">
      <c r="A635" s="7"/>
    </row>
    <row r="636" spans="1:1" x14ac:dyDescent="0.35">
      <c r="A636" s="7"/>
    </row>
    <row r="637" spans="1:1" x14ac:dyDescent="0.35">
      <c r="A637" s="7"/>
    </row>
    <row r="638" spans="1:1" x14ac:dyDescent="0.35">
      <c r="A638" s="7"/>
    </row>
    <row r="639" spans="1:1" x14ac:dyDescent="0.35">
      <c r="A639" s="7"/>
    </row>
    <row r="640" spans="1:1" x14ac:dyDescent="0.35">
      <c r="A640" s="7"/>
    </row>
    <row r="641" spans="1:1" x14ac:dyDescent="0.35">
      <c r="A641" s="7"/>
    </row>
    <row r="642" spans="1:1" x14ac:dyDescent="0.35">
      <c r="A642" s="7"/>
    </row>
    <row r="643" spans="1:1" x14ac:dyDescent="0.35">
      <c r="A643" s="7"/>
    </row>
    <row r="644" spans="1:1" x14ac:dyDescent="0.35">
      <c r="A644" s="7"/>
    </row>
    <row r="645" spans="1:1" x14ac:dyDescent="0.35">
      <c r="A645" s="7"/>
    </row>
    <row r="646" spans="1:1" x14ac:dyDescent="0.35">
      <c r="A646" s="7"/>
    </row>
    <row r="647" spans="1:1" x14ac:dyDescent="0.35">
      <c r="A647" s="7"/>
    </row>
    <row r="648" spans="1:1" x14ac:dyDescent="0.35">
      <c r="A648" s="7"/>
    </row>
    <row r="649" spans="1:1" x14ac:dyDescent="0.35">
      <c r="A649" s="7"/>
    </row>
    <row r="650" spans="1:1" x14ac:dyDescent="0.35">
      <c r="A650" s="7"/>
    </row>
    <row r="651" spans="1:1" x14ac:dyDescent="0.35">
      <c r="A651" s="7"/>
    </row>
    <row r="652" spans="1:1" x14ac:dyDescent="0.35">
      <c r="A652" s="7"/>
    </row>
    <row r="653" spans="1:1" x14ac:dyDescent="0.35">
      <c r="A653" s="7"/>
    </row>
    <row r="654" spans="1:1" x14ac:dyDescent="0.35">
      <c r="A654" s="7"/>
    </row>
    <row r="655" spans="1:1" x14ac:dyDescent="0.35">
      <c r="A655" s="7"/>
    </row>
    <row r="656" spans="1:1" x14ac:dyDescent="0.35">
      <c r="A656" s="7"/>
    </row>
    <row r="657" spans="1:1" x14ac:dyDescent="0.35">
      <c r="A657" s="7"/>
    </row>
    <row r="658" spans="1:1" x14ac:dyDescent="0.35">
      <c r="A658" s="7"/>
    </row>
    <row r="659" spans="1:1" x14ac:dyDescent="0.35">
      <c r="A659" s="7"/>
    </row>
    <row r="660" spans="1:1" x14ac:dyDescent="0.35">
      <c r="A660" s="7"/>
    </row>
    <row r="661" spans="1:1" x14ac:dyDescent="0.35">
      <c r="A661" s="7"/>
    </row>
    <row r="662" spans="1:1" x14ac:dyDescent="0.35">
      <c r="A662" s="7"/>
    </row>
    <row r="663" spans="1:1" x14ac:dyDescent="0.35">
      <c r="A663" s="7"/>
    </row>
    <row r="664" spans="1:1" x14ac:dyDescent="0.35">
      <c r="A664" s="7"/>
    </row>
    <row r="665" spans="1:1" x14ac:dyDescent="0.35">
      <c r="A665" s="7"/>
    </row>
    <row r="666" spans="1:1" x14ac:dyDescent="0.35">
      <c r="A666" s="7"/>
    </row>
    <row r="667" spans="1:1" x14ac:dyDescent="0.35">
      <c r="A667" s="7"/>
    </row>
    <row r="668" spans="1:1" x14ac:dyDescent="0.35">
      <c r="A668" s="7"/>
    </row>
    <row r="669" spans="1:1" x14ac:dyDescent="0.35">
      <c r="A669" s="7"/>
    </row>
    <row r="670" spans="1:1" x14ac:dyDescent="0.35">
      <c r="A670" s="7"/>
    </row>
    <row r="671" spans="1:1" x14ac:dyDescent="0.35">
      <c r="A671" s="7"/>
    </row>
    <row r="672" spans="1:1" x14ac:dyDescent="0.35">
      <c r="A672" s="7"/>
    </row>
    <row r="673" spans="1:1" x14ac:dyDescent="0.35">
      <c r="A673" s="7"/>
    </row>
    <row r="674" spans="1:1" x14ac:dyDescent="0.35">
      <c r="A674" s="7"/>
    </row>
    <row r="675" spans="1:1" x14ac:dyDescent="0.35">
      <c r="A675" s="7"/>
    </row>
    <row r="676" spans="1:1" x14ac:dyDescent="0.35">
      <c r="A676" s="7"/>
    </row>
    <row r="677" spans="1:1" x14ac:dyDescent="0.35">
      <c r="A677" s="7"/>
    </row>
    <row r="678" spans="1:1" x14ac:dyDescent="0.35">
      <c r="A678" s="7"/>
    </row>
    <row r="679" spans="1:1" x14ac:dyDescent="0.35">
      <c r="A679" s="7"/>
    </row>
    <row r="680" spans="1:1" x14ac:dyDescent="0.35">
      <c r="A680" s="7"/>
    </row>
    <row r="681" spans="1:1" x14ac:dyDescent="0.35">
      <c r="A681" s="7"/>
    </row>
    <row r="682" spans="1:1" x14ac:dyDescent="0.35">
      <c r="A682" s="7"/>
    </row>
    <row r="683" spans="1:1" x14ac:dyDescent="0.35">
      <c r="A683" s="7"/>
    </row>
    <row r="684" spans="1:1" x14ac:dyDescent="0.35">
      <c r="A684" s="7"/>
    </row>
    <row r="685" spans="1:1" x14ac:dyDescent="0.35">
      <c r="A685" s="7"/>
    </row>
    <row r="686" spans="1:1" x14ac:dyDescent="0.35">
      <c r="A686" s="7"/>
    </row>
    <row r="687" spans="1:1" x14ac:dyDescent="0.35">
      <c r="A687" s="7"/>
    </row>
    <row r="688" spans="1:1" x14ac:dyDescent="0.35">
      <c r="A688" s="7"/>
    </row>
    <row r="689" spans="1:1" x14ac:dyDescent="0.35">
      <c r="A689" s="7"/>
    </row>
    <row r="690" spans="1:1" x14ac:dyDescent="0.35">
      <c r="A690" s="7"/>
    </row>
    <row r="691" spans="1:1" x14ac:dyDescent="0.35">
      <c r="A691" s="7"/>
    </row>
    <row r="692" spans="1:1" x14ac:dyDescent="0.35">
      <c r="A692" s="7"/>
    </row>
    <row r="693" spans="1:1" x14ac:dyDescent="0.35">
      <c r="A693" s="7"/>
    </row>
    <row r="694" spans="1:1" x14ac:dyDescent="0.35">
      <c r="A694" s="7"/>
    </row>
    <row r="695" spans="1:1" x14ac:dyDescent="0.35">
      <c r="A695" s="7"/>
    </row>
    <row r="696" spans="1:1" x14ac:dyDescent="0.35">
      <c r="A696" s="7"/>
    </row>
    <row r="697" spans="1:1" x14ac:dyDescent="0.35">
      <c r="A697" s="7"/>
    </row>
    <row r="698" spans="1:1" x14ac:dyDescent="0.35">
      <c r="A698" s="7"/>
    </row>
    <row r="699" spans="1:1" x14ac:dyDescent="0.35">
      <c r="A699" s="7"/>
    </row>
    <row r="700" spans="1:1" x14ac:dyDescent="0.35">
      <c r="A700" s="7"/>
    </row>
    <row r="701" spans="1:1" x14ac:dyDescent="0.35">
      <c r="A701" s="7"/>
    </row>
    <row r="702" spans="1:1" x14ac:dyDescent="0.35">
      <c r="A702" s="7"/>
    </row>
    <row r="703" spans="1:1" x14ac:dyDescent="0.35">
      <c r="A703" s="7"/>
    </row>
    <row r="704" spans="1:1" x14ac:dyDescent="0.35">
      <c r="A704" s="7"/>
    </row>
    <row r="705" spans="1:1" x14ac:dyDescent="0.35">
      <c r="A705" s="7"/>
    </row>
    <row r="706" spans="1:1" x14ac:dyDescent="0.35">
      <c r="A706" s="7"/>
    </row>
    <row r="707" spans="1:1" x14ac:dyDescent="0.35">
      <c r="A707" s="7"/>
    </row>
    <row r="708" spans="1:1" x14ac:dyDescent="0.35">
      <c r="A708" s="7"/>
    </row>
    <row r="709" spans="1:1" x14ac:dyDescent="0.35">
      <c r="A709" s="7"/>
    </row>
    <row r="710" spans="1:1" x14ac:dyDescent="0.35">
      <c r="A710" s="7"/>
    </row>
    <row r="711" spans="1:1" x14ac:dyDescent="0.35">
      <c r="A711" s="7"/>
    </row>
    <row r="712" spans="1:1" x14ac:dyDescent="0.35">
      <c r="A712" s="7"/>
    </row>
    <row r="713" spans="1:1" x14ac:dyDescent="0.35">
      <c r="A713" s="7"/>
    </row>
    <row r="714" spans="1:1" x14ac:dyDescent="0.35">
      <c r="A714" s="7"/>
    </row>
    <row r="715" spans="1:1" x14ac:dyDescent="0.35">
      <c r="A715" s="7"/>
    </row>
    <row r="716" spans="1:1" x14ac:dyDescent="0.35">
      <c r="A716" s="7"/>
    </row>
    <row r="717" spans="1:1" x14ac:dyDescent="0.35">
      <c r="A717" s="7"/>
    </row>
    <row r="718" spans="1:1" x14ac:dyDescent="0.35">
      <c r="A718" s="7"/>
    </row>
    <row r="719" spans="1:1" x14ac:dyDescent="0.35">
      <c r="A719" s="7"/>
    </row>
    <row r="720" spans="1:1" x14ac:dyDescent="0.35">
      <c r="A720" s="7"/>
    </row>
    <row r="721" spans="1:1" x14ac:dyDescent="0.35">
      <c r="A721" s="7"/>
    </row>
    <row r="722" spans="1:1" x14ac:dyDescent="0.35">
      <c r="A722" s="7"/>
    </row>
    <row r="723" spans="1:1" x14ac:dyDescent="0.35">
      <c r="A723" s="7"/>
    </row>
    <row r="724" spans="1:1" x14ac:dyDescent="0.35">
      <c r="A724" s="7"/>
    </row>
    <row r="725" spans="1:1" x14ac:dyDescent="0.35">
      <c r="A725" s="7"/>
    </row>
    <row r="726" spans="1:1" x14ac:dyDescent="0.35">
      <c r="A726" s="7"/>
    </row>
    <row r="727" spans="1:1" x14ac:dyDescent="0.35">
      <c r="A727" s="7"/>
    </row>
    <row r="728" spans="1:1" x14ac:dyDescent="0.35">
      <c r="A728" s="7"/>
    </row>
    <row r="729" spans="1:1" x14ac:dyDescent="0.35">
      <c r="A729" s="7"/>
    </row>
    <row r="730" spans="1:1" x14ac:dyDescent="0.35">
      <c r="A730" s="7"/>
    </row>
    <row r="731" spans="1:1" x14ac:dyDescent="0.35">
      <c r="A731" s="7"/>
    </row>
    <row r="732" spans="1:1" x14ac:dyDescent="0.35">
      <c r="A732" s="7"/>
    </row>
    <row r="733" spans="1:1" x14ac:dyDescent="0.35">
      <c r="A733" s="7"/>
    </row>
    <row r="734" spans="1:1" x14ac:dyDescent="0.35">
      <c r="A734" s="7"/>
    </row>
    <row r="735" spans="1:1" x14ac:dyDescent="0.35">
      <c r="A735" s="7"/>
    </row>
    <row r="736" spans="1:1" x14ac:dyDescent="0.35">
      <c r="A736" s="7"/>
    </row>
    <row r="737" spans="1:1" x14ac:dyDescent="0.35">
      <c r="A737" s="7"/>
    </row>
    <row r="738" spans="1:1" x14ac:dyDescent="0.35">
      <c r="A738" s="7"/>
    </row>
    <row r="739" spans="1:1" x14ac:dyDescent="0.35">
      <c r="A739" s="7"/>
    </row>
    <row r="740" spans="1:1" x14ac:dyDescent="0.35">
      <c r="A740" s="7"/>
    </row>
    <row r="741" spans="1:1" x14ac:dyDescent="0.35">
      <c r="A741" s="7"/>
    </row>
    <row r="742" spans="1:1" x14ac:dyDescent="0.35">
      <c r="A742" s="7"/>
    </row>
    <row r="743" spans="1:1" x14ac:dyDescent="0.35">
      <c r="A743" s="7"/>
    </row>
    <row r="744" spans="1:1" x14ac:dyDescent="0.35">
      <c r="A744" s="7"/>
    </row>
    <row r="745" spans="1:1" x14ac:dyDescent="0.35">
      <c r="A745" s="7"/>
    </row>
    <row r="746" spans="1:1" x14ac:dyDescent="0.35">
      <c r="A746" s="7"/>
    </row>
    <row r="747" spans="1:1" x14ac:dyDescent="0.35">
      <c r="A747" s="7"/>
    </row>
    <row r="748" spans="1:1" x14ac:dyDescent="0.35">
      <c r="A748" s="7"/>
    </row>
    <row r="749" spans="1:1" x14ac:dyDescent="0.35">
      <c r="A749" s="7"/>
    </row>
    <row r="750" spans="1:1" x14ac:dyDescent="0.35">
      <c r="A750" s="7"/>
    </row>
    <row r="751" spans="1:1" x14ac:dyDescent="0.35">
      <c r="A751" s="7"/>
    </row>
    <row r="752" spans="1:1" x14ac:dyDescent="0.35">
      <c r="A752" s="7"/>
    </row>
    <row r="753" spans="1:1" x14ac:dyDescent="0.35">
      <c r="A753" s="7"/>
    </row>
    <row r="754" spans="1:1" x14ac:dyDescent="0.35">
      <c r="A754" s="7"/>
    </row>
    <row r="755" spans="1:1" x14ac:dyDescent="0.35">
      <c r="A755" s="7"/>
    </row>
    <row r="756" spans="1:1" x14ac:dyDescent="0.35">
      <c r="A756" s="7"/>
    </row>
    <row r="757" spans="1:1" x14ac:dyDescent="0.35">
      <c r="A757" s="7"/>
    </row>
    <row r="758" spans="1:1" x14ac:dyDescent="0.35">
      <c r="A758" s="7"/>
    </row>
    <row r="759" spans="1:1" x14ac:dyDescent="0.35">
      <c r="A759" s="7"/>
    </row>
    <row r="760" spans="1:1" x14ac:dyDescent="0.35">
      <c r="A760" s="7"/>
    </row>
    <row r="761" spans="1:1" x14ac:dyDescent="0.35">
      <c r="A761" s="7"/>
    </row>
    <row r="762" spans="1:1" x14ac:dyDescent="0.35">
      <c r="A762" s="7"/>
    </row>
    <row r="763" spans="1:1" x14ac:dyDescent="0.35">
      <c r="A763" s="7"/>
    </row>
    <row r="764" spans="1:1" x14ac:dyDescent="0.35">
      <c r="A764" s="7"/>
    </row>
    <row r="765" spans="1:1" x14ac:dyDescent="0.35">
      <c r="A765" s="7"/>
    </row>
    <row r="766" spans="1:1" x14ac:dyDescent="0.35">
      <c r="A766" s="7"/>
    </row>
    <row r="767" spans="1:1" x14ac:dyDescent="0.35">
      <c r="A767" s="7"/>
    </row>
    <row r="768" spans="1:1" x14ac:dyDescent="0.35">
      <c r="A768" s="7"/>
    </row>
    <row r="769" spans="1:1" x14ac:dyDescent="0.35">
      <c r="A769" s="7"/>
    </row>
    <row r="770" spans="1:1" x14ac:dyDescent="0.35">
      <c r="A770" s="7"/>
    </row>
    <row r="771" spans="1:1" x14ac:dyDescent="0.35">
      <c r="A771" s="7"/>
    </row>
    <row r="772" spans="1:1" x14ac:dyDescent="0.35">
      <c r="A772" s="7"/>
    </row>
    <row r="773" spans="1:1" x14ac:dyDescent="0.35">
      <c r="A773" s="7"/>
    </row>
    <row r="774" spans="1:1" x14ac:dyDescent="0.35">
      <c r="A774" s="7"/>
    </row>
    <row r="775" spans="1:1" x14ac:dyDescent="0.35">
      <c r="A775" s="7"/>
    </row>
    <row r="776" spans="1:1" x14ac:dyDescent="0.35">
      <c r="A776" s="7"/>
    </row>
    <row r="777" spans="1:1" x14ac:dyDescent="0.35">
      <c r="A777" s="7"/>
    </row>
    <row r="778" spans="1:1" x14ac:dyDescent="0.35">
      <c r="A778" s="7"/>
    </row>
    <row r="779" spans="1:1" x14ac:dyDescent="0.35">
      <c r="A779" s="7"/>
    </row>
    <row r="780" spans="1:1" x14ac:dyDescent="0.35">
      <c r="A780" s="7"/>
    </row>
    <row r="781" spans="1:1" x14ac:dyDescent="0.35">
      <c r="A781" s="7"/>
    </row>
    <row r="782" spans="1:1" x14ac:dyDescent="0.35">
      <c r="A782" s="7"/>
    </row>
    <row r="783" spans="1:1" x14ac:dyDescent="0.35">
      <c r="A783" s="7"/>
    </row>
    <row r="784" spans="1:1" x14ac:dyDescent="0.35">
      <c r="A784" s="7"/>
    </row>
    <row r="785" spans="1:1" x14ac:dyDescent="0.35">
      <c r="A785" s="7"/>
    </row>
    <row r="786" spans="1:1" x14ac:dyDescent="0.35">
      <c r="A786" s="7"/>
    </row>
    <row r="787" spans="1:1" x14ac:dyDescent="0.35">
      <c r="A787" s="7"/>
    </row>
    <row r="788" spans="1:1" x14ac:dyDescent="0.35">
      <c r="A788" s="7"/>
    </row>
    <row r="789" spans="1:1" x14ac:dyDescent="0.35">
      <c r="A789" s="7"/>
    </row>
    <row r="790" spans="1:1" x14ac:dyDescent="0.35">
      <c r="A790" s="7"/>
    </row>
    <row r="791" spans="1:1" x14ac:dyDescent="0.35">
      <c r="A791" s="7"/>
    </row>
    <row r="792" spans="1:1" x14ac:dyDescent="0.35">
      <c r="A792" s="7"/>
    </row>
    <row r="793" spans="1:1" x14ac:dyDescent="0.35">
      <c r="A793" s="7"/>
    </row>
    <row r="794" spans="1:1" x14ac:dyDescent="0.35">
      <c r="A794" s="7"/>
    </row>
    <row r="795" spans="1:1" x14ac:dyDescent="0.35">
      <c r="A795" s="7"/>
    </row>
    <row r="796" spans="1:1" x14ac:dyDescent="0.35">
      <c r="A796" s="7"/>
    </row>
    <row r="797" spans="1:1" x14ac:dyDescent="0.35">
      <c r="A797" s="7"/>
    </row>
    <row r="798" spans="1:1" x14ac:dyDescent="0.35">
      <c r="A798" s="7"/>
    </row>
    <row r="799" spans="1:1" x14ac:dyDescent="0.35">
      <c r="A799" s="7"/>
    </row>
    <row r="800" spans="1:1" x14ac:dyDescent="0.35">
      <c r="A800" s="7"/>
    </row>
    <row r="801" spans="1:1" x14ac:dyDescent="0.35">
      <c r="A801" s="7"/>
    </row>
    <row r="802" spans="1:1" x14ac:dyDescent="0.35">
      <c r="A802" s="7"/>
    </row>
    <row r="803" spans="1:1" x14ac:dyDescent="0.35">
      <c r="A803" s="7"/>
    </row>
    <row r="804" spans="1:1" x14ac:dyDescent="0.35">
      <c r="A804" s="7"/>
    </row>
    <row r="805" spans="1:1" x14ac:dyDescent="0.35">
      <c r="A805" s="7"/>
    </row>
    <row r="806" spans="1:1" x14ac:dyDescent="0.35">
      <c r="A806" s="7"/>
    </row>
    <row r="807" spans="1:1" x14ac:dyDescent="0.35">
      <c r="A807" s="7"/>
    </row>
    <row r="808" spans="1:1" x14ac:dyDescent="0.35">
      <c r="A808" s="7"/>
    </row>
    <row r="809" spans="1:1" x14ac:dyDescent="0.35">
      <c r="A809" s="7"/>
    </row>
    <row r="810" spans="1:1" x14ac:dyDescent="0.35">
      <c r="A810" s="7"/>
    </row>
    <row r="811" spans="1:1" x14ac:dyDescent="0.35">
      <c r="A811" s="7"/>
    </row>
    <row r="812" spans="1:1" x14ac:dyDescent="0.35">
      <c r="A812" s="7"/>
    </row>
    <row r="813" spans="1:1" x14ac:dyDescent="0.35">
      <c r="A813" s="7"/>
    </row>
    <row r="814" spans="1:1" x14ac:dyDescent="0.35">
      <c r="A814" s="7"/>
    </row>
    <row r="815" spans="1:1" x14ac:dyDescent="0.35">
      <c r="A815" s="7"/>
    </row>
    <row r="816" spans="1:1" x14ac:dyDescent="0.35">
      <c r="A816" s="7"/>
    </row>
    <row r="817" spans="1:1" x14ac:dyDescent="0.35">
      <c r="A817" s="7"/>
    </row>
    <row r="818" spans="1:1" x14ac:dyDescent="0.35">
      <c r="A818" s="7"/>
    </row>
    <row r="819" spans="1:1" x14ac:dyDescent="0.35">
      <c r="A819" s="7"/>
    </row>
    <row r="820" spans="1:1" x14ac:dyDescent="0.35">
      <c r="A820" s="7"/>
    </row>
    <row r="821" spans="1:1" x14ac:dyDescent="0.35">
      <c r="A821" s="7"/>
    </row>
    <row r="822" spans="1:1" x14ac:dyDescent="0.35">
      <c r="A822" s="7"/>
    </row>
    <row r="823" spans="1:1" x14ac:dyDescent="0.35">
      <c r="A823" s="7"/>
    </row>
    <row r="824" spans="1:1" x14ac:dyDescent="0.35">
      <c r="A824" s="7"/>
    </row>
    <row r="825" spans="1:1" x14ac:dyDescent="0.35">
      <c r="A825" s="7"/>
    </row>
    <row r="826" spans="1:1" x14ac:dyDescent="0.35">
      <c r="A826" s="7"/>
    </row>
    <row r="827" spans="1:1" x14ac:dyDescent="0.35">
      <c r="A827" s="7"/>
    </row>
    <row r="828" spans="1:1" x14ac:dyDescent="0.35">
      <c r="A828" s="7"/>
    </row>
    <row r="829" spans="1:1" x14ac:dyDescent="0.35">
      <c r="A829" s="7"/>
    </row>
    <row r="830" spans="1:1" x14ac:dyDescent="0.35">
      <c r="A830" s="7"/>
    </row>
    <row r="831" spans="1:1" x14ac:dyDescent="0.35">
      <c r="A831" s="7"/>
    </row>
    <row r="832" spans="1:1" x14ac:dyDescent="0.35">
      <c r="A832" s="7"/>
    </row>
    <row r="833" spans="1:1" x14ac:dyDescent="0.35">
      <c r="A833" s="7"/>
    </row>
    <row r="834" spans="1:1" x14ac:dyDescent="0.35">
      <c r="A834" s="7"/>
    </row>
    <row r="835" spans="1:1" x14ac:dyDescent="0.35">
      <c r="A835" s="7"/>
    </row>
    <row r="836" spans="1:1" x14ac:dyDescent="0.35">
      <c r="A836" s="7"/>
    </row>
    <row r="837" spans="1:1" x14ac:dyDescent="0.35">
      <c r="A837" s="7"/>
    </row>
    <row r="838" spans="1:1" x14ac:dyDescent="0.35">
      <c r="A838" s="7"/>
    </row>
    <row r="839" spans="1:1" x14ac:dyDescent="0.35">
      <c r="A839" s="7"/>
    </row>
    <row r="840" spans="1:1" x14ac:dyDescent="0.35">
      <c r="A840" s="7"/>
    </row>
    <row r="841" spans="1:1" x14ac:dyDescent="0.35">
      <c r="A841" s="7"/>
    </row>
    <row r="842" spans="1:1" x14ac:dyDescent="0.35">
      <c r="A842" s="7"/>
    </row>
    <row r="843" spans="1:1" x14ac:dyDescent="0.35">
      <c r="A843" s="7"/>
    </row>
    <row r="844" spans="1:1" x14ac:dyDescent="0.35">
      <c r="A844" s="7"/>
    </row>
    <row r="845" spans="1:1" x14ac:dyDescent="0.35">
      <c r="A845" s="7"/>
    </row>
    <row r="846" spans="1:1" x14ac:dyDescent="0.35">
      <c r="A846" s="7"/>
    </row>
    <row r="847" spans="1:1" x14ac:dyDescent="0.35">
      <c r="A847" s="7"/>
    </row>
    <row r="848" spans="1:1" x14ac:dyDescent="0.35">
      <c r="A848" s="7"/>
    </row>
    <row r="849" spans="1:1" x14ac:dyDescent="0.35">
      <c r="A849" s="7"/>
    </row>
    <row r="850" spans="1:1" x14ac:dyDescent="0.35">
      <c r="A850" s="7"/>
    </row>
    <row r="851" spans="1:1" x14ac:dyDescent="0.35">
      <c r="A851" s="7"/>
    </row>
    <row r="852" spans="1:1" x14ac:dyDescent="0.35">
      <c r="A852" s="7"/>
    </row>
    <row r="853" spans="1:1" x14ac:dyDescent="0.35">
      <c r="A853" s="7"/>
    </row>
    <row r="854" spans="1:1" x14ac:dyDescent="0.35">
      <c r="A854" s="7"/>
    </row>
    <row r="855" spans="1:1" x14ac:dyDescent="0.35">
      <c r="A855" s="7"/>
    </row>
    <row r="856" spans="1:1" x14ac:dyDescent="0.35">
      <c r="A856" s="7"/>
    </row>
    <row r="857" spans="1:1" x14ac:dyDescent="0.35">
      <c r="A857" s="7"/>
    </row>
    <row r="858" spans="1:1" x14ac:dyDescent="0.35">
      <c r="A858" s="7"/>
    </row>
    <row r="859" spans="1:1" x14ac:dyDescent="0.35">
      <c r="A859" s="7"/>
    </row>
    <row r="860" spans="1:1" x14ac:dyDescent="0.35">
      <c r="A860" s="7"/>
    </row>
    <row r="861" spans="1:1" x14ac:dyDescent="0.35">
      <c r="A861" s="7"/>
    </row>
    <row r="862" spans="1:1" x14ac:dyDescent="0.35">
      <c r="A862" s="7"/>
    </row>
    <row r="863" spans="1:1" x14ac:dyDescent="0.35">
      <c r="A863" s="7"/>
    </row>
    <row r="864" spans="1:1" x14ac:dyDescent="0.35">
      <c r="A864" s="7"/>
    </row>
    <row r="865" spans="1:1" x14ac:dyDescent="0.35">
      <c r="A865" s="7"/>
    </row>
    <row r="866" spans="1:1" x14ac:dyDescent="0.35">
      <c r="A866" s="7"/>
    </row>
    <row r="867" spans="1:1" x14ac:dyDescent="0.35">
      <c r="A867" s="7"/>
    </row>
    <row r="868" spans="1:1" x14ac:dyDescent="0.35">
      <c r="A868" s="7"/>
    </row>
    <row r="869" spans="1:1" x14ac:dyDescent="0.35">
      <c r="A869" s="7"/>
    </row>
    <row r="870" spans="1:1" x14ac:dyDescent="0.35">
      <c r="A870" s="7"/>
    </row>
    <row r="871" spans="1:1" x14ac:dyDescent="0.35">
      <c r="A871" s="7"/>
    </row>
    <row r="872" spans="1:1" x14ac:dyDescent="0.35">
      <c r="A872" s="7"/>
    </row>
    <row r="873" spans="1:1" x14ac:dyDescent="0.35">
      <c r="A873" s="7"/>
    </row>
    <row r="874" spans="1:1" x14ac:dyDescent="0.35">
      <c r="A874" s="7"/>
    </row>
    <row r="875" spans="1:1" x14ac:dyDescent="0.35">
      <c r="A875" s="7"/>
    </row>
    <row r="876" spans="1:1" x14ac:dyDescent="0.35">
      <c r="A876" s="7"/>
    </row>
    <row r="877" spans="1:1" x14ac:dyDescent="0.35">
      <c r="A877" s="7"/>
    </row>
    <row r="878" spans="1:1" x14ac:dyDescent="0.35">
      <c r="A878" s="7"/>
    </row>
    <row r="879" spans="1:1" x14ac:dyDescent="0.35">
      <c r="A879" s="7"/>
    </row>
    <row r="880" spans="1:1" x14ac:dyDescent="0.35">
      <c r="A880" s="7"/>
    </row>
    <row r="881" spans="1:1" x14ac:dyDescent="0.35">
      <c r="A881" s="7"/>
    </row>
    <row r="882" spans="1:1" x14ac:dyDescent="0.35">
      <c r="A882" s="7"/>
    </row>
    <row r="883" spans="1:1" x14ac:dyDescent="0.35">
      <c r="A883" s="7"/>
    </row>
    <row r="884" spans="1:1" x14ac:dyDescent="0.35">
      <c r="A884" s="7"/>
    </row>
    <row r="885" spans="1:1" x14ac:dyDescent="0.35">
      <c r="A885" s="7"/>
    </row>
    <row r="886" spans="1:1" x14ac:dyDescent="0.35">
      <c r="A886" s="7"/>
    </row>
    <row r="887" spans="1:1" x14ac:dyDescent="0.35">
      <c r="A887" s="7"/>
    </row>
    <row r="888" spans="1:1" x14ac:dyDescent="0.35">
      <c r="A888" s="7"/>
    </row>
    <row r="889" spans="1:1" x14ac:dyDescent="0.35">
      <c r="A889" s="7"/>
    </row>
    <row r="890" spans="1:1" x14ac:dyDescent="0.35">
      <c r="A890" s="7"/>
    </row>
    <row r="891" spans="1:1" x14ac:dyDescent="0.35">
      <c r="A891" s="7"/>
    </row>
    <row r="892" spans="1:1" x14ac:dyDescent="0.35">
      <c r="A892" s="7"/>
    </row>
    <row r="893" spans="1:1" x14ac:dyDescent="0.35">
      <c r="A893" s="7"/>
    </row>
    <row r="894" spans="1:1" x14ac:dyDescent="0.35">
      <c r="A894" s="7"/>
    </row>
    <row r="895" spans="1:1" x14ac:dyDescent="0.35">
      <c r="A895" s="7"/>
    </row>
    <row r="896" spans="1:1" x14ac:dyDescent="0.35">
      <c r="A896" s="7"/>
    </row>
    <row r="897" spans="1:1" x14ac:dyDescent="0.35">
      <c r="A897" s="7"/>
    </row>
    <row r="898" spans="1:1" x14ac:dyDescent="0.35">
      <c r="A898" s="7"/>
    </row>
    <row r="899" spans="1:1" x14ac:dyDescent="0.35">
      <c r="A899" s="7"/>
    </row>
    <row r="900" spans="1:1" x14ac:dyDescent="0.35">
      <c r="A900" s="7"/>
    </row>
    <row r="901" spans="1:1" x14ac:dyDescent="0.35">
      <c r="A901" s="7"/>
    </row>
    <row r="902" spans="1:1" x14ac:dyDescent="0.35">
      <c r="A902" s="7"/>
    </row>
    <row r="903" spans="1:1" x14ac:dyDescent="0.35">
      <c r="A903" s="7"/>
    </row>
    <row r="904" spans="1:1" x14ac:dyDescent="0.35">
      <c r="A904" s="7"/>
    </row>
    <row r="905" spans="1:1" x14ac:dyDescent="0.35">
      <c r="A905" s="7"/>
    </row>
    <row r="906" spans="1:1" x14ac:dyDescent="0.35">
      <c r="A906" s="7"/>
    </row>
    <row r="907" spans="1:1" x14ac:dyDescent="0.35">
      <c r="A907" s="7"/>
    </row>
    <row r="908" spans="1:1" x14ac:dyDescent="0.35">
      <c r="A908" s="7"/>
    </row>
    <row r="909" spans="1:1" x14ac:dyDescent="0.35">
      <c r="A909" s="7"/>
    </row>
    <row r="910" spans="1:1" x14ac:dyDescent="0.35">
      <c r="A910" s="7"/>
    </row>
    <row r="911" spans="1:1" x14ac:dyDescent="0.35">
      <c r="A911" s="7"/>
    </row>
    <row r="912" spans="1:1" x14ac:dyDescent="0.35">
      <c r="A912" s="7"/>
    </row>
    <row r="913" spans="1:1" x14ac:dyDescent="0.35">
      <c r="A913" s="7"/>
    </row>
    <row r="914" spans="1:1" x14ac:dyDescent="0.35">
      <c r="A914" s="7"/>
    </row>
    <row r="915" spans="1:1" x14ac:dyDescent="0.35">
      <c r="A915" s="7"/>
    </row>
    <row r="916" spans="1:1" x14ac:dyDescent="0.35">
      <c r="A916" s="7"/>
    </row>
    <row r="917" spans="1:1" x14ac:dyDescent="0.35">
      <c r="A917" s="7"/>
    </row>
    <row r="918" spans="1:1" x14ac:dyDescent="0.35">
      <c r="A918" s="7"/>
    </row>
    <row r="919" spans="1:1" x14ac:dyDescent="0.35">
      <c r="A919" s="7"/>
    </row>
    <row r="920" spans="1:1" x14ac:dyDescent="0.35">
      <c r="A920" s="7"/>
    </row>
    <row r="921" spans="1:1" x14ac:dyDescent="0.35">
      <c r="A921" s="7"/>
    </row>
    <row r="922" spans="1:1" x14ac:dyDescent="0.35">
      <c r="A922" s="7"/>
    </row>
    <row r="923" spans="1:1" x14ac:dyDescent="0.35">
      <c r="A923" s="7"/>
    </row>
    <row r="924" spans="1:1" x14ac:dyDescent="0.35">
      <c r="A924" s="7"/>
    </row>
    <row r="925" spans="1:1" x14ac:dyDescent="0.35">
      <c r="A925" s="7"/>
    </row>
    <row r="926" spans="1:1" x14ac:dyDescent="0.35">
      <c r="A926" s="7"/>
    </row>
    <row r="927" spans="1:1" x14ac:dyDescent="0.35">
      <c r="A927" s="7"/>
    </row>
    <row r="928" spans="1:1" x14ac:dyDescent="0.35">
      <c r="A928" s="7"/>
    </row>
    <row r="929" spans="1:1" x14ac:dyDescent="0.35">
      <c r="A929" s="7"/>
    </row>
    <row r="930" spans="1:1" x14ac:dyDescent="0.35">
      <c r="A930" s="7"/>
    </row>
    <row r="931" spans="1:1" x14ac:dyDescent="0.35">
      <c r="A931" s="7"/>
    </row>
    <row r="932" spans="1:1" x14ac:dyDescent="0.35">
      <c r="A932" s="7"/>
    </row>
    <row r="933" spans="1:1" x14ac:dyDescent="0.35">
      <c r="A933" s="7"/>
    </row>
    <row r="934" spans="1:1" x14ac:dyDescent="0.35">
      <c r="A934" s="7"/>
    </row>
    <row r="935" spans="1:1" x14ac:dyDescent="0.35">
      <c r="A935" s="7"/>
    </row>
    <row r="936" spans="1:1" x14ac:dyDescent="0.35">
      <c r="A936" s="7"/>
    </row>
    <row r="937" spans="1:1" x14ac:dyDescent="0.35">
      <c r="A937" s="7"/>
    </row>
    <row r="938" spans="1:1" x14ac:dyDescent="0.35">
      <c r="A938" s="7"/>
    </row>
    <row r="939" spans="1:1" x14ac:dyDescent="0.35">
      <c r="A939" s="7"/>
    </row>
    <row r="940" spans="1:1" x14ac:dyDescent="0.35">
      <c r="A940" s="7"/>
    </row>
    <row r="941" spans="1:1" x14ac:dyDescent="0.35">
      <c r="A941" s="7"/>
    </row>
    <row r="942" spans="1:1" x14ac:dyDescent="0.35">
      <c r="A942" s="7"/>
    </row>
    <row r="943" spans="1:1" x14ac:dyDescent="0.35">
      <c r="A943" s="7"/>
    </row>
    <row r="944" spans="1:1" x14ac:dyDescent="0.35">
      <c r="A944" s="7"/>
    </row>
    <row r="945" spans="1:1" x14ac:dyDescent="0.35">
      <c r="A945" s="7"/>
    </row>
    <row r="946" spans="1:1" x14ac:dyDescent="0.35">
      <c r="A946" s="7"/>
    </row>
    <row r="947" spans="1:1" x14ac:dyDescent="0.35">
      <c r="A947" s="7"/>
    </row>
    <row r="948" spans="1:1" x14ac:dyDescent="0.35">
      <c r="A948" s="7"/>
    </row>
    <row r="949" spans="1:1" x14ac:dyDescent="0.35">
      <c r="A949" s="7"/>
    </row>
    <row r="950" spans="1:1" x14ac:dyDescent="0.35">
      <c r="A950" s="7"/>
    </row>
    <row r="951" spans="1:1" x14ac:dyDescent="0.35">
      <c r="A951" s="7"/>
    </row>
    <row r="952" spans="1:1" x14ac:dyDescent="0.35">
      <c r="A952" s="7"/>
    </row>
    <row r="953" spans="1:1" x14ac:dyDescent="0.35">
      <c r="A953" s="7"/>
    </row>
    <row r="954" spans="1:1" x14ac:dyDescent="0.35">
      <c r="A954" s="7"/>
    </row>
    <row r="955" spans="1:1" x14ac:dyDescent="0.35">
      <c r="A955" s="7"/>
    </row>
    <row r="956" spans="1:1" x14ac:dyDescent="0.35">
      <c r="A956" s="7"/>
    </row>
    <row r="957" spans="1:1" x14ac:dyDescent="0.35">
      <c r="A957" s="7"/>
    </row>
    <row r="958" spans="1:1" x14ac:dyDescent="0.35">
      <c r="A958" s="7"/>
    </row>
    <row r="959" spans="1:1" x14ac:dyDescent="0.35">
      <c r="A959" s="7"/>
    </row>
    <row r="960" spans="1:1" x14ac:dyDescent="0.35">
      <c r="A960" s="7"/>
    </row>
    <row r="961" spans="1:1" x14ac:dyDescent="0.35">
      <c r="A961" s="7"/>
    </row>
    <row r="962" spans="1:1" x14ac:dyDescent="0.35">
      <c r="A962" s="7"/>
    </row>
    <row r="963" spans="1:1" x14ac:dyDescent="0.35">
      <c r="A963" s="7"/>
    </row>
    <row r="964" spans="1:1" x14ac:dyDescent="0.35">
      <c r="A964" s="7"/>
    </row>
    <row r="965" spans="1:1" x14ac:dyDescent="0.35">
      <c r="A965" s="7"/>
    </row>
    <row r="966" spans="1:1" x14ac:dyDescent="0.35">
      <c r="A966" s="7"/>
    </row>
    <row r="967" spans="1:1" x14ac:dyDescent="0.35">
      <c r="A967" s="7"/>
    </row>
    <row r="968" spans="1:1" x14ac:dyDescent="0.35">
      <c r="A968" s="7"/>
    </row>
    <row r="969" spans="1:1" x14ac:dyDescent="0.35">
      <c r="A969" s="7"/>
    </row>
    <row r="970" spans="1:1" x14ac:dyDescent="0.35">
      <c r="A970" s="7"/>
    </row>
    <row r="971" spans="1:1" x14ac:dyDescent="0.35">
      <c r="A971" s="7"/>
    </row>
    <row r="972" spans="1:1" x14ac:dyDescent="0.35">
      <c r="A972" s="7"/>
    </row>
    <row r="973" spans="1:1" x14ac:dyDescent="0.35">
      <c r="A973" s="7"/>
    </row>
    <row r="974" spans="1:1" x14ac:dyDescent="0.35">
      <c r="A974" s="7"/>
    </row>
    <row r="975" spans="1:1" x14ac:dyDescent="0.35">
      <c r="A975" s="7"/>
    </row>
    <row r="976" spans="1:1" x14ac:dyDescent="0.35">
      <c r="A976" s="7"/>
    </row>
    <row r="977" spans="1:1" x14ac:dyDescent="0.35">
      <c r="A977" s="7"/>
    </row>
    <row r="978" spans="1:1" x14ac:dyDescent="0.35">
      <c r="A978" s="7"/>
    </row>
    <row r="979" spans="1:1" x14ac:dyDescent="0.35">
      <c r="A979" s="7"/>
    </row>
    <row r="980" spans="1:1" x14ac:dyDescent="0.35">
      <c r="A980" s="7"/>
    </row>
    <row r="981" spans="1:1" x14ac:dyDescent="0.35">
      <c r="A981" s="7"/>
    </row>
    <row r="982" spans="1:1" x14ac:dyDescent="0.35">
      <c r="A982" s="7"/>
    </row>
    <row r="983" spans="1:1" x14ac:dyDescent="0.35">
      <c r="A983" s="7"/>
    </row>
    <row r="984" spans="1:1" x14ac:dyDescent="0.35">
      <c r="A984" s="7"/>
    </row>
    <row r="985" spans="1:1" x14ac:dyDescent="0.35">
      <c r="A985" s="7"/>
    </row>
    <row r="986" spans="1:1" x14ac:dyDescent="0.35">
      <c r="A986" s="7"/>
    </row>
    <row r="987" spans="1:1" x14ac:dyDescent="0.35">
      <c r="A987" s="7"/>
    </row>
    <row r="988" spans="1:1" x14ac:dyDescent="0.35">
      <c r="A988" s="7"/>
    </row>
    <row r="989" spans="1:1" x14ac:dyDescent="0.35">
      <c r="A989" s="7"/>
    </row>
    <row r="990" spans="1:1" x14ac:dyDescent="0.35">
      <c r="A990" s="7"/>
    </row>
    <row r="991" spans="1:1" x14ac:dyDescent="0.35">
      <c r="A991" s="7"/>
    </row>
    <row r="992" spans="1:1" x14ac:dyDescent="0.35">
      <c r="A992" s="7"/>
    </row>
    <row r="993" spans="1:1" x14ac:dyDescent="0.35">
      <c r="A993" s="7"/>
    </row>
    <row r="994" spans="1:1" x14ac:dyDescent="0.35">
      <c r="A994" s="7"/>
    </row>
    <row r="995" spans="1:1" x14ac:dyDescent="0.35">
      <c r="A995" s="7"/>
    </row>
    <row r="996" spans="1:1" x14ac:dyDescent="0.35">
      <c r="A996" s="7"/>
    </row>
    <row r="997" spans="1:1" x14ac:dyDescent="0.35">
      <c r="A997" s="7"/>
    </row>
    <row r="998" spans="1:1" x14ac:dyDescent="0.35">
      <c r="A998" s="7"/>
    </row>
    <row r="999" spans="1:1" x14ac:dyDescent="0.35">
      <c r="A999" s="7"/>
    </row>
    <row r="1000" spans="1:1" x14ac:dyDescent="0.35">
      <c r="A1000" s="7"/>
    </row>
  </sheetData>
  <pageMargins left="0.7" right="0.7" top="0.75" bottom="0.75" header="0.3" footer="0.3"/>
  <pageSetup paperSize="9" orientation="portrait" horizontalDpi="300" verticalDpi="300"/>
  <tableParts count="1">
    <tablePart r:id="rId1"/>
  </tableParts>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1:E1000"/>
  <sheetViews>
    <sheetView workbookViewId="0"/>
  </sheetViews>
  <sheetFormatPr defaultColWidth="11.07421875" defaultRowHeight="15.5" x14ac:dyDescent="0.35"/>
  <cols>
    <col min="1" max="1" width="8.23046875" customWidth="1"/>
    <col min="2" max="2" width="16.69140625" customWidth="1"/>
    <col min="3" max="3" width="44.61328125" bestFit="1" customWidth="1"/>
    <col min="4" max="4" width="32.69140625" style="10" customWidth="1"/>
    <col min="5" max="5" width="43.07421875" customWidth="1"/>
  </cols>
  <sheetData>
    <row r="1" spans="1:5" ht="20" x14ac:dyDescent="0.4">
      <c r="A1" s="21" t="s">
        <v>70</v>
      </c>
    </row>
    <row r="2" spans="1:5" x14ac:dyDescent="0.35">
      <c r="A2" s="7" t="s">
        <v>9</v>
      </c>
    </row>
    <row r="3" spans="1:5" x14ac:dyDescent="0.35">
      <c r="A3" s="7" t="s">
        <v>415</v>
      </c>
    </row>
    <row r="4" spans="1:5" ht="58.5" customHeight="1" x14ac:dyDescent="0.35">
      <c r="A4" s="8" t="s">
        <v>108</v>
      </c>
      <c r="B4" s="6" t="s">
        <v>422</v>
      </c>
      <c r="C4" s="5" t="s">
        <v>423</v>
      </c>
      <c r="D4" s="22" t="s">
        <v>424</v>
      </c>
      <c r="E4" s="5" t="s">
        <v>425</v>
      </c>
    </row>
    <row r="5" spans="1:5" x14ac:dyDescent="0.35">
      <c r="A5" s="7" t="s">
        <v>123</v>
      </c>
      <c r="B5" s="1" t="s">
        <v>426</v>
      </c>
      <c r="C5" s="4">
        <v>53</v>
      </c>
      <c r="D5" s="23">
        <v>2226</v>
      </c>
      <c r="E5" s="4" t="s">
        <v>221</v>
      </c>
    </row>
    <row r="6" spans="1:5" x14ac:dyDescent="0.35">
      <c r="A6" s="7" t="s">
        <v>123</v>
      </c>
      <c r="B6" s="1" t="s">
        <v>427</v>
      </c>
      <c r="C6" s="4">
        <v>84</v>
      </c>
      <c r="D6" s="23">
        <v>2226</v>
      </c>
      <c r="E6" s="4" t="s">
        <v>428</v>
      </c>
    </row>
    <row r="7" spans="1:5" x14ac:dyDescent="0.35">
      <c r="A7" s="7" t="s">
        <v>123</v>
      </c>
      <c r="B7" s="1" t="s">
        <v>429</v>
      </c>
      <c r="C7" s="4">
        <v>114</v>
      </c>
      <c r="D7" s="23">
        <v>2226</v>
      </c>
      <c r="E7" s="4" t="s">
        <v>430</v>
      </c>
    </row>
    <row r="8" spans="1:5" x14ac:dyDescent="0.35">
      <c r="A8" s="7" t="s">
        <v>123</v>
      </c>
      <c r="B8" s="1" t="s">
        <v>431</v>
      </c>
      <c r="C8" s="4">
        <v>17</v>
      </c>
      <c r="D8" s="23">
        <v>2226</v>
      </c>
      <c r="E8" s="4" t="s">
        <v>432</v>
      </c>
    </row>
    <row r="9" spans="1:5" x14ac:dyDescent="0.35">
      <c r="A9" s="7" t="s">
        <v>124</v>
      </c>
      <c r="B9" s="1" t="s">
        <v>426</v>
      </c>
      <c r="C9" s="4">
        <v>67</v>
      </c>
      <c r="D9" s="23">
        <v>1971</v>
      </c>
      <c r="E9" s="4" t="s">
        <v>433</v>
      </c>
    </row>
    <row r="10" spans="1:5" x14ac:dyDescent="0.35">
      <c r="A10" s="7" t="s">
        <v>124</v>
      </c>
      <c r="B10" s="1" t="s">
        <v>427</v>
      </c>
      <c r="C10" s="4">
        <v>72</v>
      </c>
      <c r="D10" s="23">
        <v>1971</v>
      </c>
      <c r="E10" s="4" t="s">
        <v>434</v>
      </c>
    </row>
    <row r="11" spans="1:5" x14ac:dyDescent="0.35">
      <c r="A11" s="7" t="s">
        <v>124</v>
      </c>
      <c r="B11" s="1" t="s">
        <v>429</v>
      </c>
      <c r="C11" s="4">
        <v>107</v>
      </c>
      <c r="D11" s="23">
        <v>1971</v>
      </c>
      <c r="E11" s="4" t="s">
        <v>435</v>
      </c>
    </row>
    <row r="12" spans="1:5" x14ac:dyDescent="0.35">
      <c r="A12" s="7" t="s">
        <v>124</v>
      </c>
      <c r="B12" s="1" t="s">
        <v>431</v>
      </c>
      <c r="C12" s="4">
        <v>10</v>
      </c>
      <c r="D12" s="23">
        <v>1971</v>
      </c>
      <c r="E12" s="4" t="s">
        <v>436</v>
      </c>
    </row>
    <row r="13" spans="1:5" x14ac:dyDescent="0.35">
      <c r="A13" s="7" t="s">
        <v>125</v>
      </c>
      <c r="B13" s="1" t="s">
        <v>426</v>
      </c>
      <c r="C13" s="4">
        <v>59</v>
      </c>
      <c r="D13" s="23">
        <v>1911</v>
      </c>
      <c r="E13" s="4" t="s">
        <v>437</v>
      </c>
    </row>
    <row r="14" spans="1:5" x14ac:dyDescent="0.35">
      <c r="A14" s="7" t="s">
        <v>125</v>
      </c>
      <c r="B14" s="1" t="s">
        <v>427</v>
      </c>
      <c r="C14" s="4">
        <v>80</v>
      </c>
      <c r="D14" s="23">
        <v>1911</v>
      </c>
      <c r="E14" s="4" t="s">
        <v>438</v>
      </c>
    </row>
    <row r="15" spans="1:5" x14ac:dyDescent="0.35">
      <c r="A15" s="7" t="s">
        <v>125</v>
      </c>
      <c r="B15" s="1" t="s">
        <v>429</v>
      </c>
      <c r="C15" s="4">
        <v>112</v>
      </c>
      <c r="D15" s="23">
        <v>1911</v>
      </c>
      <c r="E15" s="4" t="s">
        <v>439</v>
      </c>
    </row>
    <row r="16" spans="1:5" x14ac:dyDescent="0.35">
      <c r="A16" s="7" t="s">
        <v>125</v>
      </c>
      <c r="B16" s="1" t="s">
        <v>431</v>
      </c>
      <c r="C16" s="4">
        <v>12</v>
      </c>
      <c r="D16" s="23">
        <v>1911</v>
      </c>
      <c r="E16" s="4" t="s">
        <v>440</v>
      </c>
    </row>
    <row r="17" spans="1:5" x14ac:dyDescent="0.35">
      <c r="A17" s="7" t="s">
        <v>126</v>
      </c>
      <c r="B17" s="1" t="s">
        <v>426</v>
      </c>
      <c r="C17" s="4">
        <v>53</v>
      </c>
      <c r="D17" s="23">
        <v>1677</v>
      </c>
      <c r="E17" s="4" t="s">
        <v>441</v>
      </c>
    </row>
    <row r="18" spans="1:5" x14ac:dyDescent="0.35">
      <c r="A18" s="7" t="s">
        <v>126</v>
      </c>
      <c r="B18" s="1" t="s">
        <v>427</v>
      </c>
      <c r="C18" s="4">
        <v>78</v>
      </c>
      <c r="D18" s="23">
        <v>1677</v>
      </c>
      <c r="E18" s="4" t="s">
        <v>442</v>
      </c>
    </row>
    <row r="19" spans="1:5" x14ac:dyDescent="0.35">
      <c r="A19" s="7" t="s">
        <v>126</v>
      </c>
      <c r="B19" s="1" t="s">
        <v>429</v>
      </c>
      <c r="C19" s="4">
        <v>92</v>
      </c>
      <c r="D19" s="23">
        <v>1677</v>
      </c>
      <c r="E19" s="4" t="s">
        <v>443</v>
      </c>
    </row>
    <row r="20" spans="1:5" x14ac:dyDescent="0.35">
      <c r="A20" s="7" t="s">
        <v>126</v>
      </c>
      <c r="B20" s="1" t="s">
        <v>431</v>
      </c>
      <c r="C20" s="4">
        <v>13</v>
      </c>
      <c r="D20" s="23">
        <v>1677</v>
      </c>
      <c r="E20" s="4" t="s">
        <v>432</v>
      </c>
    </row>
    <row r="21" spans="1:5" x14ac:dyDescent="0.35">
      <c r="A21" s="7" t="s">
        <v>127</v>
      </c>
      <c r="B21" s="1" t="s">
        <v>426</v>
      </c>
      <c r="C21" s="4">
        <v>42</v>
      </c>
      <c r="D21" s="23">
        <v>1489</v>
      </c>
      <c r="E21" s="4" t="s">
        <v>444</v>
      </c>
    </row>
    <row r="22" spans="1:5" x14ac:dyDescent="0.35">
      <c r="A22" s="7" t="s">
        <v>127</v>
      </c>
      <c r="B22" s="1" t="s">
        <v>427</v>
      </c>
      <c r="C22" s="4">
        <v>72</v>
      </c>
      <c r="D22" s="23">
        <v>1489</v>
      </c>
      <c r="E22" s="4" t="s">
        <v>445</v>
      </c>
    </row>
    <row r="23" spans="1:5" x14ac:dyDescent="0.35">
      <c r="A23" s="7" t="s">
        <v>127</v>
      </c>
      <c r="B23" s="1" t="s">
        <v>429</v>
      </c>
      <c r="C23" s="4">
        <v>78</v>
      </c>
      <c r="D23" s="23">
        <v>1489</v>
      </c>
      <c r="E23" s="4" t="s">
        <v>446</v>
      </c>
    </row>
    <row r="24" spans="1:5" x14ac:dyDescent="0.35">
      <c r="A24" s="7" t="s">
        <v>127</v>
      </c>
      <c r="B24" s="1" t="s">
        <v>431</v>
      </c>
      <c r="C24" s="4">
        <v>8</v>
      </c>
      <c r="D24" s="23">
        <v>1489</v>
      </c>
      <c r="E24" s="4" t="s">
        <v>436</v>
      </c>
    </row>
    <row r="25" spans="1:5" x14ac:dyDescent="0.35">
      <c r="A25" s="7" t="s">
        <v>128</v>
      </c>
      <c r="B25" s="1" t="s">
        <v>426</v>
      </c>
      <c r="C25" s="4">
        <v>53</v>
      </c>
      <c r="D25" s="23">
        <v>1462</v>
      </c>
      <c r="E25" s="4" t="s">
        <v>447</v>
      </c>
    </row>
    <row r="26" spans="1:5" x14ac:dyDescent="0.35">
      <c r="A26" s="7" t="s">
        <v>128</v>
      </c>
      <c r="B26" s="1" t="s">
        <v>427</v>
      </c>
      <c r="C26" s="4">
        <v>69</v>
      </c>
      <c r="D26" s="23">
        <v>1462</v>
      </c>
      <c r="E26" s="4" t="s">
        <v>442</v>
      </c>
    </row>
    <row r="27" spans="1:5" x14ac:dyDescent="0.35">
      <c r="A27" s="7" t="s">
        <v>128</v>
      </c>
      <c r="B27" s="1" t="s">
        <v>429</v>
      </c>
      <c r="C27" s="4">
        <v>66</v>
      </c>
      <c r="D27" s="23">
        <v>1462</v>
      </c>
      <c r="E27" s="4" t="s">
        <v>448</v>
      </c>
    </row>
    <row r="28" spans="1:5" x14ac:dyDescent="0.35">
      <c r="A28" s="7" t="s">
        <v>128</v>
      </c>
      <c r="B28" s="1" t="s">
        <v>431</v>
      </c>
      <c r="C28" s="4">
        <v>11</v>
      </c>
      <c r="D28" s="23">
        <v>1462</v>
      </c>
      <c r="E28" s="4" t="s">
        <v>432</v>
      </c>
    </row>
    <row r="29" spans="1:5" x14ac:dyDescent="0.35">
      <c r="A29" s="7" t="s">
        <v>129</v>
      </c>
      <c r="B29" s="1" t="s">
        <v>426</v>
      </c>
      <c r="C29" s="4">
        <v>56</v>
      </c>
      <c r="D29" s="23">
        <v>1269</v>
      </c>
      <c r="E29" s="4" t="s">
        <v>449</v>
      </c>
    </row>
    <row r="30" spans="1:5" x14ac:dyDescent="0.35">
      <c r="A30" s="7" t="s">
        <v>129</v>
      </c>
      <c r="B30" s="1" t="s">
        <v>427</v>
      </c>
      <c r="C30" s="4">
        <v>47</v>
      </c>
      <c r="D30" s="23">
        <v>1269</v>
      </c>
      <c r="E30" s="4" t="s">
        <v>434</v>
      </c>
    </row>
    <row r="31" spans="1:5" x14ac:dyDescent="0.35">
      <c r="A31" s="7" t="s">
        <v>129</v>
      </c>
      <c r="B31" s="1" t="s">
        <v>429</v>
      </c>
      <c r="C31" s="4">
        <v>55</v>
      </c>
      <c r="D31" s="23">
        <v>1269</v>
      </c>
      <c r="E31" s="4" t="s">
        <v>218</v>
      </c>
    </row>
    <row r="32" spans="1:5" x14ac:dyDescent="0.35">
      <c r="A32" s="7" t="s">
        <v>129</v>
      </c>
      <c r="B32" s="1" t="s">
        <v>431</v>
      </c>
      <c r="C32" s="4">
        <v>14</v>
      </c>
      <c r="D32" s="23">
        <v>1269</v>
      </c>
      <c r="E32" s="4" t="s">
        <v>219</v>
      </c>
    </row>
    <row r="33" spans="1:5" x14ac:dyDescent="0.35">
      <c r="A33" s="7" t="s">
        <v>130</v>
      </c>
      <c r="B33" s="1" t="s">
        <v>426</v>
      </c>
      <c r="C33" s="4">
        <v>51</v>
      </c>
      <c r="D33" s="23">
        <v>1377</v>
      </c>
      <c r="E33" s="4" t="s">
        <v>434</v>
      </c>
    </row>
    <row r="34" spans="1:5" x14ac:dyDescent="0.35">
      <c r="A34" s="7" t="s">
        <v>130</v>
      </c>
      <c r="B34" s="1" t="s">
        <v>427</v>
      </c>
      <c r="C34" s="4">
        <v>47</v>
      </c>
      <c r="D34" s="23">
        <v>1377</v>
      </c>
      <c r="E34" s="4" t="s">
        <v>433</v>
      </c>
    </row>
    <row r="35" spans="1:5" x14ac:dyDescent="0.35">
      <c r="A35" s="7" t="s">
        <v>130</v>
      </c>
      <c r="B35" s="1" t="s">
        <v>429</v>
      </c>
      <c r="C35" s="4">
        <v>61</v>
      </c>
      <c r="D35" s="23">
        <v>1377</v>
      </c>
      <c r="E35" s="4" t="s">
        <v>449</v>
      </c>
    </row>
    <row r="36" spans="1:5" x14ac:dyDescent="0.35">
      <c r="A36" s="7" t="s">
        <v>130</v>
      </c>
      <c r="B36" s="1" t="s">
        <v>431</v>
      </c>
      <c r="C36" s="4">
        <v>22</v>
      </c>
      <c r="D36" s="23">
        <v>1377</v>
      </c>
      <c r="E36" s="4" t="s">
        <v>450</v>
      </c>
    </row>
    <row r="37" spans="1:5" x14ac:dyDescent="0.35">
      <c r="A37" s="7" t="s">
        <v>131</v>
      </c>
      <c r="B37" s="1" t="s">
        <v>426</v>
      </c>
      <c r="C37" s="4">
        <v>59</v>
      </c>
      <c r="D37" s="23">
        <v>1359</v>
      </c>
      <c r="E37" s="4" t="s">
        <v>218</v>
      </c>
    </row>
    <row r="38" spans="1:5" x14ac:dyDescent="0.35">
      <c r="A38" s="7" t="s">
        <v>131</v>
      </c>
      <c r="B38" s="1" t="s">
        <v>427</v>
      </c>
      <c r="C38" s="4">
        <v>46</v>
      </c>
      <c r="D38" s="23">
        <v>1359</v>
      </c>
      <c r="E38" s="4" t="s">
        <v>433</v>
      </c>
    </row>
    <row r="39" spans="1:5" x14ac:dyDescent="0.35">
      <c r="A39" s="7" t="s">
        <v>131</v>
      </c>
      <c r="B39" s="1" t="s">
        <v>429</v>
      </c>
      <c r="C39" s="4">
        <v>61</v>
      </c>
      <c r="D39" s="23">
        <v>1359</v>
      </c>
      <c r="E39" s="4" t="s">
        <v>448</v>
      </c>
    </row>
    <row r="40" spans="1:5" x14ac:dyDescent="0.35">
      <c r="A40" s="7" t="s">
        <v>131</v>
      </c>
      <c r="B40" s="1" t="s">
        <v>431</v>
      </c>
      <c r="C40" s="4">
        <v>12</v>
      </c>
      <c r="D40" s="23">
        <v>1359</v>
      </c>
      <c r="E40" s="4" t="s">
        <v>451</v>
      </c>
    </row>
    <row r="41" spans="1:5" x14ac:dyDescent="0.35">
      <c r="A41" s="7" t="s">
        <v>132</v>
      </c>
      <c r="B41" s="1" t="s">
        <v>426</v>
      </c>
      <c r="C41" s="4">
        <v>46</v>
      </c>
      <c r="D41" s="23">
        <v>1454</v>
      </c>
      <c r="E41" s="4" t="s">
        <v>441</v>
      </c>
    </row>
    <row r="42" spans="1:5" x14ac:dyDescent="0.35">
      <c r="A42" s="7" t="s">
        <v>132</v>
      </c>
      <c r="B42" s="1" t="s">
        <v>427</v>
      </c>
      <c r="C42" s="4">
        <v>51</v>
      </c>
      <c r="D42" s="23">
        <v>1454</v>
      </c>
      <c r="E42" s="4" t="s">
        <v>452</v>
      </c>
    </row>
    <row r="43" spans="1:5" x14ac:dyDescent="0.35">
      <c r="A43" s="7" t="s">
        <v>132</v>
      </c>
      <c r="B43" s="1" t="s">
        <v>429</v>
      </c>
      <c r="C43" s="4">
        <v>46</v>
      </c>
      <c r="D43" s="23">
        <v>1454</v>
      </c>
      <c r="E43" s="4" t="s">
        <v>441</v>
      </c>
    </row>
    <row r="44" spans="1:5" x14ac:dyDescent="0.35">
      <c r="A44" s="7" t="s">
        <v>132</v>
      </c>
      <c r="B44" s="1" t="s">
        <v>431</v>
      </c>
      <c r="C44" s="4">
        <v>11</v>
      </c>
      <c r="D44" s="23">
        <v>1454</v>
      </c>
      <c r="E44" s="4" t="s">
        <v>432</v>
      </c>
    </row>
    <row r="45" spans="1:5" x14ac:dyDescent="0.35">
      <c r="A45" s="7"/>
    </row>
    <row r="46" spans="1:5" x14ac:dyDescent="0.35">
      <c r="A46" s="7"/>
    </row>
    <row r="47" spans="1:5" x14ac:dyDescent="0.35">
      <c r="A47" s="7"/>
    </row>
    <row r="48" spans="1:5" x14ac:dyDescent="0.35">
      <c r="A48" s="7"/>
    </row>
    <row r="49" spans="1:1" x14ac:dyDescent="0.35">
      <c r="A49" s="7"/>
    </row>
    <row r="50" spans="1:1" x14ac:dyDescent="0.35">
      <c r="A50" s="7"/>
    </row>
    <row r="51" spans="1:1" x14ac:dyDescent="0.35">
      <c r="A51" s="7"/>
    </row>
    <row r="52" spans="1:1" x14ac:dyDescent="0.35">
      <c r="A52" s="7"/>
    </row>
    <row r="53" spans="1:1" x14ac:dyDescent="0.35">
      <c r="A53" s="7"/>
    </row>
    <row r="54" spans="1:1" x14ac:dyDescent="0.35">
      <c r="A54" s="7"/>
    </row>
    <row r="55" spans="1:1" x14ac:dyDescent="0.35">
      <c r="A55" s="7"/>
    </row>
    <row r="56" spans="1:1" x14ac:dyDescent="0.35">
      <c r="A56" s="7"/>
    </row>
    <row r="57" spans="1:1" x14ac:dyDescent="0.35">
      <c r="A57" s="7"/>
    </row>
    <row r="58" spans="1:1" x14ac:dyDescent="0.35">
      <c r="A58" s="7"/>
    </row>
    <row r="59" spans="1:1" x14ac:dyDescent="0.35">
      <c r="A59" s="7"/>
    </row>
    <row r="60" spans="1:1" x14ac:dyDescent="0.35">
      <c r="A60" s="7"/>
    </row>
    <row r="61" spans="1:1" x14ac:dyDescent="0.35">
      <c r="A61" s="7"/>
    </row>
    <row r="62" spans="1:1" x14ac:dyDescent="0.35">
      <c r="A62" s="7"/>
    </row>
    <row r="63" spans="1:1" x14ac:dyDescent="0.35">
      <c r="A63" s="7"/>
    </row>
    <row r="64" spans="1:1" x14ac:dyDescent="0.35">
      <c r="A64" s="7"/>
    </row>
    <row r="65" spans="1:1" x14ac:dyDescent="0.35">
      <c r="A65" s="7"/>
    </row>
    <row r="66" spans="1:1" x14ac:dyDescent="0.35">
      <c r="A66" s="7"/>
    </row>
    <row r="67" spans="1:1" x14ac:dyDescent="0.35">
      <c r="A67" s="7"/>
    </row>
    <row r="68" spans="1:1" x14ac:dyDescent="0.35">
      <c r="A68" s="7"/>
    </row>
    <row r="69" spans="1:1" x14ac:dyDescent="0.35">
      <c r="A69" s="7"/>
    </row>
    <row r="70" spans="1:1" x14ac:dyDescent="0.35">
      <c r="A70" s="7"/>
    </row>
    <row r="71" spans="1:1" x14ac:dyDescent="0.35">
      <c r="A71" s="7"/>
    </row>
    <row r="72" spans="1:1" x14ac:dyDescent="0.35">
      <c r="A72" s="7"/>
    </row>
    <row r="73" spans="1:1" x14ac:dyDescent="0.35">
      <c r="A73" s="7"/>
    </row>
    <row r="74" spans="1:1" x14ac:dyDescent="0.35">
      <c r="A74" s="7"/>
    </row>
    <row r="75" spans="1:1" x14ac:dyDescent="0.35">
      <c r="A75" s="7"/>
    </row>
    <row r="76" spans="1:1" x14ac:dyDescent="0.35">
      <c r="A76" s="7"/>
    </row>
    <row r="77" spans="1:1" x14ac:dyDescent="0.35">
      <c r="A77" s="7"/>
    </row>
    <row r="78" spans="1:1" x14ac:dyDescent="0.35">
      <c r="A78" s="7"/>
    </row>
    <row r="79" spans="1:1" x14ac:dyDescent="0.35">
      <c r="A79" s="7"/>
    </row>
    <row r="80" spans="1:1" x14ac:dyDescent="0.35">
      <c r="A80" s="7"/>
    </row>
    <row r="81" spans="1:1" x14ac:dyDescent="0.35">
      <c r="A81" s="7"/>
    </row>
    <row r="82" spans="1:1" x14ac:dyDescent="0.35">
      <c r="A82" s="7"/>
    </row>
    <row r="83" spans="1:1" x14ac:dyDescent="0.35">
      <c r="A83" s="7"/>
    </row>
    <row r="84" spans="1:1" x14ac:dyDescent="0.35">
      <c r="A84" s="7"/>
    </row>
    <row r="85" spans="1:1" x14ac:dyDescent="0.35">
      <c r="A85" s="7"/>
    </row>
    <row r="86" spans="1:1" x14ac:dyDescent="0.35">
      <c r="A86" s="7"/>
    </row>
    <row r="87" spans="1:1" x14ac:dyDescent="0.35">
      <c r="A87" s="7"/>
    </row>
    <row r="88" spans="1:1" x14ac:dyDescent="0.35">
      <c r="A88" s="7"/>
    </row>
    <row r="89" spans="1:1" x14ac:dyDescent="0.35">
      <c r="A89" s="7"/>
    </row>
    <row r="90" spans="1:1" x14ac:dyDescent="0.35">
      <c r="A90" s="7"/>
    </row>
    <row r="91" spans="1:1" x14ac:dyDescent="0.35">
      <c r="A91" s="7"/>
    </row>
    <row r="92" spans="1:1" x14ac:dyDescent="0.35">
      <c r="A92" s="7"/>
    </row>
    <row r="93" spans="1:1" x14ac:dyDescent="0.35">
      <c r="A93" s="7"/>
    </row>
    <row r="94" spans="1:1" x14ac:dyDescent="0.35">
      <c r="A94" s="7"/>
    </row>
    <row r="95" spans="1:1" x14ac:dyDescent="0.35">
      <c r="A95" s="7"/>
    </row>
    <row r="96" spans="1:1" x14ac:dyDescent="0.35">
      <c r="A96" s="7"/>
    </row>
    <row r="97" spans="1:1" x14ac:dyDescent="0.35">
      <c r="A97" s="7"/>
    </row>
    <row r="98" spans="1:1" x14ac:dyDescent="0.35">
      <c r="A98" s="7"/>
    </row>
    <row r="99" spans="1:1" x14ac:dyDescent="0.35">
      <c r="A99" s="7"/>
    </row>
    <row r="100" spans="1:1" x14ac:dyDescent="0.35">
      <c r="A100" s="7"/>
    </row>
    <row r="101" spans="1:1" x14ac:dyDescent="0.35">
      <c r="A101" s="7"/>
    </row>
    <row r="102" spans="1:1" x14ac:dyDescent="0.35">
      <c r="A102" s="7"/>
    </row>
    <row r="103" spans="1:1" x14ac:dyDescent="0.35">
      <c r="A103" s="7"/>
    </row>
    <row r="104" spans="1:1" x14ac:dyDescent="0.35">
      <c r="A104" s="7"/>
    </row>
    <row r="105" spans="1:1" x14ac:dyDescent="0.35">
      <c r="A105" s="7"/>
    </row>
    <row r="106" spans="1:1" x14ac:dyDescent="0.35">
      <c r="A106" s="7"/>
    </row>
    <row r="107" spans="1:1" x14ac:dyDescent="0.35">
      <c r="A107" s="7"/>
    </row>
    <row r="108" spans="1:1" x14ac:dyDescent="0.35">
      <c r="A108" s="7"/>
    </row>
    <row r="109" spans="1:1" x14ac:dyDescent="0.35">
      <c r="A109" s="7"/>
    </row>
    <row r="110" spans="1:1" x14ac:dyDescent="0.35">
      <c r="A110" s="7"/>
    </row>
    <row r="111" spans="1:1" x14ac:dyDescent="0.35">
      <c r="A111" s="7"/>
    </row>
    <row r="112" spans="1:1" x14ac:dyDescent="0.35">
      <c r="A112" s="7"/>
    </row>
    <row r="113" spans="1:1" x14ac:dyDescent="0.35">
      <c r="A113" s="7"/>
    </row>
    <row r="114" spans="1:1" x14ac:dyDescent="0.35">
      <c r="A114" s="7"/>
    </row>
    <row r="115" spans="1:1" x14ac:dyDescent="0.35">
      <c r="A115" s="7"/>
    </row>
    <row r="116" spans="1:1" x14ac:dyDescent="0.35">
      <c r="A116" s="7"/>
    </row>
    <row r="117" spans="1:1" x14ac:dyDescent="0.35">
      <c r="A117" s="7"/>
    </row>
    <row r="118" spans="1:1" x14ac:dyDescent="0.35">
      <c r="A118" s="7"/>
    </row>
    <row r="119" spans="1:1" x14ac:dyDescent="0.35">
      <c r="A119" s="7"/>
    </row>
    <row r="120" spans="1:1" x14ac:dyDescent="0.35">
      <c r="A120" s="7"/>
    </row>
    <row r="121" spans="1:1" x14ac:dyDescent="0.35">
      <c r="A121" s="7"/>
    </row>
    <row r="122" spans="1:1" x14ac:dyDescent="0.35">
      <c r="A122" s="7"/>
    </row>
    <row r="123" spans="1:1" x14ac:dyDescent="0.35">
      <c r="A123" s="7"/>
    </row>
    <row r="124" spans="1:1" x14ac:dyDescent="0.35">
      <c r="A124" s="7"/>
    </row>
    <row r="125" spans="1:1" x14ac:dyDescent="0.35">
      <c r="A125" s="7"/>
    </row>
    <row r="126" spans="1:1" x14ac:dyDescent="0.35">
      <c r="A126" s="7"/>
    </row>
    <row r="127" spans="1:1" x14ac:dyDescent="0.35">
      <c r="A127" s="7"/>
    </row>
    <row r="128" spans="1:1" x14ac:dyDescent="0.35">
      <c r="A128" s="7"/>
    </row>
    <row r="129" spans="1:1" x14ac:dyDescent="0.35">
      <c r="A129" s="7"/>
    </row>
    <row r="130" spans="1:1" x14ac:dyDescent="0.35">
      <c r="A130" s="7"/>
    </row>
    <row r="131" spans="1:1" x14ac:dyDescent="0.35">
      <c r="A131" s="7"/>
    </row>
    <row r="132" spans="1:1" x14ac:dyDescent="0.35">
      <c r="A132" s="7"/>
    </row>
    <row r="133" spans="1:1" x14ac:dyDescent="0.35">
      <c r="A133" s="7"/>
    </row>
    <row r="134" spans="1:1" x14ac:dyDescent="0.35">
      <c r="A134" s="7"/>
    </row>
    <row r="135" spans="1:1" x14ac:dyDescent="0.35">
      <c r="A135" s="7"/>
    </row>
    <row r="136" spans="1:1" x14ac:dyDescent="0.35">
      <c r="A136" s="7"/>
    </row>
    <row r="137" spans="1:1" x14ac:dyDescent="0.35">
      <c r="A137" s="7"/>
    </row>
    <row r="138" spans="1:1" x14ac:dyDescent="0.35">
      <c r="A138" s="7"/>
    </row>
    <row r="139" spans="1:1" x14ac:dyDescent="0.35">
      <c r="A139" s="7"/>
    </row>
    <row r="140" spans="1:1" x14ac:dyDescent="0.35">
      <c r="A140" s="7"/>
    </row>
    <row r="141" spans="1:1" x14ac:dyDescent="0.35">
      <c r="A141" s="7"/>
    </row>
    <row r="142" spans="1:1" x14ac:dyDescent="0.35">
      <c r="A142" s="7"/>
    </row>
    <row r="143" spans="1:1" x14ac:dyDescent="0.35">
      <c r="A143" s="7"/>
    </row>
    <row r="144" spans="1:1" x14ac:dyDescent="0.35">
      <c r="A144" s="7"/>
    </row>
    <row r="145" spans="1:1" x14ac:dyDescent="0.35">
      <c r="A145" s="7"/>
    </row>
    <row r="146" spans="1:1" x14ac:dyDescent="0.35">
      <c r="A146" s="7"/>
    </row>
    <row r="147" spans="1:1" x14ac:dyDescent="0.35">
      <c r="A147" s="7"/>
    </row>
    <row r="148" spans="1:1" x14ac:dyDescent="0.35">
      <c r="A148" s="7"/>
    </row>
    <row r="149" spans="1:1" x14ac:dyDescent="0.35">
      <c r="A149" s="7"/>
    </row>
    <row r="150" spans="1:1" x14ac:dyDescent="0.35">
      <c r="A150" s="7"/>
    </row>
    <row r="151" spans="1:1" x14ac:dyDescent="0.35">
      <c r="A151" s="7"/>
    </row>
    <row r="152" spans="1:1" x14ac:dyDescent="0.35">
      <c r="A152" s="7"/>
    </row>
    <row r="153" spans="1:1" x14ac:dyDescent="0.35">
      <c r="A153" s="7"/>
    </row>
    <row r="154" spans="1:1" x14ac:dyDescent="0.35">
      <c r="A154" s="7"/>
    </row>
    <row r="155" spans="1:1" x14ac:dyDescent="0.35">
      <c r="A155" s="7"/>
    </row>
    <row r="156" spans="1:1" x14ac:dyDescent="0.35">
      <c r="A156" s="7"/>
    </row>
    <row r="157" spans="1:1" x14ac:dyDescent="0.35">
      <c r="A157" s="7"/>
    </row>
    <row r="158" spans="1:1" x14ac:dyDescent="0.35">
      <c r="A158" s="7"/>
    </row>
    <row r="159" spans="1:1" x14ac:dyDescent="0.35">
      <c r="A159" s="7"/>
    </row>
    <row r="160" spans="1:1" x14ac:dyDescent="0.35">
      <c r="A160" s="7"/>
    </row>
    <row r="161" spans="1:1" x14ac:dyDescent="0.35">
      <c r="A161" s="7"/>
    </row>
    <row r="162" spans="1:1" x14ac:dyDescent="0.35">
      <c r="A162" s="7"/>
    </row>
    <row r="163" spans="1:1" x14ac:dyDescent="0.35">
      <c r="A163" s="7"/>
    </row>
    <row r="164" spans="1:1" x14ac:dyDescent="0.35">
      <c r="A164" s="7"/>
    </row>
    <row r="165" spans="1:1" x14ac:dyDescent="0.35">
      <c r="A165" s="7"/>
    </row>
    <row r="166" spans="1:1" x14ac:dyDescent="0.35">
      <c r="A166" s="7"/>
    </row>
    <row r="167" spans="1:1" x14ac:dyDescent="0.35">
      <c r="A167" s="7"/>
    </row>
    <row r="168" spans="1:1" x14ac:dyDescent="0.35">
      <c r="A168" s="7"/>
    </row>
    <row r="169" spans="1:1" x14ac:dyDescent="0.35">
      <c r="A169" s="7"/>
    </row>
    <row r="170" spans="1:1" x14ac:dyDescent="0.35">
      <c r="A170" s="7"/>
    </row>
    <row r="171" spans="1:1" x14ac:dyDescent="0.35">
      <c r="A171" s="7"/>
    </row>
    <row r="172" spans="1:1" x14ac:dyDescent="0.35">
      <c r="A172" s="7"/>
    </row>
    <row r="173" spans="1:1" x14ac:dyDescent="0.35">
      <c r="A173" s="7"/>
    </row>
    <row r="174" spans="1:1" x14ac:dyDescent="0.35">
      <c r="A174" s="7"/>
    </row>
    <row r="175" spans="1:1" x14ac:dyDescent="0.35">
      <c r="A175" s="7"/>
    </row>
    <row r="176" spans="1:1" x14ac:dyDescent="0.35">
      <c r="A176" s="7"/>
    </row>
    <row r="177" spans="1:1" x14ac:dyDescent="0.35">
      <c r="A177" s="7"/>
    </row>
    <row r="178" spans="1:1" x14ac:dyDescent="0.35">
      <c r="A178" s="7"/>
    </row>
    <row r="179" spans="1:1" x14ac:dyDescent="0.35">
      <c r="A179" s="7"/>
    </row>
    <row r="180" spans="1:1" x14ac:dyDescent="0.35">
      <c r="A180" s="7"/>
    </row>
    <row r="181" spans="1:1" x14ac:dyDescent="0.35">
      <c r="A181" s="7"/>
    </row>
    <row r="182" spans="1:1" x14ac:dyDescent="0.35">
      <c r="A182" s="7"/>
    </row>
    <row r="183" spans="1:1" x14ac:dyDescent="0.35">
      <c r="A183" s="7"/>
    </row>
    <row r="184" spans="1:1" x14ac:dyDescent="0.35">
      <c r="A184" s="7"/>
    </row>
    <row r="185" spans="1:1" x14ac:dyDescent="0.35">
      <c r="A185" s="7"/>
    </row>
    <row r="186" spans="1:1" x14ac:dyDescent="0.35">
      <c r="A186" s="7"/>
    </row>
    <row r="187" spans="1:1" x14ac:dyDescent="0.35">
      <c r="A187" s="7"/>
    </row>
    <row r="188" spans="1:1" x14ac:dyDescent="0.35">
      <c r="A188" s="7"/>
    </row>
    <row r="189" spans="1:1" x14ac:dyDescent="0.35">
      <c r="A189" s="7"/>
    </row>
    <row r="190" spans="1:1" x14ac:dyDescent="0.35">
      <c r="A190" s="7"/>
    </row>
    <row r="191" spans="1:1" x14ac:dyDescent="0.35">
      <c r="A191" s="7"/>
    </row>
    <row r="192" spans="1:1" x14ac:dyDescent="0.35">
      <c r="A192" s="7"/>
    </row>
    <row r="193" spans="1:1" x14ac:dyDescent="0.35">
      <c r="A193" s="7"/>
    </row>
    <row r="194" spans="1:1" x14ac:dyDescent="0.35">
      <c r="A194" s="7"/>
    </row>
    <row r="195" spans="1:1" x14ac:dyDescent="0.35">
      <c r="A195" s="7"/>
    </row>
    <row r="196" spans="1:1" x14ac:dyDescent="0.35">
      <c r="A196" s="7"/>
    </row>
    <row r="197" spans="1:1" x14ac:dyDescent="0.35">
      <c r="A197" s="7"/>
    </row>
    <row r="198" spans="1:1" x14ac:dyDescent="0.35">
      <c r="A198" s="7"/>
    </row>
    <row r="199" spans="1:1" x14ac:dyDescent="0.35">
      <c r="A199" s="7"/>
    </row>
    <row r="200" spans="1:1" x14ac:dyDescent="0.35">
      <c r="A200" s="7"/>
    </row>
    <row r="201" spans="1:1" x14ac:dyDescent="0.35">
      <c r="A201" s="7"/>
    </row>
    <row r="202" spans="1:1" x14ac:dyDescent="0.35">
      <c r="A202" s="7"/>
    </row>
    <row r="203" spans="1:1" x14ac:dyDescent="0.35">
      <c r="A203" s="7"/>
    </row>
    <row r="204" spans="1:1" x14ac:dyDescent="0.35">
      <c r="A204" s="7"/>
    </row>
    <row r="205" spans="1:1" x14ac:dyDescent="0.35">
      <c r="A205" s="7"/>
    </row>
    <row r="206" spans="1:1" x14ac:dyDescent="0.35">
      <c r="A206" s="7"/>
    </row>
    <row r="207" spans="1:1" x14ac:dyDescent="0.35">
      <c r="A207" s="7"/>
    </row>
    <row r="208" spans="1:1" x14ac:dyDescent="0.35">
      <c r="A208" s="7"/>
    </row>
    <row r="209" spans="1:1" x14ac:dyDescent="0.35">
      <c r="A209" s="7"/>
    </row>
    <row r="210" spans="1:1" x14ac:dyDescent="0.35">
      <c r="A210" s="7"/>
    </row>
    <row r="211" spans="1:1" x14ac:dyDescent="0.35">
      <c r="A211" s="7"/>
    </row>
    <row r="212" spans="1:1" x14ac:dyDescent="0.35">
      <c r="A212" s="7"/>
    </row>
    <row r="213" spans="1:1" x14ac:dyDescent="0.35">
      <c r="A213" s="7"/>
    </row>
    <row r="214" spans="1:1" x14ac:dyDescent="0.35">
      <c r="A214" s="7"/>
    </row>
    <row r="215" spans="1:1" x14ac:dyDescent="0.35">
      <c r="A215" s="7"/>
    </row>
    <row r="216" spans="1:1" x14ac:dyDescent="0.35">
      <c r="A216" s="7"/>
    </row>
    <row r="217" spans="1:1" x14ac:dyDescent="0.35">
      <c r="A217" s="7"/>
    </row>
    <row r="218" spans="1:1" x14ac:dyDescent="0.35">
      <c r="A218" s="7"/>
    </row>
    <row r="219" spans="1:1" x14ac:dyDescent="0.35">
      <c r="A219" s="7"/>
    </row>
    <row r="220" spans="1:1" x14ac:dyDescent="0.35">
      <c r="A220" s="7"/>
    </row>
    <row r="221" spans="1:1" x14ac:dyDescent="0.35">
      <c r="A221" s="7"/>
    </row>
    <row r="222" spans="1:1" x14ac:dyDescent="0.35">
      <c r="A222" s="7"/>
    </row>
    <row r="223" spans="1:1" x14ac:dyDescent="0.35">
      <c r="A223" s="7"/>
    </row>
    <row r="224" spans="1:1" x14ac:dyDescent="0.35">
      <c r="A224" s="7"/>
    </row>
    <row r="225" spans="1:1" x14ac:dyDescent="0.35">
      <c r="A225" s="7"/>
    </row>
    <row r="226" spans="1:1" x14ac:dyDescent="0.35">
      <c r="A226" s="7"/>
    </row>
    <row r="227" spans="1:1" x14ac:dyDescent="0.35">
      <c r="A227" s="7"/>
    </row>
    <row r="228" spans="1:1" x14ac:dyDescent="0.35">
      <c r="A228" s="7"/>
    </row>
    <row r="229" spans="1:1" x14ac:dyDescent="0.35">
      <c r="A229" s="7"/>
    </row>
    <row r="230" spans="1:1" x14ac:dyDescent="0.35">
      <c r="A230" s="7"/>
    </row>
    <row r="231" spans="1:1" x14ac:dyDescent="0.35">
      <c r="A231" s="7"/>
    </row>
    <row r="232" spans="1:1" x14ac:dyDescent="0.35">
      <c r="A232" s="7"/>
    </row>
    <row r="233" spans="1:1" x14ac:dyDescent="0.35">
      <c r="A233" s="7"/>
    </row>
    <row r="234" spans="1:1" x14ac:dyDescent="0.35">
      <c r="A234" s="7"/>
    </row>
    <row r="235" spans="1:1" x14ac:dyDescent="0.35">
      <c r="A235" s="7"/>
    </row>
    <row r="236" spans="1:1" x14ac:dyDescent="0.35">
      <c r="A236" s="7"/>
    </row>
    <row r="237" spans="1:1" x14ac:dyDescent="0.35">
      <c r="A237" s="7"/>
    </row>
    <row r="238" spans="1:1" x14ac:dyDescent="0.35">
      <c r="A238" s="7"/>
    </row>
    <row r="239" spans="1:1" x14ac:dyDescent="0.35">
      <c r="A239" s="7"/>
    </row>
    <row r="240" spans="1:1" x14ac:dyDescent="0.35">
      <c r="A240" s="7"/>
    </row>
    <row r="241" spans="1:1" x14ac:dyDescent="0.35">
      <c r="A241" s="7"/>
    </row>
    <row r="242" spans="1:1" x14ac:dyDescent="0.35">
      <c r="A242" s="7"/>
    </row>
    <row r="243" spans="1:1" x14ac:dyDescent="0.35">
      <c r="A243" s="7"/>
    </row>
    <row r="244" spans="1:1" x14ac:dyDescent="0.35">
      <c r="A244" s="7"/>
    </row>
    <row r="245" spans="1:1" x14ac:dyDescent="0.35">
      <c r="A245" s="7"/>
    </row>
    <row r="246" spans="1:1" x14ac:dyDescent="0.35">
      <c r="A246" s="7"/>
    </row>
    <row r="247" spans="1:1" x14ac:dyDescent="0.35">
      <c r="A247" s="7"/>
    </row>
    <row r="248" spans="1:1" x14ac:dyDescent="0.35">
      <c r="A248" s="7"/>
    </row>
    <row r="249" spans="1:1" x14ac:dyDescent="0.35">
      <c r="A249" s="7"/>
    </row>
    <row r="250" spans="1:1" x14ac:dyDescent="0.35">
      <c r="A250" s="7"/>
    </row>
    <row r="251" spans="1:1" x14ac:dyDescent="0.35">
      <c r="A251" s="7"/>
    </row>
    <row r="252" spans="1:1" x14ac:dyDescent="0.35">
      <c r="A252" s="7"/>
    </row>
    <row r="253" spans="1:1" x14ac:dyDescent="0.35">
      <c r="A253" s="7"/>
    </row>
    <row r="254" spans="1:1" x14ac:dyDescent="0.35">
      <c r="A254" s="7"/>
    </row>
    <row r="255" spans="1:1" x14ac:dyDescent="0.35">
      <c r="A255" s="7"/>
    </row>
    <row r="256" spans="1:1" x14ac:dyDescent="0.35">
      <c r="A256" s="7"/>
    </row>
    <row r="257" spans="1:1" x14ac:dyDescent="0.35">
      <c r="A257" s="7"/>
    </row>
    <row r="258" spans="1:1" x14ac:dyDescent="0.35">
      <c r="A258" s="7"/>
    </row>
    <row r="259" spans="1:1" x14ac:dyDescent="0.35">
      <c r="A259" s="7"/>
    </row>
    <row r="260" spans="1:1" x14ac:dyDescent="0.35">
      <c r="A260" s="7"/>
    </row>
    <row r="261" spans="1:1" x14ac:dyDescent="0.35">
      <c r="A261" s="7"/>
    </row>
    <row r="262" spans="1:1" x14ac:dyDescent="0.35">
      <c r="A262" s="7"/>
    </row>
    <row r="263" spans="1:1" x14ac:dyDescent="0.35">
      <c r="A263" s="7"/>
    </row>
    <row r="264" spans="1:1" x14ac:dyDescent="0.35">
      <c r="A264" s="7"/>
    </row>
    <row r="265" spans="1:1" x14ac:dyDescent="0.35">
      <c r="A265" s="7"/>
    </row>
    <row r="266" spans="1:1" x14ac:dyDescent="0.35">
      <c r="A266" s="7"/>
    </row>
    <row r="267" spans="1:1" x14ac:dyDescent="0.35">
      <c r="A267" s="7"/>
    </row>
    <row r="268" spans="1:1" x14ac:dyDescent="0.35">
      <c r="A268" s="7"/>
    </row>
    <row r="269" spans="1:1" x14ac:dyDescent="0.35">
      <c r="A269" s="7"/>
    </row>
    <row r="270" spans="1:1" x14ac:dyDescent="0.35">
      <c r="A270" s="7"/>
    </row>
    <row r="271" spans="1:1" x14ac:dyDescent="0.35">
      <c r="A271" s="7"/>
    </row>
    <row r="272" spans="1:1" x14ac:dyDescent="0.35">
      <c r="A272" s="7"/>
    </row>
    <row r="273" spans="1:1" x14ac:dyDescent="0.35">
      <c r="A273" s="7"/>
    </row>
    <row r="274" spans="1:1" x14ac:dyDescent="0.35">
      <c r="A274" s="7"/>
    </row>
    <row r="275" spans="1:1" x14ac:dyDescent="0.35">
      <c r="A275" s="7"/>
    </row>
    <row r="276" spans="1:1" x14ac:dyDescent="0.35">
      <c r="A276" s="7"/>
    </row>
    <row r="277" spans="1:1" x14ac:dyDescent="0.35">
      <c r="A277" s="7"/>
    </row>
    <row r="278" spans="1:1" x14ac:dyDescent="0.35">
      <c r="A278" s="7"/>
    </row>
    <row r="279" spans="1:1" x14ac:dyDescent="0.35">
      <c r="A279" s="7"/>
    </row>
    <row r="280" spans="1:1" x14ac:dyDescent="0.35">
      <c r="A280" s="7"/>
    </row>
    <row r="281" spans="1:1" x14ac:dyDescent="0.35">
      <c r="A281" s="7"/>
    </row>
    <row r="282" spans="1:1" x14ac:dyDescent="0.35">
      <c r="A282" s="7"/>
    </row>
    <row r="283" spans="1:1" x14ac:dyDescent="0.35">
      <c r="A283" s="7"/>
    </row>
    <row r="284" spans="1:1" x14ac:dyDescent="0.35">
      <c r="A284" s="7"/>
    </row>
    <row r="285" spans="1:1" x14ac:dyDescent="0.35">
      <c r="A285" s="7"/>
    </row>
    <row r="286" spans="1:1" x14ac:dyDescent="0.35">
      <c r="A286" s="7"/>
    </row>
    <row r="287" spans="1:1" x14ac:dyDescent="0.35">
      <c r="A287" s="7"/>
    </row>
    <row r="288" spans="1:1" x14ac:dyDescent="0.35">
      <c r="A288" s="7"/>
    </row>
    <row r="289" spans="1:1" x14ac:dyDescent="0.35">
      <c r="A289" s="7"/>
    </row>
    <row r="290" spans="1:1" x14ac:dyDescent="0.35">
      <c r="A290" s="7"/>
    </row>
    <row r="291" spans="1:1" x14ac:dyDescent="0.35">
      <c r="A291" s="7"/>
    </row>
    <row r="292" spans="1:1" x14ac:dyDescent="0.35">
      <c r="A292" s="7"/>
    </row>
    <row r="293" spans="1:1" x14ac:dyDescent="0.35">
      <c r="A293" s="7"/>
    </row>
    <row r="294" spans="1:1" x14ac:dyDescent="0.35">
      <c r="A294" s="7"/>
    </row>
    <row r="295" spans="1:1" x14ac:dyDescent="0.35">
      <c r="A295" s="7"/>
    </row>
    <row r="296" spans="1:1" x14ac:dyDescent="0.35">
      <c r="A296" s="7"/>
    </row>
    <row r="297" spans="1:1" x14ac:dyDescent="0.35">
      <c r="A297" s="7"/>
    </row>
    <row r="298" spans="1:1" x14ac:dyDescent="0.35">
      <c r="A298" s="7"/>
    </row>
    <row r="299" spans="1:1" x14ac:dyDescent="0.35">
      <c r="A299" s="7"/>
    </row>
    <row r="300" spans="1:1" x14ac:dyDescent="0.35">
      <c r="A300" s="7"/>
    </row>
    <row r="301" spans="1:1" x14ac:dyDescent="0.35">
      <c r="A301" s="7"/>
    </row>
    <row r="302" spans="1:1" x14ac:dyDescent="0.35">
      <c r="A302" s="7"/>
    </row>
    <row r="303" spans="1:1" x14ac:dyDescent="0.35">
      <c r="A303" s="7"/>
    </row>
    <row r="304" spans="1:1" x14ac:dyDescent="0.35">
      <c r="A304" s="7"/>
    </row>
    <row r="305" spans="1:1" x14ac:dyDescent="0.35">
      <c r="A305" s="7"/>
    </row>
    <row r="306" spans="1:1" x14ac:dyDescent="0.35">
      <c r="A306" s="7"/>
    </row>
    <row r="307" spans="1:1" x14ac:dyDescent="0.35">
      <c r="A307" s="7"/>
    </row>
    <row r="308" spans="1:1" x14ac:dyDescent="0.35">
      <c r="A308" s="7"/>
    </row>
    <row r="309" spans="1:1" x14ac:dyDescent="0.35">
      <c r="A309" s="7"/>
    </row>
    <row r="310" spans="1:1" x14ac:dyDescent="0.35">
      <c r="A310" s="7"/>
    </row>
    <row r="311" spans="1:1" x14ac:dyDescent="0.35">
      <c r="A311" s="7"/>
    </row>
    <row r="312" spans="1:1" x14ac:dyDescent="0.35">
      <c r="A312" s="7"/>
    </row>
    <row r="313" spans="1:1" x14ac:dyDescent="0.35">
      <c r="A313" s="7"/>
    </row>
    <row r="314" spans="1:1" x14ac:dyDescent="0.35">
      <c r="A314" s="7"/>
    </row>
    <row r="315" spans="1:1" x14ac:dyDescent="0.35">
      <c r="A315" s="7"/>
    </row>
    <row r="316" spans="1:1" x14ac:dyDescent="0.35">
      <c r="A316" s="7"/>
    </row>
    <row r="317" spans="1:1" x14ac:dyDescent="0.35">
      <c r="A317" s="7"/>
    </row>
    <row r="318" spans="1:1" x14ac:dyDescent="0.35">
      <c r="A318" s="7"/>
    </row>
    <row r="319" spans="1:1" x14ac:dyDescent="0.35">
      <c r="A319" s="7"/>
    </row>
    <row r="320" spans="1:1" x14ac:dyDescent="0.35">
      <c r="A320" s="7"/>
    </row>
    <row r="321" spans="1:1" x14ac:dyDescent="0.35">
      <c r="A321" s="7"/>
    </row>
    <row r="322" spans="1:1" x14ac:dyDescent="0.35">
      <c r="A322" s="7"/>
    </row>
    <row r="323" spans="1:1" x14ac:dyDescent="0.35">
      <c r="A323" s="7"/>
    </row>
    <row r="324" spans="1:1" x14ac:dyDescent="0.35">
      <c r="A324" s="7"/>
    </row>
    <row r="325" spans="1:1" x14ac:dyDescent="0.35">
      <c r="A325" s="7"/>
    </row>
    <row r="326" spans="1:1" x14ac:dyDescent="0.35">
      <c r="A326" s="7"/>
    </row>
    <row r="327" spans="1:1" x14ac:dyDescent="0.35">
      <c r="A327" s="7"/>
    </row>
    <row r="328" spans="1:1" x14ac:dyDescent="0.35">
      <c r="A328" s="7"/>
    </row>
    <row r="329" spans="1:1" x14ac:dyDescent="0.35">
      <c r="A329" s="7"/>
    </row>
    <row r="330" spans="1:1" x14ac:dyDescent="0.35">
      <c r="A330" s="7"/>
    </row>
    <row r="331" spans="1:1" x14ac:dyDescent="0.35">
      <c r="A331" s="7"/>
    </row>
    <row r="332" spans="1:1" x14ac:dyDescent="0.35">
      <c r="A332" s="7"/>
    </row>
    <row r="333" spans="1:1" x14ac:dyDescent="0.35">
      <c r="A333" s="7"/>
    </row>
    <row r="334" spans="1:1" x14ac:dyDescent="0.35">
      <c r="A334" s="7"/>
    </row>
    <row r="335" spans="1:1" x14ac:dyDescent="0.35">
      <c r="A335" s="7"/>
    </row>
    <row r="336" spans="1:1" x14ac:dyDescent="0.35">
      <c r="A336" s="7"/>
    </row>
    <row r="337" spans="1:1" x14ac:dyDescent="0.35">
      <c r="A337" s="7"/>
    </row>
    <row r="338" spans="1:1" x14ac:dyDescent="0.35">
      <c r="A338" s="7"/>
    </row>
    <row r="339" spans="1:1" x14ac:dyDescent="0.35">
      <c r="A339" s="7"/>
    </row>
    <row r="340" spans="1:1" x14ac:dyDescent="0.35">
      <c r="A340" s="7"/>
    </row>
    <row r="341" spans="1:1" x14ac:dyDescent="0.35">
      <c r="A341" s="7"/>
    </row>
    <row r="342" spans="1:1" x14ac:dyDescent="0.35">
      <c r="A342" s="7"/>
    </row>
    <row r="343" spans="1:1" x14ac:dyDescent="0.35">
      <c r="A343" s="7"/>
    </row>
    <row r="344" spans="1:1" x14ac:dyDescent="0.35">
      <c r="A344" s="7"/>
    </row>
    <row r="345" spans="1:1" x14ac:dyDescent="0.35">
      <c r="A345" s="7"/>
    </row>
    <row r="346" spans="1:1" x14ac:dyDescent="0.35">
      <c r="A346" s="7"/>
    </row>
    <row r="347" spans="1:1" x14ac:dyDescent="0.35">
      <c r="A347" s="7"/>
    </row>
    <row r="348" spans="1:1" x14ac:dyDescent="0.35">
      <c r="A348" s="7"/>
    </row>
    <row r="349" spans="1:1" x14ac:dyDescent="0.35">
      <c r="A349" s="7"/>
    </row>
    <row r="350" spans="1:1" x14ac:dyDescent="0.35">
      <c r="A350" s="7"/>
    </row>
    <row r="351" spans="1:1" x14ac:dyDescent="0.35">
      <c r="A351" s="7"/>
    </row>
    <row r="352" spans="1:1" x14ac:dyDescent="0.35">
      <c r="A352" s="7"/>
    </row>
    <row r="353" spans="1:1" x14ac:dyDescent="0.35">
      <c r="A353" s="7"/>
    </row>
    <row r="354" spans="1:1" x14ac:dyDescent="0.35">
      <c r="A354" s="7"/>
    </row>
    <row r="355" spans="1:1" x14ac:dyDescent="0.35">
      <c r="A355" s="7"/>
    </row>
    <row r="356" spans="1:1" x14ac:dyDescent="0.35">
      <c r="A356" s="7"/>
    </row>
    <row r="357" spans="1:1" x14ac:dyDescent="0.35">
      <c r="A357" s="7"/>
    </row>
    <row r="358" spans="1:1" x14ac:dyDescent="0.35">
      <c r="A358" s="7"/>
    </row>
    <row r="359" spans="1:1" x14ac:dyDescent="0.35">
      <c r="A359" s="7"/>
    </row>
    <row r="360" spans="1:1" x14ac:dyDescent="0.35">
      <c r="A360" s="7"/>
    </row>
    <row r="361" spans="1:1" x14ac:dyDescent="0.35">
      <c r="A361" s="7"/>
    </row>
    <row r="362" spans="1:1" x14ac:dyDescent="0.35">
      <c r="A362" s="7"/>
    </row>
    <row r="363" spans="1:1" x14ac:dyDescent="0.35">
      <c r="A363" s="7"/>
    </row>
    <row r="364" spans="1:1" x14ac:dyDescent="0.35">
      <c r="A364" s="7"/>
    </row>
    <row r="365" spans="1:1" x14ac:dyDescent="0.35">
      <c r="A365" s="7"/>
    </row>
    <row r="366" spans="1:1" x14ac:dyDescent="0.35">
      <c r="A366" s="7"/>
    </row>
    <row r="367" spans="1:1" x14ac:dyDescent="0.35">
      <c r="A367" s="7"/>
    </row>
    <row r="368" spans="1:1" x14ac:dyDescent="0.35">
      <c r="A368" s="7"/>
    </row>
    <row r="369" spans="1:1" x14ac:dyDescent="0.35">
      <c r="A369" s="7"/>
    </row>
    <row r="370" spans="1:1" x14ac:dyDescent="0.35">
      <c r="A370" s="7"/>
    </row>
    <row r="371" spans="1:1" x14ac:dyDescent="0.35">
      <c r="A371" s="7"/>
    </row>
    <row r="372" spans="1:1" x14ac:dyDescent="0.35">
      <c r="A372" s="7"/>
    </row>
    <row r="373" spans="1:1" x14ac:dyDescent="0.35">
      <c r="A373" s="7"/>
    </row>
    <row r="374" spans="1:1" x14ac:dyDescent="0.35">
      <c r="A374" s="7"/>
    </row>
    <row r="375" spans="1:1" x14ac:dyDescent="0.35">
      <c r="A375" s="7"/>
    </row>
    <row r="376" spans="1:1" x14ac:dyDescent="0.35">
      <c r="A376" s="7"/>
    </row>
    <row r="377" spans="1:1" x14ac:dyDescent="0.35">
      <c r="A377" s="7"/>
    </row>
    <row r="378" spans="1:1" x14ac:dyDescent="0.35">
      <c r="A378" s="7"/>
    </row>
    <row r="379" spans="1:1" x14ac:dyDescent="0.35">
      <c r="A379" s="7"/>
    </row>
    <row r="380" spans="1:1" x14ac:dyDescent="0.35">
      <c r="A380" s="7"/>
    </row>
    <row r="381" spans="1:1" x14ac:dyDescent="0.35">
      <c r="A381" s="7"/>
    </row>
    <row r="382" spans="1:1" x14ac:dyDescent="0.35">
      <c r="A382" s="7"/>
    </row>
    <row r="383" spans="1:1" x14ac:dyDescent="0.35">
      <c r="A383" s="7"/>
    </row>
    <row r="384" spans="1:1" x14ac:dyDescent="0.35">
      <c r="A384" s="7"/>
    </row>
    <row r="385" spans="1:1" x14ac:dyDescent="0.35">
      <c r="A385" s="7"/>
    </row>
    <row r="386" spans="1:1" x14ac:dyDescent="0.35">
      <c r="A386" s="7"/>
    </row>
    <row r="387" spans="1:1" x14ac:dyDescent="0.35">
      <c r="A387" s="7"/>
    </row>
    <row r="388" spans="1:1" x14ac:dyDescent="0.35">
      <c r="A388" s="7"/>
    </row>
    <row r="389" spans="1:1" x14ac:dyDescent="0.35">
      <c r="A389" s="7"/>
    </row>
    <row r="390" spans="1:1" x14ac:dyDescent="0.35">
      <c r="A390" s="7"/>
    </row>
    <row r="391" spans="1:1" x14ac:dyDescent="0.35">
      <c r="A391" s="7"/>
    </row>
    <row r="392" spans="1:1" x14ac:dyDescent="0.35">
      <c r="A392" s="7"/>
    </row>
    <row r="393" spans="1:1" x14ac:dyDescent="0.35">
      <c r="A393" s="7"/>
    </row>
    <row r="394" spans="1:1" x14ac:dyDescent="0.35">
      <c r="A394" s="7"/>
    </row>
    <row r="395" spans="1:1" x14ac:dyDescent="0.35">
      <c r="A395" s="7"/>
    </row>
    <row r="396" spans="1:1" x14ac:dyDescent="0.35">
      <c r="A396" s="7"/>
    </row>
    <row r="397" spans="1:1" x14ac:dyDescent="0.35">
      <c r="A397" s="7"/>
    </row>
    <row r="398" spans="1:1" x14ac:dyDescent="0.35">
      <c r="A398" s="7"/>
    </row>
    <row r="399" spans="1:1" x14ac:dyDescent="0.35">
      <c r="A399" s="7"/>
    </row>
    <row r="400" spans="1:1" x14ac:dyDescent="0.35">
      <c r="A400" s="7"/>
    </row>
    <row r="401" spans="1:1" x14ac:dyDescent="0.35">
      <c r="A401" s="7"/>
    </row>
    <row r="402" spans="1:1" x14ac:dyDescent="0.35">
      <c r="A402" s="7"/>
    </row>
    <row r="403" spans="1:1" x14ac:dyDescent="0.35">
      <c r="A403" s="7"/>
    </row>
    <row r="404" spans="1:1" x14ac:dyDescent="0.35">
      <c r="A404" s="7"/>
    </row>
    <row r="405" spans="1:1" x14ac:dyDescent="0.35">
      <c r="A405" s="7"/>
    </row>
    <row r="406" spans="1:1" x14ac:dyDescent="0.35">
      <c r="A406" s="7"/>
    </row>
    <row r="407" spans="1:1" x14ac:dyDescent="0.35">
      <c r="A407" s="7"/>
    </row>
    <row r="408" spans="1:1" x14ac:dyDescent="0.35">
      <c r="A408" s="7"/>
    </row>
    <row r="409" spans="1:1" x14ac:dyDescent="0.35">
      <c r="A409" s="7"/>
    </row>
    <row r="410" spans="1:1" x14ac:dyDescent="0.35">
      <c r="A410" s="7"/>
    </row>
    <row r="411" spans="1:1" x14ac:dyDescent="0.35">
      <c r="A411" s="7"/>
    </row>
    <row r="412" spans="1:1" x14ac:dyDescent="0.35">
      <c r="A412" s="7"/>
    </row>
    <row r="413" spans="1:1" x14ac:dyDescent="0.35">
      <c r="A413" s="7"/>
    </row>
    <row r="414" spans="1:1" x14ac:dyDescent="0.35">
      <c r="A414" s="7"/>
    </row>
    <row r="415" spans="1:1" x14ac:dyDescent="0.35">
      <c r="A415" s="7"/>
    </row>
    <row r="416" spans="1:1" x14ac:dyDescent="0.35">
      <c r="A416" s="7"/>
    </row>
    <row r="417" spans="1:1" x14ac:dyDescent="0.35">
      <c r="A417" s="7"/>
    </row>
    <row r="418" spans="1:1" x14ac:dyDescent="0.35">
      <c r="A418" s="7"/>
    </row>
    <row r="419" spans="1:1" x14ac:dyDescent="0.35">
      <c r="A419" s="7"/>
    </row>
    <row r="420" spans="1:1" x14ac:dyDescent="0.35">
      <c r="A420" s="7"/>
    </row>
    <row r="421" spans="1:1" x14ac:dyDescent="0.35">
      <c r="A421" s="7"/>
    </row>
    <row r="422" spans="1:1" x14ac:dyDescent="0.35">
      <c r="A422" s="7"/>
    </row>
    <row r="423" spans="1:1" x14ac:dyDescent="0.35">
      <c r="A423" s="7"/>
    </row>
    <row r="424" spans="1:1" x14ac:dyDescent="0.35">
      <c r="A424" s="7"/>
    </row>
    <row r="425" spans="1:1" x14ac:dyDescent="0.35">
      <c r="A425" s="7"/>
    </row>
    <row r="426" spans="1:1" x14ac:dyDescent="0.35">
      <c r="A426" s="7"/>
    </row>
    <row r="427" spans="1:1" x14ac:dyDescent="0.35">
      <c r="A427" s="7"/>
    </row>
    <row r="428" spans="1:1" x14ac:dyDescent="0.35">
      <c r="A428" s="7"/>
    </row>
    <row r="429" spans="1:1" x14ac:dyDescent="0.35">
      <c r="A429" s="7"/>
    </row>
    <row r="430" spans="1:1" x14ac:dyDescent="0.35">
      <c r="A430" s="7"/>
    </row>
    <row r="431" spans="1:1" x14ac:dyDescent="0.35">
      <c r="A431" s="7"/>
    </row>
    <row r="432" spans="1:1" x14ac:dyDescent="0.35">
      <c r="A432" s="7"/>
    </row>
    <row r="433" spans="1:1" x14ac:dyDescent="0.35">
      <c r="A433" s="7"/>
    </row>
    <row r="434" spans="1:1" x14ac:dyDescent="0.35">
      <c r="A434" s="7"/>
    </row>
    <row r="435" spans="1:1" x14ac:dyDescent="0.35">
      <c r="A435" s="7"/>
    </row>
    <row r="436" spans="1:1" x14ac:dyDescent="0.35">
      <c r="A436" s="7"/>
    </row>
    <row r="437" spans="1:1" x14ac:dyDescent="0.35">
      <c r="A437" s="7"/>
    </row>
    <row r="438" spans="1:1" x14ac:dyDescent="0.35">
      <c r="A438" s="7"/>
    </row>
    <row r="439" spans="1:1" x14ac:dyDescent="0.35">
      <c r="A439" s="7"/>
    </row>
    <row r="440" spans="1:1" x14ac:dyDescent="0.35">
      <c r="A440" s="7"/>
    </row>
    <row r="441" spans="1:1" x14ac:dyDescent="0.35">
      <c r="A441" s="7"/>
    </row>
    <row r="442" spans="1:1" x14ac:dyDescent="0.35">
      <c r="A442" s="7"/>
    </row>
    <row r="443" spans="1:1" x14ac:dyDescent="0.35">
      <c r="A443" s="7"/>
    </row>
    <row r="444" spans="1:1" x14ac:dyDescent="0.35">
      <c r="A444" s="7"/>
    </row>
    <row r="445" spans="1:1" x14ac:dyDescent="0.35">
      <c r="A445" s="7"/>
    </row>
    <row r="446" spans="1:1" x14ac:dyDescent="0.35">
      <c r="A446" s="7"/>
    </row>
    <row r="447" spans="1:1" x14ac:dyDescent="0.35">
      <c r="A447" s="7"/>
    </row>
    <row r="448" spans="1:1" x14ac:dyDescent="0.35">
      <c r="A448" s="7"/>
    </row>
    <row r="449" spans="1:1" x14ac:dyDescent="0.35">
      <c r="A449" s="7"/>
    </row>
    <row r="450" spans="1:1" x14ac:dyDescent="0.35">
      <c r="A450" s="7"/>
    </row>
    <row r="451" spans="1:1" x14ac:dyDescent="0.35">
      <c r="A451" s="7"/>
    </row>
    <row r="452" spans="1:1" x14ac:dyDescent="0.35">
      <c r="A452" s="7"/>
    </row>
    <row r="453" spans="1:1" x14ac:dyDescent="0.35">
      <c r="A453" s="7"/>
    </row>
    <row r="454" spans="1:1" x14ac:dyDescent="0.35">
      <c r="A454" s="7"/>
    </row>
    <row r="455" spans="1:1" x14ac:dyDescent="0.35">
      <c r="A455" s="7"/>
    </row>
    <row r="456" spans="1:1" x14ac:dyDescent="0.35">
      <c r="A456" s="7"/>
    </row>
    <row r="457" spans="1:1" x14ac:dyDescent="0.35">
      <c r="A457" s="7"/>
    </row>
    <row r="458" spans="1:1" x14ac:dyDescent="0.35">
      <c r="A458" s="7"/>
    </row>
    <row r="459" spans="1:1" x14ac:dyDescent="0.35">
      <c r="A459" s="7"/>
    </row>
    <row r="460" spans="1:1" x14ac:dyDescent="0.35">
      <c r="A460" s="7"/>
    </row>
    <row r="461" spans="1:1" x14ac:dyDescent="0.35">
      <c r="A461" s="7"/>
    </row>
    <row r="462" spans="1:1" x14ac:dyDescent="0.35">
      <c r="A462" s="7"/>
    </row>
    <row r="463" spans="1:1" x14ac:dyDescent="0.35">
      <c r="A463" s="7"/>
    </row>
    <row r="464" spans="1:1" x14ac:dyDescent="0.35">
      <c r="A464" s="7"/>
    </row>
    <row r="465" spans="1:1" x14ac:dyDescent="0.35">
      <c r="A465" s="7"/>
    </row>
    <row r="466" spans="1:1" x14ac:dyDescent="0.35">
      <c r="A466" s="7"/>
    </row>
    <row r="467" spans="1:1" x14ac:dyDescent="0.35">
      <c r="A467" s="7"/>
    </row>
    <row r="468" spans="1:1" x14ac:dyDescent="0.35">
      <c r="A468" s="7"/>
    </row>
    <row r="469" spans="1:1" x14ac:dyDescent="0.35">
      <c r="A469" s="7"/>
    </row>
    <row r="470" spans="1:1" x14ac:dyDescent="0.35">
      <c r="A470" s="7"/>
    </row>
    <row r="471" spans="1:1" x14ac:dyDescent="0.35">
      <c r="A471" s="7"/>
    </row>
    <row r="472" spans="1:1" x14ac:dyDescent="0.35">
      <c r="A472" s="7"/>
    </row>
    <row r="473" spans="1:1" x14ac:dyDescent="0.35">
      <c r="A473" s="7"/>
    </row>
    <row r="474" spans="1:1" x14ac:dyDescent="0.35">
      <c r="A474" s="7"/>
    </row>
    <row r="475" spans="1:1" x14ac:dyDescent="0.35">
      <c r="A475" s="7"/>
    </row>
    <row r="476" spans="1:1" x14ac:dyDescent="0.35">
      <c r="A476" s="7"/>
    </row>
    <row r="477" spans="1:1" x14ac:dyDescent="0.35">
      <c r="A477" s="7"/>
    </row>
    <row r="478" spans="1:1" x14ac:dyDescent="0.35">
      <c r="A478" s="7"/>
    </row>
    <row r="479" spans="1:1" x14ac:dyDescent="0.35">
      <c r="A479" s="7"/>
    </row>
    <row r="480" spans="1:1" x14ac:dyDescent="0.35">
      <c r="A480" s="7"/>
    </row>
    <row r="481" spans="1:1" x14ac:dyDescent="0.35">
      <c r="A481" s="7"/>
    </row>
    <row r="482" spans="1:1" x14ac:dyDescent="0.35">
      <c r="A482" s="7"/>
    </row>
    <row r="483" spans="1:1" x14ac:dyDescent="0.35">
      <c r="A483" s="7"/>
    </row>
    <row r="484" spans="1:1" x14ac:dyDescent="0.35">
      <c r="A484" s="7"/>
    </row>
    <row r="485" spans="1:1" x14ac:dyDescent="0.35">
      <c r="A485" s="7"/>
    </row>
    <row r="486" spans="1:1" x14ac:dyDescent="0.35">
      <c r="A486" s="7"/>
    </row>
    <row r="487" spans="1:1" x14ac:dyDescent="0.35">
      <c r="A487" s="7"/>
    </row>
    <row r="488" spans="1:1" x14ac:dyDescent="0.35">
      <c r="A488" s="7"/>
    </row>
    <row r="489" spans="1:1" x14ac:dyDescent="0.35">
      <c r="A489" s="7"/>
    </row>
    <row r="490" spans="1:1" x14ac:dyDescent="0.35">
      <c r="A490" s="7"/>
    </row>
    <row r="491" spans="1:1" x14ac:dyDescent="0.35">
      <c r="A491" s="7"/>
    </row>
    <row r="492" spans="1:1" x14ac:dyDescent="0.35">
      <c r="A492" s="7"/>
    </row>
    <row r="493" spans="1:1" x14ac:dyDescent="0.35">
      <c r="A493" s="7"/>
    </row>
    <row r="494" spans="1:1" x14ac:dyDescent="0.35">
      <c r="A494" s="7"/>
    </row>
    <row r="495" spans="1:1" x14ac:dyDescent="0.35">
      <c r="A495" s="7"/>
    </row>
    <row r="496" spans="1:1" x14ac:dyDescent="0.35">
      <c r="A496" s="7"/>
    </row>
    <row r="497" spans="1:1" x14ac:dyDescent="0.35">
      <c r="A497" s="7"/>
    </row>
    <row r="498" spans="1:1" x14ac:dyDescent="0.35">
      <c r="A498" s="7"/>
    </row>
    <row r="499" spans="1:1" x14ac:dyDescent="0.35">
      <c r="A499" s="7"/>
    </row>
    <row r="500" spans="1:1" x14ac:dyDescent="0.35">
      <c r="A500" s="7"/>
    </row>
    <row r="501" spans="1:1" x14ac:dyDescent="0.35">
      <c r="A501" s="7"/>
    </row>
    <row r="502" spans="1:1" x14ac:dyDescent="0.35">
      <c r="A502" s="7"/>
    </row>
    <row r="503" spans="1:1" x14ac:dyDescent="0.35">
      <c r="A503" s="7"/>
    </row>
    <row r="504" spans="1:1" x14ac:dyDescent="0.35">
      <c r="A504" s="7"/>
    </row>
    <row r="505" spans="1:1" x14ac:dyDescent="0.35">
      <c r="A505" s="7"/>
    </row>
    <row r="506" spans="1:1" x14ac:dyDescent="0.35">
      <c r="A506" s="7"/>
    </row>
    <row r="507" spans="1:1" x14ac:dyDescent="0.35">
      <c r="A507" s="7"/>
    </row>
    <row r="508" spans="1:1" x14ac:dyDescent="0.35">
      <c r="A508" s="7"/>
    </row>
    <row r="509" spans="1:1" x14ac:dyDescent="0.35">
      <c r="A509" s="7"/>
    </row>
    <row r="510" spans="1:1" x14ac:dyDescent="0.35">
      <c r="A510" s="7"/>
    </row>
    <row r="511" spans="1:1" x14ac:dyDescent="0.35">
      <c r="A511" s="7"/>
    </row>
    <row r="512" spans="1:1" x14ac:dyDescent="0.35">
      <c r="A512" s="7"/>
    </row>
    <row r="513" spans="1:1" x14ac:dyDescent="0.35">
      <c r="A513" s="7"/>
    </row>
    <row r="514" spans="1:1" x14ac:dyDescent="0.35">
      <c r="A514" s="7"/>
    </row>
    <row r="515" spans="1:1" x14ac:dyDescent="0.35">
      <c r="A515" s="7"/>
    </row>
    <row r="516" spans="1:1" x14ac:dyDescent="0.35">
      <c r="A516" s="7"/>
    </row>
    <row r="517" spans="1:1" x14ac:dyDescent="0.35">
      <c r="A517" s="7"/>
    </row>
    <row r="518" spans="1:1" x14ac:dyDescent="0.35">
      <c r="A518" s="7"/>
    </row>
    <row r="519" spans="1:1" x14ac:dyDescent="0.35">
      <c r="A519" s="7"/>
    </row>
    <row r="520" spans="1:1" x14ac:dyDescent="0.35">
      <c r="A520" s="7"/>
    </row>
    <row r="521" spans="1:1" x14ac:dyDescent="0.35">
      <c r="A521" s="7"/>
    </row>
    <row r="522" spans="1:1" x14ac:dyDescent="0.35">
      <c r="A522" s="7"/>
    </row>
    <row r="523" spans="1:1" x14ac:dyDescent="0.35">
      <c r="A523" s="7"/>
    </row>
    <row r="524" spans="1:1" x14ac:dyDescent="0.35">
      <c r="A524" s="7"/>
    </row>
    <row r="525" spans="1:1" x14ac:dyDescent="0.35">
      <c r="A525" s="7"/>
    </row>
    <row r="526" spans="1:1" x14ac:dyDescent="0.35">
      <c r="A526" s="7"/>
    </row>
    <row r="527" spans="1:1" x14ac:dyDescent="0.35">
      <c r="A527" s="7"/>
    </row>
    <row r="528" spans="1:1" x14ac:dyDescent="0.35">
      <c r="A528" s="7"/>
    </row>
    <row r="529" spans="1:1" x14ac:dyDescent="0.35">
      <c r="A529" s="7"/>
    </row>
    <row r="530" spans="1:1" x14ac:dyDescent="0.35">
      <c r="A530" s="7"/>
    </row>
    <row r="531" spans="1:1" x14ac:dyDescent="0.35">
      <c r="A531" s="7"/>
    </row>
    <row r="532" spans="1:1" x14ac:dyDescent="0.35">
      <c r="A532" s="7"/>
    </row>
    <row r="533" spans="1:1" x14ac:dyDescent="0.35">
      <c r="A533" s="7"/>
    </row>
    <row r="534" spans="1:1" x14ac:dyDescent="0.35">
      <c r="A534" s="7"/>
    </row>
    <row r="535" spans="1:1" x14ac:dyDescent="0.35">
      <c r="A535" s="7"/>
    </row>
    <row r="536" spans="1:1" x14ac:dyDescent="0.35">
      <c r="A536" s="7"/>
    </row>
    <row r="537" spans="1:1" x14ac:dyDescent="0.35">
      <c r="A537" s="7"/>
    </row>
    <row r="538" spans="1:1" x14ac:dyDescent="0.35">
      <c r="A538" s="7"/>
    </row>
    <row r="539" spans="1:1" x14ac:dyDescent="0.35">
      <c r="A539" s="7"/>
    </row>
    <row r="540" spans="1:1" x14ac:dyDescent="0.35">
      <c r="A540" s="7"/>
    </row>
    <row r="541" spans="1:1" x14ac:dyDescent="0.35">
      <c r="A541" s="7"/>
    </row>
    <row r="542" spans="1:1" x14ac:dyDescent="0.35">
      <c r="A542" s="7"/>
    </row>
    <row r="543" spans="1:1" x14ac:dyDescent="0.35">
      <c r="A543" s="7"/>
    </row>
    <row r="544" spans="1:1" x14ac:dyDescent="0.35">
      <c r="A544" s="7"/>
    </row>
    <row r="545" spans="1:1" x14ac:dyDescent="0.35">
      <c r="A545" s="7"/>
    </row>
    <row r="546" spans="1:1" x14ac:dyDescent="0.35">
      <c r="A546" s="7"/>
    </row>
    <row r="547" spans="1:1" x14ac:dyDescent="0.35">
      <c r="A547" s="7"/>
    </row>
    <row r="548" spans="1:1" x14ac:dyDescent="0.35">
      <c r="A548" s="7"/>
    </row>
    <row r="549" spans="1:1" x14ac:dyDescent="0.35">
      <c r="A549" s="7"/>
    </row>
    <row r="550" spans="1:1" x14ac:dyDescent="0.35">
      <c r="A550" s="7"/>
    </row>
    <row r="551" spans="1:1" x14ac:dyDescent="0.35">
      <c r="A551" s="7"/>
    </row>
    <row r="552" spans="1:1" x14ac:dyDescent="0.35">
      <c r="A552" s="7"/>
    </row>
    <row r="553" spans="1:1" x14ac:dyDescent="0.35">
      <c r="A553" s="7"/>
    </row>
    <row r="554" spans="1:1" x14ac:dyDescent="0.35">
      <c r="A554" s="7"/>
    </row>
    <row r="555" spans="1:1" x14ac:dyDescent="0.35">
      <c r="A555" s="7"/>
    </row>
    <row r="556" spans="1:1" x14ac:dyDescent="0.35">
      <c r="A556" s="7"/>
    </row>
    <row r="557" spans="1:1" x14ac:dyDescent="0.35">
      <c r="A557" s="7"/>
    </row>
    <row r="558" spans="1:1" x14ac:dyDescent="0.35">
      <c r="A558" s="7"/>
    </row>
    <row r="559" spans="1:1" x14ac:dyDescent="0.35">
      <c r="A559" s="7"/>
    </row>
    <row r="560" spans="1:1" x14ac:dyDescent="0.35">
      <c r="A560" s="7"/>
    </row>
    <row r="561" spans="1:1" x14ac:dyDescent="0.35">
      <c r="A561" s="7"/>
    </row>
    <row r="562" spans="1:1" x14ac:dyDescent="0.35">
      <c r="A562" s="7"/>
    </row>
    <row r="563" spans="1:1" x14ac:dyDescent="0.35">
      <c r="A563" s="7"/>
    </row>
    <row r="564" spans="1:1" x14ac:dyDescent="0.35">
      <c r="A564" s="7"/>
    </row>
    <row r="565" spans="1:1" x14ac:dyDescent="0.35">
      <c r="A565" s="7"/>
    </row>
    <row r="566" spans="1:1" x14ac:dyDescent="0.35">
      <c r="A566" s="7"/>
    </row>
    <row r="567" spans="1:1" x14ac:dyDescent="0.35">
      <c r="A567" s="7"/>
    </row>
    <row r="568" spans="1:1" x14ac:dyDescent="0.35">
      <c r="A568" s="7"/>
    </row>
    <row r="569" spans="1:1" x14ac:dyDescent="0.35">
      <c r="A569" s="7"/>
    </row>
    <row r="570" spans="1:1" x14ac:dyDescent="0.35">
      <c r="A570" s="7"/>
    </row>
    <row r="571" spans="1:1" x14ac:dyDescent="0.35">
      <c r="A571" s="7"/>
    </row>
    <row r="572" spans="1:1" x14ac:dyDescent="0.35">
      <c r="A572" s="7"/>
    </row>
    <row r="573" spans="1:1" x14ac:dyDescent="0.35">
      <c r="A573" s="7"/>
    </row>
    <row r="574" spans="1:1" x14ac:dyDescent="0.35">
      <c r="A574" s="7"/>
    </row>
    <row r="575" spans="1:1" x14ac:dyDescent="0.35">
      <c r="A575" s="7"/>
    </row>
    <row r="576" spans="1:1" x14ac:dyDescent="0.35">
      <c r="A576" s="7"/>
    </row>
    <row r="577" spans="1:1" x14ac:dyDescent="0.35">
      <c r="A577" s="7"/>
    </row>
    <row r="578" spans="1:1" x14ac:dyDescent="0.35">
      <c r="A578" s="7"/>
    </row>
    <row r="579" spans="1:1" x14ac:dyDescent="0.35">
      <c r="A579" s="7"/>
    </row>
    <row r="580" spans="1:1" x14ac:dyDescent="0.35">
      <c r="A580" s="7"/>
    </row>
    <row r="581" spans="1:1" x14ac:dyDescent="0.35">
      <c r="A581" s="7"/>
    </row>
    <row r="582" spans="1:1" x14ac:dyDescent="0.35">
      <c r="A582" s="7"/>
    </row>
    <row r="583" spans="1:1" x14ac:dyDescent="0.35">
      <c r="A583" s="7"/>
    </row>
    <row r="584" spans="1:1" x14ac:dyDescent="0.35">
      <c r="A584" s="7"/>
    </row>
    <row r="585" spans="1:1" x14ac:dyDescent="0.35">
      <c r="A585" s="7"/>
    </row>
    <row r="586" spans="1:1" x14ac:dyDescent="0.35">
      <c r="A586" s="7"/>
    </row>
    <row r="587" spans="1:1" x14ac:dyDescent="0.35">
      <c r="A587" s="7"/>
    </row>
    <row r="588" spans="1:1" x14ac:dyDescent="0.35">
      <c r="A588" s="7"/>
    </row>
    <row r="589" spans="1:1" x14ac:dyDescent="0.35">
      <c r="A589" s="7"/>
    </row>
    <row r="590" spans="1:1" x14ac:dyDescent="0.35">
      <c r="A590" s="7"/>
    </row>
    <row r="591" spans="1:1" x14ac:dyDescent="0.35">
      <c r="A591" s="7"/>
    </row>
    <row r="592" spans="1:1" x14ac:dyDescent="0.35">
      <c r="A592" s="7"/>
    </row>
    <row r="593" spans="1:1" x14ac:dyDescent="0.35">
      <c r="A593" s="7"/>
    </row>
    <row r="594" spans="1:1" x14ac:dyDescent="0.35">
      <c r="A594" s="7"/>
    </row>
    <row r="595" spans="1:1" x14ac:dyDescent="0.35">
      <c r="A595" s="7"/>
    </row>
    <row r="596" spans="1:1" x14ac:dyDescent="0.35">
      <c r="A596" s="7"/>
    </row>
    <row r="597" spans="1:1" x14ac:dyDescent="0.35">
      <c r="A597" s="7"/>
    </row>
    <row r="598" spans="1:1" x14ac:dyDescent="0.35">
      <c r="A598" s="7"/>
    </row>
    <row r="599" spans="1:1" x14ac:dyDescent="0.35">
      <c r="A599" s="7"/>
    </row>
    <row r="600" spans="1:1" x14ac:dyDescent="0.35">
      <c r="A600" s="7"/>
    </row>
    <row r="601" spans="1:1" x14ac:dyDescent="0.35">
      <c r="A601" s="7"/>
    </row>
    <row r="602" spans="1:1" x14ac:dyDescent="0.35">
      <c r="A602" s="7"/>
    </row>
    <row r="603" spans="1:1" x14ac:dyDescent="0.35">
      <c r="A603" s="7"/>
    </row>
    <row r="604" spans="1:1" x14ac:dyDescent="0.35">
      <c r="A604" s="7"/>
    </row>
    <row r="605" spans="1:1" x14ac:dyDescent="0.35">
      <c r="A605" s="7"/>
    </row>
    <row r="606" spans="1:1" x14ac:dyDescent="0.35">
      <c r="A606" s="7"/>
    </row>
    <row r="607" spans="1:1" x14ac:dyDescent="0.35">
      <c r="A607" s="7"/>
    </row>
    <row r="608" spans="1:1" x14ac:dyDescent="0.35">
      <c r="A608" s="7"/>
    </row>
    <row r="609" spans="1:1" x14ac:dyDescent="0.35">
      <c r="A609" s="7"/>
    </row>
    <row r="610" spans="1:1" x14ac:dyDescent="0.35">
      <c r="A610" s="7"/>
    </row>
    <row r="611" spans="1:1" x14ac:dyDescent="0.35">
      <c r="A611" s="7"/>
    </row>
    <row r="612" spans="1:1" x14ac:dyDescent="0.35">
      <c r="A612" s="7"/>
    </row>
    <row r="613" spans="1:1" x14ac:dyDescent="0.35">
      <c r="A613" s="7"/>
    </row>
    <row r="614" spans="1:1" x14ac:dyDescent="0.35">
      <c r="A614" s="7"/>
    </row>
    <row r="615" spans="1:1" x14ac:dyDescent="0.35">
      <c r="A615" s="7"/>
    </row>
    <row r="616" spans="1:1" x14ac:dyDescent="0.35">
      <c r="A616" s="7"/>
    </row>
    <row r="617" spans="1:1" x14ac:dyDescent="0.35">
      <c r="A617" s="7"/>
    </row>
    <row r="618" spans="1:1" x14ac:dyDescent="0.35">
      <c r="A618" s="7"/>
    </row>
    <row r="619" spans="1:1" x14ac:dyDescent="0.35">
      <c r="A619" s="7"/>
    </row>
    <row r="620" spans="1:1" x14ac:dyDescent="0.35">
      <c r="A620" s="7"/>
    </row>
    <row r="621" spans="1:1" x14ac:dyDescent="0.35">
      <c r="A621" s="7"/>
    </row>
    <row r="622" spans="1:1" x14ac:dyDescent="0.35">
      <c r="A622" s="7"/>
    </row>
    <row r="623" spans="1:1" x14ac:dyDescent="0.35">
      <c r="A623" s="7"/>
    </row>
    <row r="624" spans="1:1" x14ac:dyDescent="0.35">
      <c r="A624" s="7"/>
    </row>
    <row r="625" spans="1:1" x14ac:dyDescent="0.35">
      <c r="A625" s="7"/>
    </row>
    <row r="626" spans="1:1" x14ac:dyDescent="0.35">
      <c r="A626" s="7"/>
    </row>
    <row r="627" spans="1:1" x14ac:dyDescent="0.35">
      <c r="A627" s="7"/>
    </row>
    <row r="628" spans="1:1" x14ac:dyDescent="0.35">
      <c r="A628" s="7"/>
    </row>
    <row r="629" spans="1:1" x14ac:dyDescent="0.35">
      <c r="A629" s="7"/>
    </row>
    <row r="630" spans="1:1" x14ac:dyDescent="0.35">
      <c r="A630" s="7"/>
    </row>
    <row r="631" spans="1:1" x14ac:dyDescent="0.35">
      <c r="A631" s="7"/>
    </row>
    <row r="632" spans="1:1" x14ac:dyDescent="0.35">
      <c r="A632" s="7"/>
    </row>
    <row r="633" spans="1:1" x14ac:dyDescent="0.35">
      <c r="A633" s="7"/>
    </row>
    <row r="634" spans="1:1" x14ac:dyDescent="0.35">
      <c r="A634" s="7"/>
    </row>
    <row r="635" spans="1:1" x14ac:dyDescent="0.35">
      <c r="A635" s="7"/>
    </row>
    <row r="636" spans="1:1" x14ac:dyDescent="0.35">
      <c r="A636" s="7"/>
    </row>
    <row r="637" spans="1:1" x14ac:dyDescent="0.35">
      <c r="A637" s="7"/>
    </row>
    <row r="638" spans="1:1" x14ac:dyDescent="0.35">
      <c r="A638" s="7"/>
    </row>
    <row r="639" spans="1:1" x14ac:dyDescent="0.35">
      <c r="A639" s="7"/>
    </row>
    <row r="640" spans="1:1" x14ac:dyDescent="0.35">
      <c r="A640" s="7"/>
    </row>
    <row r="641" spans="1:1" x14ac:dyDescent="0.35">
      <c r="A641" s="7"/>
    </row>
    <row r="642" spans="1:1" x14ac:dyDescent="0.35">
      <c r="A642" s="7"/>
    </row>
    <row r="643" spans="1:1" x14ac:dyDescent="0.35">
      <c r="A643" s="7"/>
    </row>
    <row r="644" spans="1:1" x14ac:dyDescent="0.35">
      <c r="A644" s="7"/>
    </row>
    <row r="645" spans="1:1" x14ac:dyDescent="0.35">
      <c r="A645" s="7"/>
    </row>
    <row r="646" spans="1:1" x14ac:dyDescent="0.35">
      <c r="A646" s="7"/>
    </row>
    <row r="647" spans="1:1" x14ac:dyDescent="0.35">
      <c r="A647" s="7"/>
    </row>
    <row r="648" spans="1:1" x14ac:dyDescent="0.35">
      <c r="A648" s="7"/>
    </row>
    <row r="649" spans="1:1" x14ac:dyDescent="0.35">
      <c r="A649" s="7"/>
    </row>
    <row r="650" spans="1:1" x14ac:dyDescent="0.35">
      <c r="A650" s="7"/>
    </row>
    <row r="651" spans="1:1" x14ac:dyDescent="0.35">
      <c r="A651" s="7"/>
    </row>
    <row r="652" spans="1:1" x14ac:dyDescent="0.35">
      <c r="A652" s="7"/>
    </row>
    <row r="653" spans="1:1" x14ac:dyDescent="0.35">
      <c r="A653" s="7"/>
    </row>
    <row r="654" spans="1:1" x14ac:dyDescent="0.35">
      <c r="A654" s="7"/>
    </row>
    <row r="655" spans="1:1" x14ac:dyDescent="0.35">
      <c r="A655" s="7"/>
    </row>
    <row r="656" spans="1:1" x14ac:dyDescent="0.35">
      <c r="A656" s="7"/>
    </row>
    <row r="657" spans="1:1" x14ac:dyDescent="0.35">
      <c r="A657" s="7"/>
    </row>
    <row r="658" spans="1:1" x14ac:dyDescent="0.35">
      <c r="A658" s="7"/>
    </row>
    <row r="659" spans="1:1" x14ac:dyDescent="0.35">
      <c r="A659" s="7"/>
    </row>
    <row r="660" spans="1:1" x14ac:dyDescent="0.35">
      <c r="A660" s="7"/>
    </row>
    <row r="661" spans="1:1" x14ac:dyDescent="0.35">
      <c r="A661" s="7"/>
    </row>
    <row r="662" spans="1:1" x14ac:dyDescent="0.35">
      <c r="A662" s="7"/>
    </row>
    <row r="663" spans="1:1" x14ac:dyDescent="0.35">
      <c r="A663" s="7"/>
    </row>
    <row r="664" spans="1:1" x14ac:dyDescent="0.35">
      <c r="A664" s="7"/>
    </row>
    <row r="665" spans="1:1" x14ac:dyDescent="0.35">
      <c r="A665" s="7"/>
    </row>
    <row r="666" spans="1:1" x14ac:dyDescent="0.35">
      <c r="A666" s="7"/>
    </row>
    <row r="667" spans="1:1" x14ac:dyDescent="0.35">
      <c r="A667" s="7"/>
    </row>
    <row r="668" spans="1:1" x14ac:dyDescent="0.35">
      <c r="A668" s="7"/>
    </row>
    <row r="669" spans="1:1" x14ac:dyDescent="0.35">
      <c r="A669" s="7"/>
    </row>
    <row r="670" spans="1:1" x14ac:dyDescent="0.35">
      <c r="A670" s="7"/>
    </row>
    <row r="671" spans="1:1" x14ac:dyDescent="0.35">
      <c r="A671" s="7"/>
    </row>
    <row r="672" spans="1:1" x14ac:dyDescent="0.35">
      <c r="A672" s="7"/>
    </row>
    <row r="673" spans="1:1" x14ac:dyDescent="0.35">
      <c r="A673" s="7"/>
    </row>
    <row r="674" spans="1:1" x14ac:dyDescent="0.35">
      <c r="A674" s="7"/>
    </row>
    <row r="675" spans="1:1" x14ac:dyDescent="0.35">
      <c r="A675" s="7"/>
    </row>
    <row r="676" spans="1:1" x14ac:dyDescent="0.35">
      <c r="A676" s="7"/>
    </row>
    <row r="677" spans="1:1" x14ac:dyDescent="0.35">
      <c r="A677" s="7"/>
    </row>
    <row r="678" spans="1:1" x14ac:dyDescent="0.35">
      <c r="A678" s="7"/>
    </row>
    <row r="679" spans="1:1" x14ac:dyDescent="0.35">
      <c r="A679" s="7"/>
    </row>
    <row r="680" spans="1:1" x14ac:dyDescent="0.35">
      <c r="A680" s="7"/>
    </row>
    <row r="681" spans="1:1" x14ac:dyDescent="0.35">
      <c r="A681" s="7"/>
    </row>
    <row r="682" spans="1:1" x14ac:dyDescent="0.35">
      <c r="A682" s="7"/>
    </row>
    <row r="683" spans="1:1" x14ac:dyDescent="0.35">
      <c r="A683" s="7"/>
    </row>
    <row r="684" spans="1:1" x14ac:dyDescent="0.35">
      <c r="A684" s="7"/>
    </row>
    <row r="685" spans="1:1" x14ac:dyDescent="0.35">
      <c r="A685" s="7"/>
    </row>
    <row r="686" spans="1:1" x14ac:dyDescent="0.35">
      <c r="A686" s="7"/>
    </row>
    <row r="687" spans="1:1" x14ac:dyDescent="0.35">
      <c r="A687" s="7"/>
    </row>
    <row r="688" spans="1:1" x14ac:dyDescent="0.35">
      <c r="A688" s="7"/>
    </row>
    <row r="689" spans="1:1" x14ac:dyDescent="0.35">
      <c r="A689" s="7"/>
    </row>
    <row r="690" spans="1:1" x14ac:dyDescent="0.35">
      <c r="A690" s="7"/>
    </row>
    <row r="691" spans="1:1" x14ac:dyDescent="0.35">
      <c r="A691" s="7"/>
    </row>
    <row r="692" spans="1:1" x14ac:dyDescent="0.35">
      <c r="A692" s="7"/>
    </row>
    <row r="693" spans="1:1" x14ac:dyDescent="0.35">
      <c r="A693" s="7"/>
    </row>
    <row r="694" spans="1:1" x14ac:dyDescent="0.35">
      <c r="A694" s="7"/>
    </row>
    <row r="695" spans="1:1" x14ac:dyDescent="0.35">
      <c r="A695" s="7"/>
    </row>
    <row r="696" spans="1:1" x14ac:dyDescent="0.35">
      <c r="A696" s="7"/>
    </row>
    <row r="697" spans="1:1" x14ac:dyDescent="0.35">
      <c r="A697" s="7"/>
    </row>
    <row r="698" spans="1:1" x14ac:dyDescent="0.35">
      <c r="A698" s="7"/>
    </row>
    <row r="699" spans="1:1" x14ac:dyDescent="0.35">
      <c r="A699" s="7"/>
    </row>
    <row r="700" spans="1:1" x14ac:dyDescent="0.35">
      <c r="A700" s="7"/>
    </row>
    <row r="701" spans="1:1" x14ac:dyDescent="0.35">
      <c r="A701" s="7"/>
    </row>
    <row r="702" spans="1:1" x14ac:dyDescent="0.35">
      <c r="A702" s="7"/>
    </row>
    <row r="703" spans="1:1" x14ac:dyDescent="0.35">
      <c r="A703" s="7"/>
    </row>
    <row r="704" spans="1:1" x14ac:dyDescent="0.35">
      <c r="A704" s="7"/>
    </row>
    <row r="705" spans="1:1" x14ac:dyDescent="0.35">
      <c r="A705" s="7"/>
    </row>
    <row r="706" spans="1:1" x14ac:dyDescent="0.35">
      <c r="A706" s="7"/>
    </row>
    <row r="707" spans="1:1" x14ac:dyDescent="0.35">
      <c r="A707" s="7"/>
    </row>
    <row r="708" spans="1:1" x14ac:dyDescent="0.35">
      <c r="A708" s="7"/>
    </row>
    <row r="709" spans="1:1" x14ac:dyDescent="0.35">
      <c r="A709" s="7"/>
    </row>
    <row r="710" spans="1:1" x14ac:dyDescent="0.35">
      <c r="A710" s="7"/>
    </row>
    <row r="711" spans="1:1" x14ac:dyDescent="0.35">
      <c r="A711" s="7"/>
    </row>
    <row r="712" spans="1:1" x14ac:dyDescent="0.35">
      <c r="A712" s="7"/>
    </row>
    <row r="713" spans="1:1" x14ac:dyDescent="0.35">
      <c r="A713" s="7"/>
    </row>
    <row r="714" spans="1:1" x14ac:dyDescent="0.35">
      <c r="A714" s="7"/>
    </row>
    <row r="715" spans="1:1" x14ac:dyDescent="0.35">
      <c r="A715" s="7"/>
    </row>
    <row r="716" spans="1:1" x14ac:dyDescent="0.35">
      <c r="A716" s="7"/>
    </row>
    <row r="717" spans="1:1" x14ac:dyDescent="0.35">
      <c r="A717" s="7"/>
    </row>
    <row r="718" spans="1:1" x14ac:dyDescent="0.35">
      <c r="A718" s="7"/>
    </row>
    <row r="719" spans="1:1" x14ac:dyDescent="0.35">
      <c r="A719" s="7"/>
    </row>
    <row r="720" spans="1:1" x14ac:dyDescent="0.35">
      <c r="A720" s="7"/>
    </row>
    <row r="721" spans="1:1" x14ac:dyDescent="0.35">
      <c r="A721" s="7"/>
    </row>
    <row r="722" spans="1:1" x14ac:dyDescent="0.35">
      <c r="A722" s="7"/>
    </row>
    <row r="723" spans="1:1" x14ac:dyDescent="0.35">
      <c r="A723" s="7"/>
    </row>
    <row r="724" spans="1:1" x14ac:dyDescent="0.35">
      <c r="A724" s="7"/>
    </row>
    <row r="725" spans="1:1" x14ac:dyDescent="0.35">
      <c r="A725" s="7"/>
    </row>
    <row r="726" spans="1:1" x14ac:dyDescent="0.35">
      <c r="A726" s="7"/>
    </row>
    <row r="727" spans="1:1" x14ac:dyDescent="0.35">
      <c r="A727" s="7"/>
    </row>
    <row r="728" spans="1:1" x14ac:dyDescent="0.35">
      <c r="A728" s="7"/>
    </row>
    <row r="729" spans="1:1" x14ac:dyDescent="0.35">
      <c r="A729" s="7"/>
    </row>
    <row r="730" spans="1:1" x14ac:dyDescent="0.35">
      <c r="A730" s="7"/>
    </row>
    <row r="731" spans="1:1" x14ac:dyDescent="0.35">
      <c r="A731" s="7"/>
    </row>
    <row r="732" spans="1:1" x14ac:dyDescent="0.35">
      <c r="A732" s="7"/>
    </row>
    <row r="733" spans="1:1" x14ac:dyDescent="0.35">
      <c r="A733" s="7"/>
    </row>
    <row r="734" spans="1:1" x14ac:dyDescent="0.35">
      <c r="A734" s="7"/>
    </row>
    <row r="735" spans="1:1" x14ac:dyDescent="0.35">
      <c r="A735" s="7"/>
    </row>
    <row r="736" spans="1:1" x14ac:dyDescent="0.35">
      <c r="A736" s="7"/>
    </row>
    <row r="737" spans="1:1" x14ac:dyDescent="0.35">
      <c r="A737" s="7"/>
    </row>
    <row r="738" spans="1:1" x14ac:dyDescent="0.35">
      <c r="A738" s="7"/>
    </row>
    <row r="739" spans="1:1" x14ac:dyDescent="0.35">
      <c r="A739" s="7"/>
    </row>
    <row r="740" spans="1:1" x14ac:dyDescent="0.35">
      <c r="A740" s="7"/>
    </row>
    <row r="741" spans="1:1" x14ac:dyDescent="0.35">
      <c r="A741" s="7"/>
    </row>
    <row r="742" spans="1:1" x14ac:dyDescent="0.35">
      <c r="A742" s="7"/>
    </row>
    <row r="743" spans="1:1" x14ac:dyDescent="0.35">
      <c r="A743" s="7"/>
    </row>
    <row r="744" spans="1:1" x14ac:dyDescent="0.35">
      <c r="A744" s="7"/>
    </row>
    <row r="745" spans="1:1" x14ac:dyDescent="0.35">
      <c r="A745" s="7"/>
    </row>
    <row r="746" spans="1:1" x14ac:dyDescent="0.35">
      <c r="A746" s="7"/>
    </row>
    <row r="747" spans="1:1" x14ac:dyDescent="0.35">
      <c r="A747" s="7"/>
    </row>
    <row r="748" spans="1:1" x14ac:dyDescent="0.35">
      <c r="A748" s="7"/>
    </row>
    <row r="749" spans="1:1" x14ac:dyDescent="0.35">
      <c r="A749" s="7"/>
    </row>
    <row r="750" spans="1:1" x14ac:dyDescent="0.35">
      <c r="A750" s="7"/>
    </row>
    <row r="751" spans="1:1" x14ac:dyDescent="0.35">
      <c r="A751" s="7"/>
    </row>
    <row r="752" spans="1:1" x14ac:dyDescent="0.35">
      <c r="A752" s="7"/>
    </row>
    <row r="753" spans="1:1" x14ac:dyDescent="0.35">
      <c r="A753" s="7"/>
    </row>
    <row r="754" spans="1:1" x14ac:dyDescent="0.35">
      <c r="A754" s="7"/>
    </row>
    <row r="755" spans="1:1" x14ac:dyDescent="0.35">
      <c r="A755" s="7"/>
    </row>
    <row r="756" spans="1:1" x14ac:dyDescent="0.35">
      <c r="A756" s="7"/>
    </row>
    <row r="757" spans="1:1" x14ac:dyDescent="0.35">
      <c r="A757" s="7"/>
    </row>
    <row r="758" spans="1:1" x14ac:dyDescent="0.35">
      <c r="A758" s="7"/>
    </row>
    <row r="759" spans="1:1" x14ac:dyDescent="0.35">
      <c r="A759" s="7"/>
    </row>
    <row r="760" spans="1:1" x14ac:dyDescent="0.35">
      <c r="A760" s="7"/>
    </row>
    <row r="761" spans="1:1" x14ac:dyDescent="0.35">
      <c r="A761" s="7"/>
    </row>
    <row r="762" spans="1:1" x14ac:dyDescent="0.35">
      <c r="A762" s="7"/>
    </row>
    <row r="763" spans="1:1" x14ac:dyDescent="0.35">
      <c r="A763" s="7"/>
    </row>
    <row r="764" spans="1:1" x14ac:dyDescent="0.35">
      <c r="A764" s="7"/>
    </row>
    <row r="765" spans="1:1" x14ac:dyDescent="0.35">
      <c r="A765" s="7"/>
    </row>
    <row r="766" spans="1:1" x14ac:dyDescent="0.35">
      <c r="A766" s="7"/>
    </row>
    <row r="767" spans="1:1" x14ac:dyDescent="0.35">
      <c r="A767" s="7"/>
    </row>
    <row r="768" spans="1:1" x14ac:dyDescent="0.35">
      <c r="A768" s="7"/>
    </row>
    <row r="769" spans="1:1" x14ac:dyDescent="0.35">
      <c r="A769" s="7"/>
    </row>
    <row r="770" spans="1:1" x14ac:dyDescent="0.35">
      <c r="A770" s="7"/>
    </row>
    <row r="771" spans="1:1" x14ac:dyDescent="0.35">
      <c r="A771" s="7"/>
    </row>
    <row r="772" spans="1:1" x14ac:dyDescent="0.35">
      <c r="A772" s="7"/>
    </row>
    <row r="773" spans="1:1" x14ac:dyDescent="0.35">
      <c r="A773" s="7"/>
    </row>
    <row r="774" spans="1:1" x14ac:dyDescent="0.35">
      <c r="A774" s="7"/>
    </row>
    <row r="775" spans="1:1" x14ac:dyDescent="0.35">
      <c r="A775" s="7"/>
    </row>
    <row r="776" spans="1:1" x14ac:dyDescent="0.35">
      <c r="A776" s="7"/>
    </row>
    <row r="777" spans="1:1" x14ac:dyDescent="0.35">
      <c r="A777" s="7"/>
    </row>
    <row r="778" spans="1:1" x14ac:dyDescent="0.35">
      <c r="A778" s="7"/>
    </row>
    <row r="779" spans="1:1" x14ac:dyDescent="0.35">
      <c r="A779" s="7"/>
    </row>
    <row r="780" spans="1:1" x14ac:dyDescent="0.35">
      <c r="A780" s="7"/>
    </row>
    <row r="781" spans="1:1" x14ac:dyDescent="0.35">
      <c r="A781" s="7"/>
    </row>
    <row r="782" spans="1:1" x14ac:dyDescent="0.35">
      <c r="A782" s="7"/>
    </row>
    <row r="783" spans="1:1" x14ac:dyDescent="0.35">
      <c r="A783" s="7"/>
    </row>
    <row r="784" spans="1:1" x14ac:dyDescent="0.35">
      <c r="A784" s="7"/>
    </row>
    <row r="785" spans="1:1" x14ac:dyDescent="0.35">
      <c r="A785" s="7"/>
    </row>
    <row r="786" spans="1:1" x14ac:dyDescent="0.35">
      <c r="A786" s="7"/>
    </row>
    <row r="787" spans="1:1" x14ac:dyDescent="0.35">
      <c r="A787" s="7"/>
    </row>
    <row r="788" spans="1:1" x14ac:dyDescent="0.35">
      <c r="A788" s="7"/>
    </row>
    <row r="789" spans="1:1" x14ac:dyDescent="0.35">
      <c r="A789" s="7"/>
    </row>
    <row r="790" spans="1:1" x14ac:dyDescent="0.35">
      <c r="A790" s="7"/>
    </row>
    <row r="791" spans="1:1" x14ac:dyDescent="0.35">
      <c r="A791" s="7"/>
    </row>
    <row r="792" spans="1:1" x14ac:dyDescent="0.35">
      <c r="A792" s="7"/>
    </row>
    <row r="793" spans="1:1" x14ac:dyDescent="0.35">
      <c r="A793" s="7"/>
    </row>
    <row r="794" spans="1:1" x14ac:dyDescent="0.35">
      <c r="A794" s="7"/>
    </row>
    <row r="795" spans="1:1" x14ac:dyDescent="0.35">
      <c r="A795" s="7"/>
    </row>
    <row r="796" spans="1:1" x14ac:dyDescent="0.35">
      <c r="A796" s="7"/>
    </row>
    <row r="797" spans="1:1" x14ac:dyDescent="0.35">
      <c r="A797" s="7"/>
    </row>
    <row r="798" spans="1:1" x14ac:dyDescent="0.35">
      <c r="A798" s="7"/>
    </row>
    <row r="799" spans="1:1" x14ac:dyDescent="0.35">
      <c r="A799" s="7"/>
    </row>
    <row r="800" spans="1:1" x14ac:dyDescent="0.35">
      <c r="A800" s="7"/>
    </row>
    <row r="801" spans="1:1" x14ac:dyDescent="0.35">
      <c r="A801" s="7"/>
    </row>
    <row r="802" spans="1:1" x14ac:dyDescent="0.35">
      <c r="A802" s="7"/>
    </row>
    <row r="803" spans="1:1" x14ac:dyDescent="0.35">
      <c r="A803" s="7"/>
    </row>
    <row r="804" spans="1:1" x14ac:dyDescent="0.35">
      <c r="A804" s="7"/>
    </row>
    <row r="805" spans="1:1" x14ac:dyDescent="0.35">
      <c r="A805" s="7"/>
    </row>
    <row r="806" spans="1:1" x14ac:dyDescent="0.35">
      <c r="A806" s="7"/>
    </row>
    <row r="807" spans="1:1" x14ac:dyDescent="0.35">
      <c r="A807" s="7"/>
    </row>
    <row r="808" spans="1:1" x14ac:dyDescent="0.35">
      <c r="A808" s="7"/>
    </row>
    <row r="809" spans="1:1" x14ac:dyDescent="0.35">
      <c r="A809" s="7"/>
    </row>
    <row r="810" spans="1:1" x14ac:dyDescent="0.35">
      <c r="A810" s="7"/>
    </row>
    <row r="811" spans="1:1" x14ac:dyDescent="0.35">
      <c r="A811" s="7"/>
    </row>
    <row r="812" spans="1:1" x14ac:dyDescent="0.35">
      <c r="A812" s="7"/>
    </row>
    <row r="813" spans="1:1" x14ac:dyDescent="0.35">
      <c r="A813" s="7"/>
    </row>
    <row r="814" spans="1:1" x14ac:dyDescent="0.35">
      <c r="A814" s="7"/>
    </row>
    <row r="815" spans="1:1" x14ac:dyDescent="0.35">
      <c r="A815" s="7"/>
    </row>
    <row r="816" spans="1:1" x14ac:dyDescent="0.35">
      <c r="A816" s="7"/>
    </row>
    <row r="817" spans="1:1" x14ac:dyDescent="0.35">
      <c r="A817" s="7"/>
    </row>
    <row r="818" spans="1:1" x14ac:dyDescent="0.35">
      <c r="A818" s="7"/>
    </row>
    <row r="819" spans="1:1" x14ac:dyDescent="0.35">
      <c r="A819" s="7"/>
    </row>
    <row r="820" spans="1:1" x14ac:dyDescent="0.35">
      <c r="A820" s="7"/>
    </row>
    <row r="821" spans="1:1" x14ac:dyDescent="0.35">
      <c r="A821" s="7"/>
    </row>
    <row r="822" spans="1:1" x14ac:dyDescent="0.35">
      <c r="A822" s="7"/>
    </row>
    <row r="823" spans="1:1" x14ac:dyDescent="0.35">
      <c r="A823" s="7"/>
    </row>
    <row r="824" spans="1:1" x14ac:dyDescent="0.35">
      <c r="A824" s="7"/>
    </row>
    <row r="825" spans="1:1" x14ac:dyDescent="0.35">
      <c r="A825" s="7"/>
    </row>
    <row r="826" spans="1:1" x14ac:dyDescent="0.35">
      <c r="A826" s="7"/>
    </row>
    <row r="827" spans="1:1" x14ac:dyDescent="0.35">
      <c r="A827" s="7"/>
    </row>
    <row r="828" spans="1:1" x14ac:dyDescent="0.35">
      <c r="A828" s="7"/>
    </row>
    <row r="829" spans="1:1" x14ac:dyDescent="0.35">
      <c r="A829" s="7"/>
    </row>
    <row r="830" spans="1:1" x14ac:dyDescent="0.35">
      <c r="A830" s="7"/>
    </row>
    <row r="831" spans="1:1" x14ac:dyDescent="0.35">
      <c r="A831" s="7"/>
    </row>
    <row r="832" spans="1:1" x14ac:dyDescent="0.35">
      <c r="A832" s="7"/>
    </row>
    <row r="833" spans="1:1" x14ac:dyDescent="0.35">
      <c r="A833" s="7"/>
    </row>
    <row r="834" spans="1:1" x14ac:dyDescent="0.35">
      <c r="A834" s="7"/>
    </row>
    <row r="835" spans="1:1" x14ac:dyDescent="0.35">
      <c r="A835" s="7"/>
    </row>
    <row r="836" spans="1:1" x14ac:dyDescent="0.35">
      <c r="A836" s="7"/>
    </row>
    <row r="837" spans="1:1" x14ac:dyDescent="0.35">
      <c r="A837" s="7"/>
    </row>
    <row r="838" spans="1:1" x14ac:dyDescent="0.35">
      <c r="A838" s="7"/>
    </row>
    <row r="839" spans="1:1" x14ac:dyDescent="0.35">
      <c r="A839" s="7"/>
    </row>
    <row r="840" spans="1:1" x14ac:dyDescent="0.35">
      <c r="A840" s="7"/>
    </row>
    <row r="841" spans="1:1" x14ac:dyDescent="0.35">
      <c r="A841" s="7"/>
    </row>
    <row r="842" spans="1:1" x14ac:dyDescent="0.35">
      <c r="A842" s="7"/>
    </row>
    <row r="843" spans="1:1" x14ac:dyDescent="0.35">
      <c r="A843" s="7"/>
    </row>
    <row r="844" spans="1:1" x14ac:dyDescent="0.35">
      <c r="A844" s="7"/>
    </row>
    <row r="845" spans="1:1" x14ac:dyDescent="0.35">
      <c r="A845" s="7"/>
    </row>
    <row r="846" spans="1:1" x14ac:dyDescent="0.35">
      <c r="A846" s="7"/>
    </row>
    <row r="847" spans="1:1" x14ac:dyDescent="0.35">
      <c r="A847" s="7"/>
    </row>
    <row r="848" spans="1:1" x14ac:dyDescent="0.35">
      <c r="A848" s="7"/>
    </row>
    <row r="849" spans="1:1" x14ac:dyDescent="0.35">
      <c r="A849" s="7"/>
    </row>
    <row r="850" spans="1:1" x14ac:dyDescent="0.35">
      <c r="A850" s="7"/>
    </row>
    <row r="851" spans="1:1" x14ac:dyDescent="0.35">
      <c r="A851" s="7"/>
    </row>
    <row r="852" spans="1:1" x14ac:dyDescent="0.35">
      <c r="A852" s="7"/>
    </row>
    <row r="853" spans="1:1" x14ac:dyDescent="0.35">
      <c r="A853" s="7"/>
    </row>
    <row r="854" spans="1:1" x14ac:dyDescent="0.35">
      <c r="A854" s="7"/>
    </row>
    <row r="855" spans="1:1" x14ac:dyDescent="0.35">
      <c r="A855" s="7"/>
    </row>
    <row r="856" spans="1:1" x14ac:dyDescent="0.35">
      <c r="A856" s="7"/>
    </row>
    <row r="857" spans="1:1" x14ac:dyDescent="0.35">
      <c r="A857" s="7"/>
    </row>
    <row r="858" spans="1:1" x14ac:dyDescent="0.35">
      <c r="A858" s="7"/>
    </row>
    <row r="859" spans="1:1" x14ac:dyDescent="0.35">
      <c r="A859" s="7"/>
    </row>
    <row r="860" spans="1:1" x14ac:dyDescent="0.35">
      <c r="A860" s="7"/>
    </row>
    <row r="861" spans="1:1" x14ac:dyDescent="0.35">
      <c r="A861" s="7"/>
    </row>
    <row r="862" spans="1:1" x14ac:dyDescent="0.35">
      <c r="A862" s="7"/>
    </row>
    <row r="863" spans="1:1" x14ac:dyDescent="0.35">
      <c r="A863" s="7"/>
    </row>
    <row r="864" spans="1:1" x14ac:dyDescent="0.35">
      <c r="A864" s="7"/>
    </row>
    <row r="865" spans="1:1" x14ac:dyDescent="0.35">
      <c r="A865" s="7"/>
    </row>
    <row r="866" spans="1:1" x14ac:dyDescent="0.35">
      <c r="A866" s="7"/>
    </row>
    <row r="867" spans="1:1" x14ac:dyDescent="0.35">
      <c r="A867" s="7"/>
    </row>
    <row r="868" spans="1:1" x14ac:dyDescent="0.35">
      <c r="A868" s="7"/>
    </row>
    <row r="869" spans="1:1" x14ac:dyDescent="0.35">
      <c r="A869" s="7"/>
    </row>
    <row r="870" spans="1:1" x14ac:dyDescent="0.35">
      <c r="A870" s="7"/>
    </row>
    <row r="871" spans="1:1" x14ac:dyDescent="0.35">
      <c r="A871" s="7"/>
    </row>
    <row r="872" spans="1:1" x14ac:dyDescent="0.35">
      <c r="A872" s="7"/>
    </row>
    <row r="873" spans="1:1" x14ac:dyDescent="0.35">
      <c r="A873" s="7"/>
    </row>
    <row r="874" spans="1:1" x14ac:dyDescent="0.35">
      <c r="A874" s="7"/>
    </row>
    <row r="875" spans="1:1" x14ac:dyDescent="0.35">
      <c r="A875" s="7"/>
    </row>
    <row r="876" spans="1:1" x14ac:dyDescent="0.35">
      <c r="A876" s="7"/>
    </row>
    <row r="877" spans="1:1" x14ac:dyDescent="0.35">
      <c r="A877" s="7"/>
    </row>
    <row r="878" spans="1:1" x14ac:dyDescent="0.35">
      <c r="A878" s="7"/>
    </row>
    <row r="879" spans="1:1" x14ac:dyDescent="0.35">
      <c r="A879" s="7"/>
    </row>
    <row r="880" spans="1:1" x14ac:dyDescent="0.35">
      <c r="A880" s="7"/>
    </row>
    <row r="881" spans="1:1" x14ac:dyDescent="0.35">
      <c r="A881" s="7"/>
    </row>
    <row r="882" spans="1:1" x14ac:dyDescent="0.35">
      <c r="A882" s="7"/>
    </row>
    <row r="883" spans="1:1" x14ac:dyDescent="0.35">
      <c r="A883" s="7"/>
    </row>
    <row r="884" spans="1:1" x14ac:dyDescent="0.35">
      <c r="A884" s="7"/>
    </row>
    <row r="885" spans="1:1" x14ac:dyDescent="0.35">
      <c r="A885" s="7"/>
    </row>
    <row r="886" spans="1:1" x14ac:dyDescent="0.35">
      <c r="A886" s="7"/>
    </row>
    <row r="887" spans="1:1" x14ac:dyDescent="0.35">
      <c r="A887" s="7"/>
    </row>
    <row r="888" spans="1:1" x14ac:dyDescent="0.35">
      <c r="A888" s="7"/>
    </row>
    <row r="889" spans="1:1" x14ac:dyDescent="0.35">
      <c r="A889" s="7"/>
    </row>
    <row r="890" spans="1:1" x14ac:dyDescent="0.35">
      <c r="A890" s="7"/>
    </row>
    <row r="891" spans="1:1" x14ac:dyDescent="0.35">
      <c r="A891" s="7"/>
    </row>
    <row r="892" spans="1:1" x14ac:dyDescent="0.35">
      <c r="A892" s="7"/>
    </row>
    <row r="893" spans="1:1" x14ac:dyDescent="0.35">
      <c r="A893" s="7"/>
    </row>
    <row r="894" spans="1:1" x14ac:dyDescent="0.35">
      <c r="A894" s="7"/>
    </row>
    <row r="895" spans="1:1" x14ac:dyDescent="0.35">
      <c r="A895" s="7"/>
    </row>
    <row r="896" spans="1:1" x14ac:dyDescent="0.35">
      <c r="A896" s="7"/>
    </row>
    <row r="897" spans="1:1" x14ac:dyDescent="0.35">
      <c r="A897" s="7"/>
    </row>
    <row r="898" spans="1:1" x14ac:dyDescent="0.35">
      <c r="A898" s="7"/>
    </row>
    <row r="899" spans="1:1" x14ac:dyDescent="0.35">
      <c r="A899" s="7"/>
    </row>
    <row r="900" spans="1:1" x14ac:dyDescent="0.35">
      <c r="A900" s="7"/>
    </row>
    <row r="901" spans="1:1" x14ac:dyDescent="0.35">
      <c r="A901" s="7"/>
    </row>
    <row r="902" spans="1:1" x14ac:dyDescent="0.35">
      <c r="A902" s="7"/>
    </row>
    <row r="903" spans="1:1" x14ac:dyDescent="0.35">
      <c r="A903" s="7"/>
    </row>
    <row r="904" spans="1:1" x14ac:dyDescent="0.35">
      <c r="A904" s="7"/>
    </row>
    <row r="905" spans="1:1" x14ac:dyDescent="0.35">
      <c r="A905" s="7"/>
    </row>
    <row r="906" spans="1:1" x14ac:dyDescent="0.35">
      <c r="A906" s="7"/>
    </row>
    <row r="907" spans="1:1" x14ac:dyDescent="0.35">
      <c r="A907" s="7"/>
    </row>
    <row r="908" spans="1:1" x14ac:dyDescent="0.35">
      <c r="A908" s="7"/>
    </row>
    <row r="909" spans="1:1" x14ac:dyDescent="0.35">
      <c r="A909" s="7"/>
    </row>
    <row r="910" spans="1:1" x14ac:dyDescent="0.35">
      <c r="A910" s="7"/>
    </row>
    <row r="911" spans="1:1" x14ac:dyDescent="0.35">
      <c r="A911" s="7"/>
    </row>
    <row r="912" spans="1:1" x14ac:dyDescent="0.35">
      <c r="A912" s="7"/>
    </row>
    <row r="913" spans="1:1" x14ac:dyDescent="0.35">
      <c r="A913" s="7"/>
    </row>
    <row r="914" spans="1:1" x14ac:dyDescent="0.35">
      <c r="A914" s="7"/>
    </row>
    <row r="915" spans="1:1" x14ac:dyDescent="0.35">
      <c r="A915" s="7"/>
    </row>
    <row r="916" spans="1:1" x14ac:dyDescent="0.35">
      <c r="A916" s="7"/>
    </row>
    <row r="917" spans="1:1" x14ac:dyDescent="0.35">
      <c r="A917" s="7"/>
    </row>
    <row r="918" spans="1:1" x14ac:dyDescent="0.35">
      <c r="A918" s="7"/>
    </row>
    <row r="919" spans="1:1" x14ac:dyDescent="0.35">
      <c r="A919" s="7"/>
    </row>
    <row r="920" spans="1:1" x14ac:dyDescent="0.35">
      <c r="A920" s="7"/>
    </row>
    <row r="921" spans="1:1" x14ac:dyDescent="0.35">
      <c r="A921" s="7"/>
    </row>
    <row r="922" spans="1:1" x14ac:dyDescent="0.35">
      <c r="A922" s="7"/>
    </row>
    <row r="923" spans="1:1" x14ac:dyDescent="0.35">
      <c r="A923" s="7"/>
    </row>
    <row r="924" spans="1:1" x14ac:dyDescent="0.35">
      <c r="A924" s="7"/>
    </row>
    <row r="925" spans="1:1" x14ac:dyDescent="0.35">
      <c r="A925" s="7"/>
    </row>
    <row r="926" spans="1:1" x14ac:dyDescent="0.35">
      <c r="A926" s="7"/>
    </row>
    <row r="927" spans="1:1" x14ac:dyDescent="0.35">
      <c r="A927" s="7"/>
    </row>
    <row r="928" spans="1:1" x14ac:dyDescent="0.35">
      <c r="A928" s="7"/>
    </row>
    <row r="929" spans="1:1" x14ac:dyDescent="0.35">
      <c r="A929" s="7"/>
    </row>
    <row r="930" spans="1:1" x14ac:dyDescent="0.35">
      <c r="A930" s="7"/>
    </row>
    <row r="931" spans="1:1" x14ac:dyDescent="0.35">
      <c r="A931" s="7"/>
    </row>
    <row r="932" spans="1:1" x14ac:dyDescent="0.35">
      <c r="A932" s="7"/>
    </row>
    <row r="933" spans="1:1" x14ac:dyDescent="0.35">
      <c r="A933" s="7"/>
    </row>
    <row r="934" spans="1:1" x14ac:dyDescent="0.35">
      <c r="A934" s="7"/>
    </row>
    <row r="935" spans="1:1" x14ac:dyDescent="0.35">
      <c r="A935" s="7"/>
    </row>
    <row r="936" spans="1:1" x14ac:dyDescent="0.35">
      <c r="A936" s="7"/>
    </row>
    <row r="937" spans="1:1" x14ac:dyDescent="0.35">
      <c r="A937" s="7"/>
    </row>
    <row r="938" spans="1:1" x14ac:dyDescent="0.35">
      <c r="A938" s="7"/>
    </row>
    <row r="939" spans="1:1" x14ac:dyDescent="0.35">
      <c r="A939" s="7"/>
    </row>
    <row r="940" spans="1:1" x14ac:dyDescent="0.35">
      <c r="A940" s="7"/>
    </row>
    <row r="941" spans="1:1" x14ac:dyDescent="0.35">
      <c r="A941" s="7"/>
    </row>
    <row r="942" spans="1:1" x14ac:dyDescent="0.35">
      <c r="A942" s="7"/>
    </row>
    <row r="943" spans="1:1" x14ac:dyDescent="0.35">
      <c r="A943" s="7"/>
    </row>
    <row r="944" spans="1:1" x14ac:dyDescent="0.35">
      <c r="A944" s="7"/>
    </row>
    <row r="945" spans="1:1" x14ac:dyDescent="0.35">
      <c r="A945" s="7"/>
    </row>
    <row r="946" spans="1:1" x14ac:dyDescent="0.35">
      <c r="A946" s="7"/>
    </row>
    <row r="947" spans="1:1" x14ac:dyDescent="0.35">
      <c r="A947" s="7"/>
    </row>
    <row r="948" spans="1:1" x14ac:dyDescent="0.35">
      <c r="A948" s="7"/>
    </row>
    <row r="949" spans="1:1" x14ac:dyDescent="0.35">
      <c r="A949" s="7"/>
    </row>
    <row r="950" spans="1:1" x14ac:dyDescent="0.35">
      <c r="A950" s="7"/>
    </row>
    <row r="951" spans="1:1" x14ac:dyDescent="0.35">
      <c r="A951" s="7"/>
    </row>
    <row r="952" spans="1:1" x14ac:dyDescent="0.35">
      <c r="A952" s="7"/>
    </row>
    <row r="953" spans="1:1" x14ac:dyDescent="0.35">
      <c r="A953" s="7"/>
    </row>
    <row r="954" spans="1:1" x14ac:dyDescent="0.35">
      <c r="A954" s="7"/>
    </row>
    <row r="955" spans="1:1" x14ac:dyDescent="0.35">
      <c r="A955" s="7"/>
    </row>
    <row r="956" spans="1:1" x14ac:dyDescent="0.35">
      <c r="A956" s="7"/>
    </row>
    <row r="957" spans="1:1" x14ac:dyDescent="0.35">
      <c r="A957" s="7"/>
    </row>
    <row r="958" spans="1:1" x14ac:dyDescent="0.35">
      <c r="A958" s="7"/>
    </row>
    <row r="959" spans="1:1" x14ac:dyDescent="0.35">
      <c r="A959" s="7"/>
    </row>
    <row r="960" spans="1:1" x14ac:dyDescent="0.35">
      <c r="A960" s="7"/>
    </row>
    <row r="961" spans="1:1" x14ac:dyDescent="0.35">
      <c r="A961" s="7"/>
    </row>
    <row r="962" spans="1:1" x14ac:dyDescent="0.35">
      <c r="A962" s="7"/>
    </row>
    <row r="963" spans="1:1" x14ac:dyDescent="0.35">
      <c r="A963" s="7"/>
    </row>
    <row r="964" spans="1:1" x14ac:dyDescent="0.35">
      <c r="A964" s="7"/>
    </row>
    <row r="965" spans="1:1" x14ac:dyDescent="0.35">
      <c r="A965" s="7"/>
    </row>
    <row r="966" spans="1:1" x14ac:dyDescent="0.35">
      <c r="A966" s="7"/>
    </row>
    <row r="967" spans="1:1" x14ac:dyDescent="0.35">
      <c r="A967" s="7"/>
    </row>
    <row r="968" spans="1:1" x14ac:dyDescent="0.35">
      <c r="A968" s="7"/>
    </row>
    <row r="969" spans="1:1" x14ac:dyDescent="0.35">
      <c r="A969" s="7"/>
    </row>
    <row r="970" spans="1:1" x14ac:dyDescent="0.35">
      <c r="A970" s="7"/>
    </row>
    <row r="971" spans="1:1" x14ac:dyDescent="0.35">
      <c r="A971" s="7"/>
    </row>
    <row r="972" spans="1:1" x14ac:dyDescent="0.35">
      <c r="A972" s="7"/>
    </row>
    <row r="973" spans="1:1" x14ac:dyDescent="0.35">
      <c r="A973" s="7"/>
    </row>
    <row r="974" spans="1:1" x14ac:dyDescent="0.35">
      <c r="A974" s="7"/>
    </row>
    <row r="975" spans="1:1" x14ac:dyDescent="0.35">
      <c r="A975" s="7"/>
    </row>
    <row r="976" spans="1:1" x14ac:dyDescent="0.35">
      <c r="A976" s="7"/>
    </row>
    <row r="977" spans="1:1" x14ac:dyDescent="0.35">
      <c r="A977" s="7"/>
    </row>
    <row r="978" spans="1:1" x14ac:dyDescent="0.35">
      <c r="A978" s="7"/>
    </row>
    <row r="979" spans="1:1" x14ac:dyDescent="0.35">
      <c r="A979" s="7"/>
    </row>
    <row r="980" spans="1:1" x14ac:dyDescent="0.35">
      <c r="A980" s="7"/>
    </row>
    <row r="981" spans="1:1" x14ac:dyDescent="0.35">
      <c r="A981" s="7"/>
    </row>
    <row r="982" spans="1:1" x14ac:dyDescent="0.35">
      <c r="A982" s="7"/>
    </row>
    <row r="983" spans="1:1" x14ac:dyDescent="0.35">
      <c r="A983" s="7"/>
    </row>
    <row r="984" spans="1:1" x14ac:dyDescent="0.35">
      <c r="A984" s="7"/>
    </row>
    <row r="985" spans="1:1" x14ac:dyDescent="0.35">
      <c r="A985" s="7"/>
    </row>
    <row r="986" spans="1:1" x14ac:dyDescent="0.35">
      <c r="A986" s="7"/>
    </row>
    <row r="987" spans="1:1" x14ac:dyDescent="0.35">
      <c r="A987" s="7"/>
    </row>
    <row r="988" spans="1:1" x14ac:dyDescent="0.35">
      <c r="A988" s="7"/>
    </row>
    <row r="989" spans="1:1" x14ac:dyDescent="0.35">
      <c r="A989" s="7"/>
    </row>
    <row r="990" spans="1:1" x14ac:dyDescent="0.35">
      <c r="A990" s="7"/>
    </row>
    <row r="991" spans="1:1" x14ac:dyDescent="0.35">
      <c r="A991" s="7"/>
    </row>
    <row r="992" spans="1:1" x14ac:dyDescent="0.35">
      <c r="A992" s="7"/>
    </row>
    <row r="993" spans="1:1" x14ac:dyDescent="0.35">
      <c r="A993" s="7"/>
    </row>
    <row r="994" spans="1:1" x14ac:dyDescent="0.35">
      <c r="A994" s="7"/>
    </row>
    <row r="995" spans="1:1" x14ac:dyDescent="0.35">
      <c r="A995" s="7"/>
    </row>
    <row r="996" spans="1:1" x14ac:dyDescent="0.35">
      <c r="A996" s="7"/>
    </row>
    <row r="997" spans="1:1" x14ac:dyDescent="0.35">
      <c r="A997" s="7"/>
    </row>
    <row r="998" spans="1:1" x14ac:dyDescent="0.35">
      <c r="A998" s="7"/>
    </row>
    <row r="999" spans="1:1" x14ac:dyDescent="0.35">
      <c r="A999" s="7"/>
    </row>
    <row r="1000" spans="1:1" x14ac:dyDescent="0.35">
      <c r="A1000" s="7"/>
    </row>
  </sheetData>
  <pageMargins left="0.7" right="0.7" top="0.75" bottom="0.75" header="0.3" footer="0.3"/>
  <pageSetup paperSize="9" orientation="portrait" horizontalDpi="300" verticalDpi="300"/>
  <tableParts count="1">
    <tablePart r:id="rId1"/>
  </tableParts>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1:AX1000"/>
  <sheetViews>
    <sheetView workbookViewId="0"/>
  </sheetViews>
  <sheetFormatPr defaultColWidth="11.07421875" defaultRowHeight="15.5" x14ac:dyDescent="0.35"/>
  <cols>
    <col min="1" max="1" width="9.3046875" customWidth="1"/>
    <col min="2" max="2" width="40.61328125" customWidth="1"/>
    <col min="3" max="3" width="32.69140625" style="10" customWidth="1"/>
    <col min="4" max="4" width="40.23046875" customWidth="1"/>
    <col min="5" max="6" width="16.69140625" customWidth="1"/>
  </cols>
  <sheetData>
    <row r="1" spans="1:50" ht="20" x14ac:dyDescent="0.4">
      <c r="A1" s="21" t="s">
        <v>72</v>
      </c>
    </row>
    <row r="2" spans="1:50" x14ac:dyDescent="0.35">
      <c r="A2" s="7" t="s">
        <v>9</v>
      </c>
    </row>
    <row r="3" spans="1:50" x14ac:dyDescent="0.35">
      <c r="A3" s="7" t="s">
        <v>134</v>
      </c>
    </row>
    <row r="4" spans="1:50" x14ac:dyDescent="0.35">
      <c r="A4" s="7" t="s">
        <v>415</v>
      </c>
    </row>
    <row r="5" spans="1:50" x14ac:dyDescent="0.35">
      <c r="A5" s="7" t="s">
        <v>453</v>
      </c>
    </row>
    <row r="6" spans="1:50" ht="56" customHeight="1" x14ac:dyDescent="0.35">
      <c r="A6" s="8" t="s">
        <v>108</v>
      </c>
      <c r="B6" s="5" t="s">
        <v>454</v>
      </c>
      <c r="C6" s="22" t="s">
        <v>420</v>
      </c>
      <c r="D6" s="5" t="s">
        <v>455</v>
      </c>
      <c r="E6" s="5" t="s">
        <v>138</v>
      </c>
      <c r="F6" s="5" t="s">
        <v>139</v>
      </c>
    </row>
    <row r="7" spans="1:50" x14ac:dyDescent="0.35">
      <c r="A7" s="7" t="s">
        <v>127</v>
      </c>
      <c r="B7" s="4">
        <v>44</v>
      </c>
      <c r="C7" s="23">
        <v>1489</v>
      </c>
      <c r="D7" s="11">
        <v>3</v>
      </c>
      <c r="E7" s="11">
        <v>2.2000000000000002</v>
      </c>
      <c r="F7" s="11">
        <v>3.9</v>
      </c>
      <c r="G7" s="11"/>
      <c r="H7" s="11"/>
      <c r="I7" s="11"/>
      <c r="J7" s="11"/>
      <c r="K7" s="11"/>
      <c r="L7" s="11"/>
      <c r="M7" s="11"/>
      <c r="N7" s="11"/>
      <c r="O7" s="11"/>
      <c r="P7" s="11"/>
      <c r="Q7" s="11"/>
      <c r="R7" s="11"/>
      <c r="S7" s="11"/>
      <c r="T7" s="11"/>
      <c r="U7" s="11"/>
      <c r="V7" s="11"/>
      <c r="W7" s="11"/>
      <c r="X7" s="11"/>
      <c r="Y7" s="11"/>
      <c r="Z7" s="11"/>
      <c r="AA7" s="11"/>
      <c r="AB7" s="11"/>
      <c r="AC7" s="11"/>
      <c r="AD7" s="11"/>
      <c r="AE7" s="11"/>
      <c r="AF7" s="11"/>
      <c r="AG7" s="11"/>
      <c r="AH7" s="11"/>
      <c r="AI7" s="11"/>
      <c r="AJ7" s="11"/>
      <c r="AK7" s="11"/>
      <c r="AL7" s="11"/>
      <c r="AM7" s="11"/>
      <c r="AN7" s="11"/>
      <c r="AO7" s="11"/>
      <c r="AP7" s="11"/>
      <c r="AQ7" s="11"/>
      <c r="AR7" s="11"/>
      <c r="AS7" s="11"/>
      <c r="AT7" s="11"/>
      <c r="AU7" s="11"/>
      <c r="AV7" s="11"/>
      <c r="AW7" s="11"/>
      <c r="AX7" s="11"/>
    </row>
    <row r="8" spans="1:50" x14ac:dyDescent="0.35">
      <c r="A8" s="7" t="s">
        <v>128</v>
      </c>
      <c r="B8" s="4">
        <v>54</v>
      </c>
      <c r="C8" s="23">
        <v>1462</v>
      </c>
      <c r="D8" s="11">
        <v>3.7</v>
      </c>
      <c r="E8" s="11">
        <v>2.8</v>
      </c>
      <c r="F8" s="11">
        <v>4.8</v>
      </c>
      <c r="G8" s="11"/>
      <c r="H8" s="11"/>
      <c r="I8" s="11"/>
      <c r="J8" s="11"/>
      <c r="K8" s="11"/>
      <c r="L8" s="11"/>
      <c r="M8" s="11"/>
      <c r="N8" s="11"/>
      <c r="O8" s="11"/>
      <c r="P8" s="11"/>
      <c r="Q8" s="11"/>
      <c r="R8" s="11"/>
      <c r="S8" s="11"/>
      <c r="T8" s="11"/>
      <c r="U8" s="11"/>
      <c r="V8" s="11"/>
      <c r="W8" s="11"/>
      <c r="X8" s="11"/>
      <c r="Y8" s="11"/>
      <c r="Z8" s="11"/>
      <c r="AA8" s="11"/>
      <c r="AB8" s="11"/>
      <c r="AC8" s="11"/>
      <c r="AD8" s="11"/>
      <c r="AE8" s="11"/>
      <c r="AF8" s="11"/>
      <c r="AG8" s="11"/>
      <c r="AH8" s="11"/>
      <c r="AI8" s="11"/>
      <c r="AJ8" s="11"/>
      <c r="AK8" s="11"/>
      <c r="AL8" s="11"/>
      <c r="AM8" s="11"/>
      <c r="AN8" s="11"/>
      <c r="AO8" s="11"/>
      <c r="AP8" s="11"/>
      <c r="AQ8" s="11"/>
      <c r="AR8" s="11"/>
      <c r="AS8" s="11"/>
      <c r="AT8" s="11"/>
      <c r="AU8" s="11"/>
      <c r="AV8" s="11"/>
      <c r="AW8" s="11"/>
      <c r="AX8" s="11"/>
    </row>
    <row r="9" spans="1:50" x14ac:dyDescent="0.35">
      <c r="A9" s="7" t="s">
        <v>129</v>
      </c>
      <c r="B9" s="4">
        <v>56</v>
      </c>
      <c r="C9" s="23">
        <v>1269</v>
      </c>
      <c r="D9" s="11">
        <v>4.4000000000000004</v>
      </c>
      <c r="E9" s="11">
        <v>3.4</v>
      </c>
      <c r="F9" s="11">
        <v>5.7</v>
      </c>
      <c r="G9" s="11"/>
      <c r="H9" s="11"/>
      <c r="I9" s="11"/>
      <c r="J9" s="11"/>
      <c r="K9" s="11"/>
      <c r="L9" s="11"/>
      <c r="M9" s="11"/>
      <c r="N9" s="11"/>
      <c r="O9" s="11"/>
      <c r="P9" s="11"/>
      <c r="Q9" s="11"/>
      <c r="R9" s="11"/>
      <c r="S9" s="11"/>
      <c r="T9" s="11"/>
      <c r="U9" s="11"/>
      <c r="V9" s="11"/>
      <c r="W9" s="11"/>
      <c r="X9" s="11"/>
      <c r="Y9" s="11"/>
      <c r="Z9" s="11"/>
      <c r="AA9" s="11"/>
      <c r="AB9" s="11"/>
      <c r="AC9" s="11"/>
      <c r="AD9" s="11"/>
      <c r="AE9" s="11"/>
      <c r="AF9" s="11"/>
      <c r="AG9" s="11"/>
      <c r="AH9" s="11"/>
      <c r="AI9" s="11"/>
      <c r="AJ9" s="11"/>
      <c r="AK9" s="11"/>
      <c r="AL9" s="11"/>
      <c r="AM9" s="11"/>
      <c r="AN9" s="11"/>
      <c r="AO9" s="11"/>
      <c r="AP9" s="11"/>
      <c r="AQ9" s="11"/>
      <c r="AR9" s="11"/>
      <c r="AS9" s="11"/>
      <c r="AT9" s="11"/>
      <c r="AU9" s="11"/>
      <c r="AV9" s="11"/>
      <c r="AW9" s="11"/>
      <c r="AX9" s="11"/>
    </row>
    <row r="10" spans="1:50" x14ac:dyDescent="0.35">
      <c r="A10" s="7" t="s">
        <v>130</v>
      </c>
      <c r="B10" s="4">
        <v>51</v>
      </c>
      <c r="C10" s="23">
        <v>1377</v>
      </c>
      <c r="D10" s="11">
        <v>3.7</v>
      </c>
      <c r="E10" s="11">
        <v>2.8</v>
      </c>
      <c r="F10" s="11">
        <v>4.8</v>
      </c>
      <c r="G10" s="11"/>
      <c r="H10" s="11"/>
      <c r="I10" s="11"/>
      <c r="J10" s="11"/>
      <c r="K10" s="11"/>
      <c r="L10" s="11"/>
      <c r="M10" s="11"/>
      <c r="N10" s="11"/>
      <c r="O10" s="11"/>
      <c r="P10" s="11"/>
      <c r="Q10" s="11"/>
      <c r="R10" s="11"/>
      <c r="S10" s="11"/>
      <c r="T10" s="11"/>
      <c r="U10" s="11"/>
      <c r="V10" s="11"/>
      <c r="W10" s="11"/>
      <c r="X10" s="11"/>
      <c r="Y10" s="11"/>
      <c r="Z10" s="11"/>
      <c r="AA10" s="11"/>
      <c r="AB10" s="11"/>
      <c r="AC10" s="11"/>
      <c r="AD10" s="11"/>
      <c r="AE10" s="11"/>
      <c r="AF10" s="11"/>
      <c r="AG10" s="11"/>
      <c r="AH10" s="11"/>
      <c r="AI10" s="11"/>
      <c r="AJ10" s="11"/>
      <c r="AK10" s="11"/>
      <c r="AL10" s="11"/>
      <c r="AM10" s="11"/>
      <c r="AN10" s="11"/>
      <c r="AO10" s="11"/>
      <c r="AP10" s="11"/>
      <c r="AQ10" s="11"/>
      <c r="AR10" s="11"/>
      <c r="AS10" s="11"/>
      <c r="AT10" s="11"/>
      <c r="AU10" s="11"/>
      <c r="AV10" s="11"/>
      <c r="AW10" s="11"/>
      <c r="AX10" s="11"/>
    </row>
    <row r="11" spans="1:50" x14ac:dyDescent="0.35">
      <c r="A11" s="7" t="s">
        <v>131</v>
      </c>
      <c r="B11" s="4">
        <v>59</v>
      </c>
      <c r="C11" s="23">
        <v>1359</v>
      </c>
      <c r="D11" s="11">
        <v>4.3</v>
      </c>
      <c r="E11" s="11">
        <v>3.4</v>
      </c>
      <c r="F11" s="11">
        <v>5.6</v>
      </c>
      <c r="G11" s="11"/>
      <c r="H11" s="11"/>
      <c r="I11" s="11"/>
      <c r="J11" s="11"/>
      <c r="K11" s="11"/>
      <c r="L11" s="11"/>
      <c r="M11" s="11"/>
      <c r="N11" s="11"/>
      <c r="O11" s="11"/>
      <c r="P11" s="11"/>
      <c r="Q11" s="11"/>
      <c r="R11" s="11"/>
      <c r="S11" s="11"/>
      <c r="T11" s="11"/>
      <c r="U11" s="11"/>
      <c r="V11" s="11"/>
      <c r="W11" s="11"/>
      <c r="X11" s="11"/>
      <c r="Y11" s="11"/>
      <c r="Z11" s="11"/>
      <c r="AA11" s="11"/>
      <c r="AB11" s="11"/>
      <c r="AC11" s="11"/>
      <c r="AD11" s="11"/>
      <c r="AE11" s="11"/>
      <c r="AF11" s="11"/>
      <c r="AG11" s="11"/>
      <c r="AH11" s="11"/>
      <c r="AI11" s="11"/>
      <c r="AJ11" s="11"/>
      <c r="AK11" s="11"/>
      <c r="AL11" s="11"/>
      <c r="AM11" s="11"/>
      <c r="AN11" s="11"/>
      <c r="AO11" s="11"/>
      <c r="AP11" s="11"/>
      <c r="AQ11" s="11"/>
      <c r="AR11" s="11"/>
      <c r="AS11" s="11"/>
      <c r="AT11" s="11"/>
      <c r="AU11" s="11"/>
      <c r="AV11" s="11"/>
      <c r="AW11" s="11"/>
      <c r="AX11" s="11"/>
    </row>
    <row r="12" spans="1:50" x14ac:dyDescent="0.35">
      <c r="A12" s="7" t="s">
        <v>132</v>
      </c>
      <c r="B12" s="4">
        <v>46</v>
      </c>
      <c r="C12" s="23">
        <v>1454</v>
      </c>
      <c r="D12" s="11">
        <v>3.2</v>
      </c>
      <c r="E12" s="11">
        <v>2.4</v>
      </c>
      <c r="F12" s="11">
        <v>4.2</v>
      </c>
      <c r="G12" s="11"/>
      <c r="H12" s="11"/>
      <c r="I12" s="11"/>
      <c r="J12" s="11"/>
      <c r="K12" s="11"/>
      <c r="L12" s="11"/>
      <c r="M12" s="11"/>
      <c r="N12" s="11"/>
      <c r="O12" s="11"/>
      <c r="P12" s="11"/>
      <c r="Q12" s="11"/>
      <c r="R12" s="11"/>
      <c r="S12" s="11"/>
      <c r="T12" s="11"/>
      <c r="U12" s="11"/>
      <c r="V12" s="11"/>
      <c r="W12" s="11"/>
      <c r="X12" s="11"/>
      <c r="Y12" s="11"/>
      <c r="Z12" s="11"/>
      <c r="AA12" s="11"/>
      <c r="AB12" s="11"/>
      <c r="AC12" s="11"/>
      <c r="AD12" s="11"/>
      <c r="AE12" s="11"/>
      <c r="AF12" s="11"/>
      <c r="AG12" s="11"/>
      <c r="AH12" s="11"/>
      <c r="AI12" s="11"/>
      <c r="AJ12" s="11"/>
      <c r="AK12" s="11"/>
      <c r="AL12" s="11"/>
      <c r="AM12" s="11"/>
      <c r="AN12" s="11"/>
      <c r="AO12" s="11"/>
      <c r="AP12" s="11"/>
      <c r="AQ12" s="11"/>
      <c r="AR12" s="11"/>
      <c r="AS12" s="11"/>
      <c r="AT12" s="11"/>
      <c r="AU12" s="11"/>
      <c r="AV12" s="11"/>
      <c r="AW12" s="11"/>
      <c r="AX12" s="11"/>
    </row>
    <row r="13" spans="1:50" x14ac:dyDescent="0.35">
      <c r="A13" s="7"/>
      <c r="D13" s="11"/>
      <c r="E13" s="11"/>
      <c r="F13" s="11"/>
      <c r="G13" s="11"/>
      <c r="H13" s="11"/>
      <c r="I13" s="11"/>
      <c r="J13" s="11"/>
      <c r="K13" s="11"/>
      <c r="L13" s="11"/>
      <c r="M13" s="11"/>
      <c r="N13" s="11"/>
      <c r="O13" s="11"/>
      <c r="P13" s="11"/>
      <c r="Q13" s="11"/>
      <c r="R13" s="11"/>
      <c r="S13" s="11"/>
      <c r="T13" s="11"/>
      <c r="U13" s="11"/>
      <c r="V13" s="11"/>
      <c r="W13" s="11"/>
      <c r="X13" s="11"/>
      <c r="Y13" s="11"/>
      <c r="Z13" s="11"/>
      <c r="AA13" s="11"/>
      <c r="AB13" s="11"/>
      <c r="AC13" s="11"/>
      <c r="AD13" s="11"/>
      <c r="AE13" s="11"/>
      <c r="AF13" s="11"/>
      <c r="AG13" s="11"/>
      <c r="AH13" s="11"/>
      <c r="AI13" s="11"/>
      <c r="AJ13" s="11"/>
      <c r="AK13" s="11"/>
      <c r="AL13" s="11"/>
      <c r="AM13" s="11"/>
      <c r="AN13" s="11"/>
      <c r="AO13" s="11"/>
      <c r="AP13" s="11"/>
      <c r="AQ13" s="11"/>
      <c r="AR13" s="11"/>
      <c r="AS13" s="11"/>
      <c r="AT13" s="11"/>
      <c r="AU13" s="11"/>
      <c r="AV13" s="11"/>
      <c r="AW13" s="11"/>
      <c r="AX13" s="11"/>
    </row>
    <row r="14" spans="1:50" x14ac:dyDescent="0.35">
      <c r="A14" s="7"/>
      <c r="D14" s="11"/>
      <c r="E14" s="11"/>
      <c r="F14" s="11"/>
      <c r="G14" s="11"/>
      <c r="H14" s="11"/>
      <c r="I14" s="11"/>
      <c r="J14" s="11"/>
      <c r="K14" s="11"/>
      <c r="L14" s="11"/>
      <c r="M14" s="11"/>
      <c r="N14" s="11"/>
      <c r="O14" s="11"/>
      <c r="P14" s="11"/>
      <c r="Q14" s="11"/>
      <c r="R14" s="11"/>
      <c r="S14" s="11"/>
      <c r="T14" s="11"/>
      <c r="U14" s="11"/>
      <c r="V14" s="11"/>
      <c r="W14" s="11"/>
      <c r="X14" s="11"/>
      <c r="Y14" s="11"/>
      <c r="Z14" s="11"/>
      <c r="AA14" s="11"/>
      <c r="AB14" s="11"/>
      <c r="AC14" s="11"/>
      <c r="AD14" s="11"/>
      <c r="AE14" s="11"/>
      <c r="AF14" s="11"/>
      <c r="AG14" s="11"/>
      <c r="AH14" s="11"/>
      <c r="AI14" s="11"/>
      <c r="AJ14" s="11"/>
      <c r="AK14" s="11"/>
      <c r="AL14" s="11"/>
      <c r="AM14" s="11"/>
      <c r="AN14" s="11"/>
      <c r="AO14" s="11"/>
      <c r="AP14" s="11"/>
      <c r="AQ14" s="11"/>
      <c r="AR14" s="11"/>
      <c r="AS14" s="11"/>
      <c r="AT14" s="11"/>
      <c r="AU14" s="11"/>
      <c r="AV14" s="11"/>
      <c r="AW14" s="11"/>
      <c r="AX14" s="11"/>
    </row>
    <row r="15" spans="1:50" x14ac:dyDescent="0.35">
      <c r="A15" s="7"/>
      <c r="D15" s="11"/>
      <c r="E15" s="11"/>
      <c r="F15" s="11"/>
      <c r="G15" s="11"/>
      <c r="H15" s="11"/>
      <c r="I15" s="11"/>
      <c r="J15" s="11"/>
      <c r="K15" s="11"/>
      <c r="L15" s="11"/>
      <c r="M15" s="11"/>
      <c r="N15" s="11"/>
      <c r="O15" s="11"/>
      <c r="P15" s="11"/>
      <c r="Q15" s="11"/>
      <c r="R15" s="11"/>
      <c r="S15" s="11"/>
      <c r="T15" s="11"/>
      <c r="U15" s="11"/>
      <c r="V15" s="11"/>
      <c r="W15" s="11"/>
      <c r="X15" s="11"/>
      <c r="Y15" s="11"/>
      <c r="Z15" s="11"/>
      <c r="AA15" s="11"/>
      <c r="AB15" s="11"/>
      <c r="AC15" s="11"/>
      <c r="AD15" s="11"/>
      <c r="AE15" s="11"/>
      <c r="AF15" s="11"/>
      <c r="AG15" s="11"/>
      <c r="AH15" s="11"/>
      <c r="AI15" s="11"/>
      <c r="AJ15" s="11"/>
      <c r="AK15" s="11"/>
      <c r="AL15" s="11"/>
      <c r="AM15" s="11"/>
      <c r="AN15" s="11"/>
      <c r="AO15" s="11"/>
      <c r="AP15" s="11"/>
      <c r="AQ15" s="11"/>
      <c r="AR15" s="11"/>
      <c r="AS15" s="11"/>
      <c r="AT15" s="11"/>
      <c r="AU15" s="11"/>
      <c r="AV15" s="11"/>
      <c r="AW15" s="11"/>
      <c r="AX15" s="11"/>
    </row>
    <row r="16" spans="1:50" x14ac:dyDescent="0.35">
      <c r="A16" s="7"/>
      <c r="D16" s="11"/>
      <c r="E16" s="11"/>
      <c r="F16" s="11"/>
      <c r="G16" s="11"/>
      <c r="H16" s="11"/>
      <c r="I16" s="11"/>
      <c r="J16" s="11"/>
      <c r="K16" s="11"/>
      <c r="L16" s="11"/>
      <c r="M16" s="11"/>
      <c r="N16" s="11"/>
      <c r="O16" s="11"/>
      <c r="P16" s="11"/>
      <c r="Q16" s="11"/>
      <c r="R16" s="11"/>
      <c r="S16" s="11"/>
      <c r="T16" s="11"/>
      <c r="U16" s="11"/>
      <c r="V16" s="11"/>
      <c r="W16" s="11"/>
      <c r="X16" s="11"/>
      <c r="Y16" s="11"/>
      <c r="Z16" s="11"/>
      <c r="AA16" s="11"/>
      <c r="AB16" s="11"/>
      <c r="AC16" s="11"/>
      <c r="AD16" s="11"/>
      <c r="AE16" s="11"/>
      <c r="AF16" s="11"/>
      <c r="AG16" s="11"/>
      <c r="AH16" s="11"/>
      <c r="AI16" s="11"/>
      <c r="AJ16" s="11"/>
      <c r="AK16" s="11"/>
      <c r="AL16" s="11"/>
      <c r="AM16" s="11"/>
      <c r="AN16" s="11"/>
      <c r="AO16" s="11"/>
      <c r="AP16" s="11"/>
      <c r="AQ16" s="11"/>
      <c r="AR16" s="11"/>
      <c r="AS16" s="11"/>
      <c r="AT16" s="11"/>
      <c r="AU16" s="11"/>
      <c r="AV16" s="11"/>
      <c r="AW16" s="11"/>
      <c r="AX16" s="11"/>
    </row>
    <row r="17" spans="1:50" x14ac:dyDescent="0.35">
      <c r="A17" s="7"/>
      <c r="D17" s="11"/>
      <c r="E17" s="11"/>
      <c r="F17" s="11"/>
      <c r="G17" s="11"/>
      <c r="H17" s="11"/>
      <c r="I17" s="11"/>
      <c r="J17" s="11"/>
      <c r="K17" s="11"/>
      <c r="L17" s="11"/>
      <c r="M17" s="11"/>
      <c r="N17" s="11"/>
      <c r="O17" s="11"/>
      <c r="P17" s="11"/>
      <c r="Q17" s="11"/>
      <c r="R17" s="11"/>
      <c r="S17" s="11"/>
      <c r="T17" s="11"/>
      <c r="U17" s="11"/>
      <c r="V17" s="11"/>
      <c r="W17" s="11"/>
      <c r="X17" s="11"/>
      <c r="Y17" s="11"/>
      <c r="Z17" s="11"/>
      <c r="AA17" s="11"/>
      <c r="AB17" s="11"/>
      <c r="AC17" s="11"/>
      <c r="AD17" s="11"/>
      <c r="AE17" s="11"/>
      <c r="AF17" s="11"/>
      <c r="AG17" s="11"/>
      <c r="AH17" s="11"/>
      <c r="AI17" s="11"/>
      <c r="AJ17" s="11"/>
      <c r="AK17" s="11"/>
      <c r="AL17" s="11"/>
      <c r="AM17" s="11"/>
      <c r="AN17" s="11"/>
      <c r="AO17" s="11"/>
      <c r="AP17" s="11"/>
      <c r="AQ17" s="11"/>
      <c r="AR17" s="11"/>
      <c r="AS17" s="11"/>
      <c r="AT17" s="11"/>
      <c r="AU17" s="11"/>
      <c r="AV17" s="11"/>
      <c r="AW17" s="11"/>
      <c r="AX17" s="11"/>
    </row>
    <row r="18" spans="1:50" x14ac:dyDescent="0.35">
      <c r="A18" s="7"/>
      <c r="D18" s="11"/>
      <c r="E18" s="11"/>
      <c r="F18" s="11"/>
      <c r="G18" s="11"/>
      <c r="H18" s="11"/>
      <c r="I18" s="11"/>
      <c r="J18" s="11"/>
      <c r="K18" s="11"/>
      <c r="L18" s="11"/>
      <c r="M18" s="11"/>
      <c r="N18" s="11"/>
      <c r="O18" s="11"/>
      <c r="P18" s="11"/>
      <c r="Q18" s="11"/>
      <c r="R18" s="11"/>
      <c r="S18" s="11"/>
      <c r="T18" s="11"/>
      <c r="U18" s="11"/>
      <c r="V18" s="11"/>
      <c r="W18" s="11"/>
      <c r="X18" s="11"/>
      <c r="Y18" s="11"/>
      <c r="Z18" s="11"/>
      <c r="AA18" s="11"/>
      <c r="AB18" s="11"/>
      <c r="AC18" s="11"/>
      <c r="AD18" s="11"/>
      <c r="AE18" s="11"/>
      <c r="AF18" s="11"/>
      <c r="AG18" s="11"/>
      <c r="AH18" s="11"/>
      <c r="AI18" s="11"/>
      <c r="AJ18" s="11"/>
      <c r="AK18" s="11"/>
      <c r="AL18" s="11"/>
      <c r="AM18" s="11"/>
      <c r="AN18" s="11"/>
      <c r="AO18" s="11"/>
      <c r="AP18" s="11"/>
      <c r="AQ18" s="11"/>
      <c r="AR18" s="11"/>
      <c r="AS18" s="11"/>
      <c r="AT18" s="11"/>
      <c r="AU18" s="11"/>
      <c r="AV18" s="11"/>
      <c r="AW18" s="11"/>
      <c r="AX18" s="11"/>
    </row>
    <row r="19" spans="1:50" x14ac:dyDescent="0.35">
      <c r="A19" s="7"/>
      <c r="D19" s="11"/>
      <c r="E19" s="11"/>
      <c r="F19" s="11"/>
      <c r="G19" s="11"/>
      <c r="H19" s="11"/>
      <c r="I19" s="11"/>
      <c r="J19" s="11"/>
      <c r="K19" s="11"/>
      <c r="L19" s="11"/>
      <c r="M19" s="11"/>
      <c r="N19" s="11"/>
      <c r="O19" s="11"/>
      <c r="P19" s="11"/>
      <c r="Q19" s="11"/>
      <c r="R19" s="11"/>
      <c r="S19" s="11"/>
      <c r="T19" s="11"/>
      <c r="U19" s="11"/>
      <c r="V19" s="11"/>
      <c r="W19" s="11"/>
      <c r="X19" s="11"/>
      <c r="Y19" s="11"/>
      <c r="Z19" s="11"/>
      <c r="AA19" s="11"/>
      <c r="AB19" s="11"/>
      <c r="AC19" s="11"/>
      <c r="AD19" s="11"/>
      <c r="AE19" s="11"/>
      <c r="AF19" s="11"/>
      <c r="AG19" s="11"/>
      <c r="AH19" s="11"/>
      <c r="AI19" s="11"/>
      <c r="AJ19" s="11"/>
      <c r="AK19" s="11"/>
      <c r="AL19" s="11"/>
      <c r="AM19" s="11"/>
      <c r="AN19" s="11"/>
      <c r="AO19" s="11"/>
      <c r="AP19" s="11"/>
      <c r="AQ19" s="11"/>
      <c r="AR19" s="11"/>
      <c r="AS19" s="11"/>
      <c r="AT19" s="11"/>
      <c r="AU19" s="11"/>
      <c r="AV19" s="11"/>
      <c r="AW19" s="11"/>
      <c r="AX19" s="11"/>
    </row>
    <row r="20" spans="1:50" x14ac:dyDescent="0.35">
      <c r="A20" s="7"/>
      <c r="D20" s="11"/>
      <c r="E20" s="11"/>
      <c r="F20" s="11"/>
      <c r="G20" s="11"/>
      <c r="H20" s="11"/>
      <c r="I20" s="11"/>
      <c r="J20" s="11"/>
      <c r="K20" s="11"/>
      <c r="L20" s="11"/>
      <c r="M20" s="11"/>
      <c r="N20" s="11"/>
      <c r="O20" s="11"/>
      <c r="P20" s="11"/>
      <c r="Q20" s="11"/>
      <c r="R20" s="11"/>
      <c r="S20" s="11"/>
      <c r="T20" s="11"/>
      <c r="U20" s="11"/>
      <c r="V20" s="11"/>
      <c r="W20" s="11"/>
      <c r="X20" s="11"/>
      <c r="Y20" s="11"/>
      <c r="Z20" s="11"/>
      <c r="AA20" s="11"/>
      <c r="AB20" s="11"/>
      <c r="AC20" s="11"/>
      <c r="AD20" s="11"/>
      <c r="AE20" s="11"/>
      <c r="AF20" s="11"/>
      <c r="AG20" s="11"/>
      <c r="AH20" s="11"/>
      <c r="AI20" s="11"/>
      <c r="AJ20" s="11"/>
      <c r="AK20" s="11"/>
      <c r="AL20" s="11"/>
      <c r="AM20" s="11"/>
      <c r="AN20" s="11"/>
      <c r="AO20" s="11"/>
      <c r="AP20" s="11"/>
      <c r="AQ20" s="11"/>
      <c r="AR20" s="11"/>
      <c r="AS20" s="11"/>
      <c r="AT20" s="11"/>
      <c r="AU20" s="11"/>
      <c r="AV20" s="11"/>
      <c r="AW20" s="11"/>
      <c r="AX20" s="11"/>
    </row>
    <row r="21" spans="1:50" x14ac:dyDescent="0.35">
      <c r="A21" s="7"/>
      <c r="D21" s="11"/>
      <c r="E21" s="11"/>
      <c r="F21" s="11"/>
      <c r="G21" s="11"/>
      <c r="H21" s="11"/>
      <c r="I21" s="11"/>
      <c r="J21" s="11"/>
      <c r="K21" s="11"/>
      <c r="L21" s="11"/>
      <c r="M21" s="11"/>
      <c r="N21" s="11"/>
      <c r="O21" s="11"/>
      <c r="P21" s="11"/>
      <c r="Q21" s="11"/>
      <c r="R21" s="11"/>
      <c r="S21" s="11"/>
      <c r="T21" s="11"/>
      <c r="U21" s="11"/>
      <c r="V21" s="11"/>
      <c r="W21" s="11"/>
      <c r="X21" s="11"/>
      <c r="Y21" s="11"/>
      <c r="Z21" s="11"/>
      <c r="AA21" s="11"/>
      <c r="AB21" s="11"/>
      <c r="AC21" s="11"/>
      <c r="AD21" s="11"/>
      <c r="AE21" s="11"/>
      <c r="AF21" s="11"/>
      <c r="AG21" s="11"/>
      <c r="AH21" s="11"/>
      <c r="AI21" s="11"/>
      <c r="AJ21" s="11"/>
      <c r="AK21" s="11"/>
      <c r="AL21" s="11"/>
      <c r="AM21" s="11"/>
      <c r="AN21" s="11"/>
      <c r="AO21" s="11"/>
      <c r="AP21" s="11"/>
      <c r="AQ21" s="11"/>
      <c r="AR21" s="11"/>
      <c r="AS21" s="11"/>
      <c r="AT21" s="11"/>
      <c r="AU21" s="11"/>
      <c r="AV21" s="11"/>
      <c r="AW21" s="11"/>
      <c r="AX21" s="11"/>
    </row>
    <row r="22" spans="1:50" x14ac:dyDescent="0.35">
      <c r="A22" s="7"/>
      <c r="D22" s="11"/>
      <c r="E22" s="11"/>
      <c r="F22" s="11"/>
      <c r="G22" s="11"/>
      <c r="H22" s="11"/>
      <c r="I22" s="11"/>
      <c r="J22" s="11"/>
      <c r="K22" s="11"/>
      <c r="L22" s="11"/>
      <c r="M22" s="11"/>
      <c r="N22" s="11"/>
      <c r="O22" s="11"/>
      <c r="P22" s="11"/>
      <c r="Q22" s="11"/>
      <c r="R22" s="11"/>
      <c r="S22" s="11"/>
      <c r="T22" s="11"/>
      <c r="U22" s="11"/>
      <c r="V22" s="11"/>
      <c r="W22" s="11"/>
      <c r="X22" s="11"/>
      <c r="Y22" s="11"/>
      <c r="Z22" s="11"/>
      <c r="AA22" s="11"/>
      <c r="AB22" s="11"/>
      <c r="AC22" s="11"/>
      <c r="AD22" s="11"/>
      <c r="AE22" s="11"/>
      <c r="AF22" s="11"/>
      <c r="AG22" s="11"/>
      <c r="AH22" s="11"/>
      <c r="AI22" s="11"/>
      <c r="AJ22" s="11"/>
      <c r="AK22" s="11"/>
      <c r="AL22" s="11"/>
      <c r="AM22" s="11"/>
      <c r="AN22" s="11"/>
      <c r="AO22" s="11"/>
      <c r="AP22" s="11"/>
      <c r="AQ22" s="11"/>
      <c r="AR22" s="11"/>
      <c r="AS22" s="11"/>
      <c r="AT22" s="11"/>
      <c r="AU22" s="11"/>
      <c r="AV22" s="11"/>
      <c r="AW22" s="11"/>
      <c r="AX22" s="11"/>
    </row>
    <row r="23" spans="1:50" x14ac:dyDescent="0.35">
      <c r="A23" s="7"/>
      <c r="D23" s="11"/>
      <c r="E23" s="11"/>
      <c r="F23" s="11"/>
      <c r="G23" s="11"/>
      <c r="H23" s="11"/>
      <c r="I23" s="11"/>
      <c r="J23" s="11"/>
      <c r="K23" s="11"/>
      <c r="L23" s="11"/>
      <c r="M23" s="11"/>
      <c r="N23" s="11"/>
      <c r="O23" s="11"/>
      <c r="P23" s="11"/>
      <c r="Q23" s="11"/>
      <c r="R23" s="11"/>
      <c r="S23" s="11"/>
      <c r="T23" s="11"/>
      <c r="U23" s="11"/>
      <c r="V23" s="11"/>
      <c r="W23" s="11"/>
      <c r="X23" s="11"/>
      <c r="Y23" s="11"/>
      <c r="Z23" s="11"/>
      <c r="AA23" s="11"/>
      <c r="AB23" s="11"/>
      <c r="AC23" s="11"/>
      <c r="AD23" s="11"/>
      <c r="AE23" s="11"/>
      <c r="AF23" s="11"/>
      <c r="AG23" s="11"/>
      <c r="AH23" s="11"/>
      <c r="AI23" s="11"/>
      <c r="AJ23" s="11"/>
      <c r="AK23" s="11"/>
      <c r="AL23" s="11"/>
      <c r="AM23" s="11"/>
      <c r="AN23" s="11"/>
      <c r="AO23" s="11"/>
      <c r="AP23" s="11"/>
      <c r="AQ23" s="11"/>
      <c r="AR23" s="11"/>
      <c r="AS23" s="11"/>
      <c r="AT23" s="11"/>
      <c r="AU23" s="11"/>
      <c r="AV23" s="11"/>
      <c r="AW23" s="11"/>
      <c r="AX23" s="11"/>
    </row>
    <row r="24" spans="1:50" x14ac:dyDescent="0.35">
      <c r="A24" s="7"/>
      <c r="D24" s="11"/>
      <c r="E24" s="11"/>
      <c r="F24" s="11"/>
      <c r="G24" s="11"/>
      <c r="H24" s="11"/>
      <c r="I24" s="11"/>
      <c r="J24" s="11"/>
      <c r="K24" s="11"/>
      <c r="L24" s="11"/>
      <c r="M24" s="11"/>
      <c r="N24" s="11"/>
      <c r="O24" s="11"/>
      <c r="P24" s="11"/>
      <c r="Q24" s="11"/>
      <c r="R24" s="11"/>
      <c r="S24" s="11"/>
      <c r="T24" s="11"/>
      <c r="U24" s="11"/>
      <c r="V24" s="11"/>
      <c r="W24" s="11"/>
      <c r="X24" s="11"/>
      <c r="Y24" s="11"/>
      <c r="Z24" s="11"/>
      <c r="AA24" s="11"/>
      <c r="AB24" s="11"/>
      <c r="AC24" s="11"/>
      <c r="AD24" s="11"/>
      <c r="AE24" s="11"/>
      <c r="AF24" s="11"/>
      <c r="AG24" s="11"/>
      <c r="AH24" s="11"/>
      <c r="AI24" s="11"/>
      <c r="AJ24" s="11"/>
      <c r="AK24" s="11"/>
      <c r="AL24" s="11"/>
      <c r="AM24" s="11"/>
      <c r="AN24" s="11"/>
      <c r="AO24" s="11"/>
      <c r="AP24" s="11"/>
      <c r="AQ24" s="11"/>
      <c r="AR24" s="11"/>
      <c r="AS24" s="11"/>
      <c r="AT24" s="11"/>
      <c r="AU24" s="11"/>
      <c r="AV24" s="11"/>
      <c r="AW24" s="11"/>
      <c r="AX24" s="11"/>
    </row>
    <row r="25" spans="1:50" x14ac:dyDescent="0.35">
      <c r="A25" s="7"/>
      <c r="D25" s="11"/>
      <c r="E25" s="11"/>
      <c r="F25" s="11"/>
      <c r="G25" s="11"/>
      <c r="H25" s="11"/>
      <c r="I25" s="11"/>
      <c r="J25" s="11"/>
      <c r="K25" s="11"/>
      <c r="L25" s="11"/>
      <c r="M25" s="11"/>
      <c r="N25" s="11"/>
      <c r="O25" s="11"/>
      <c r="P25" s="11"/>
      <c r="Q25" s="11"/>
      <c r="R25" s="11"/>
      <c r="S25" s="11"/>
      <c r="T25" s="11"/>
      <c r="U25" s="11"/>
      <c r="V25" s="11"/>
      <c r="W25" s="11"/>
      <c r="X25" s="11"/>
      <c r="Y25" s="11"/>
      <c r="Z25" s="11"/>
      <c r="AA25" s="11"/>
      <c r="AB25" s="11"/>
      <c r="AC25" s="11"/>
      <c r="AD25" s="11"/>
      <c r="AE25" s="11"/>
      <c r="AF25" s="11"/>
      <c r="AG25" s="11"/>
      <c r="AH25" s="11"/>
      <c r="AI25" s="11"/>
      <c r="AJ25" s="11"/>
      <c r="AK25" s="11"/>
      <c r="AL25" s="11"/>
      <c r="AM25" s="11"/>
      <c r="AN25" s="11"/>
      <c r="AO25" s="11"/>
      <c r="AP25" s="11"/>
      <c r="AQ25" s="11"/>
      <c r="AR25" s="11"/>
      <c r="AS25" s="11"/>
      <c r="AT25" s="11"/>
      <c r="AU25" s="11"/>
      <c r="AV25" s="11"/>
      <c r="AW25" s="11"/>
      <c r="AX25" s="11"/>
    </row>
    <row r="26" spans="1:50" x14ac:dyDescent="0.35">
      <c r="A26" s="7"/>
      <c r="D26" s="11"/>
      <c r="E26" s="11"/>
      <c r="F26" s="11"/>
      <c r="G26" s="11"/>
      <c r="H26" s="11"/>
      <c r="I26" s="11"/>
      <c r="J26" s="11"/>
      <c r="K26" s="11"/>
      <c r="L26" s="11"/>
      <c r="M26" s="11"/>
      <c r="N26" s="11"/>
      <c r="O26" s="11"/>
      <c r="P26" s="11"/>
      <c r="Q26" s="11"/>
      <c r="R26" s="11"/>
      <c r="S26" s="11"/>
      <c r="T26" s="11"/>
      <c r="U26" s="11"/>
      <c r="V26" s="11"/>
      <c r="W26" s="11"/>
      <c r="X26" s="11"/>
      <c r="Y26" s="11"/>
      <c r="Z26" s="11"/>
      <c r="AA26" s="11"/>
      <c r="AB26" s="11"/>
      <c r="AC26" s="11"/>
      <c r="AD26" s="11"/>
      <c r="AE26" s="11"/>
      <c r="AF26" s="11"/>
      <c r="AG26" s="11"/>
      <c r="AH26" s="11"/>
      <c r="AI26" s="11"/>
      <c r="AJ26" s="11"/>
      <c r="AK26" s="11"/>
      <c r="AL26" s="11"/>
      <c r="AM26" s="11"/>
      <c r="AN26" s="11"/>
      <c r="AO26" s="11"/>
      <c r="AP26" s="11"/>
      <c r="AQ26" s="11"/>
      <c r="AR26" s="11"/>
      <c r="AS26" s="11"/>
      <c r="AT26" s="11"/>
      <c r="AU26" s="11"/>
      <c r="AV26" s="11"/>
      <c r="AW26" s="11"/>
      <c r="AX26" s="11"/>
    </row>
    <row r="27" spans="1:50" x14ac:dyDescent="0.35">
      <c r="A27" s="7"/>
      <c r="D27" s="11"/>
      <c r="E27" s="11"/>
      <c r="F27" s="11"/>
      <c r="G27" s="11"/>
      <c r="H27" s="11"/>
      <c r="I27" s="11"/>
      <c r="J27" s="11"/>
      <c r="K27" s="11"/>
      <c r="L27" s="11"/>
      <c r="M27" s="11"/>
      <c r="N27" s="11"/>
      <c r="O27" s="11"/>
      <c r="P27" s="11"/>
      <c r="Q27" s="11"/>
      <c r="R27" s="11"/>
      <c r="S27" s="11"/>
      <c r="T27" s="11"/>
      <c r="U27" s="11"/>
      <c r="V27" s="11"/>
      <c r="W27" s="11"/>
      <c r="X27" s="11"/>
      <c r="Y27" s="11"/>
      <c r="Z27" s="11"/>
      <c r="AA27" s="11"/>
      <c r="AB27" s="11"/>
      <c r="AC27" s="11"/>
      <c r="AD27" s="11"/>
      <c r="AE27" s="11"/>
      <c r="AF27" s="11"/>
      <c r="AG27" s="11"/>
      <c r="AH27" s="11"/>
      <c r="AI27" s="11"/>
      <c r="AJ27" s="11"/>
      <c r="AK27" s="11"/>
      <c r="AL27" s="11"/>
      <c r="AM27" s="11"/>
      <c r="AN27" s="11"/>
      <c r="AO27" s="11"/>
      <c r="AP27" s="11"/>
      <c r="AQ27" s="11"/>
      <c r="AR27" s="11"/>
      <c r="AS27" s="11"/>
      <c r="AT27" s="11"/>
      <c r="AU27" s="11"/>
      <c r="AV27" s="11"/>
      <c r="AW27" s="11"/>
      <c r="AX27" s="11"/>
    </row>
    <row r="28" spans="1:50" x14ac:dyDescent="0.35">
      <c r="A28" s="7"/>
      <c r="D28" s="11"/>
      <c r="E28" s="11"/>
      <c r="F28" s="11"/>
      <c r="G28" s="11"/>
      <c r="H28" s="11"/>
      <c r="I28" s="11"/>
      <c r="J28" s="11"/>
      <c r="K28" s="11"/>
      <c r="L28" s="11"/>
      <c r="M28" s="11"/>
      <c r="N28" s="11"/>
      <c r="O28" s="11"/>
      <c r="P28" s="11"/>
      <c r="Q28" s="11"/>
      <c r="R28" s="11"/>
      <c r="S28" s="11"/>
      <c r="T28" s="11"/>
      <c r="U28" s="11"/>
      <c r="V28" s="11"/>
      <c r="W28" s="11"/>
      <c r="X28" s="11"/>
      <c r="Y28" s="11"/>
      <c r="Z28" s="11"/>
      <c r="AA28" s="11"/>
      <c r="AB28" s="11"/>
      <c r="AC28" s="11"/>
      <c r="AD28" s="11"/>
      <c r="AE28" s="11"/>
      <c r="AF28" s="11"/>
      <c r="AG28" s="11"/>
      <c r="AH28" s="11"/>
      <c r="AI28" s="11"/>
      <c r="AJ28" s="11"/>
      <c r="AK28" s="11"/>
      <c r="AL28" s="11"/>
      <c r="AM28" s="11"/>
      <c r="AN28" s="11"/>
      <c r="AO28" s="11"/>
      <c r="AP28" s="11"/>
      <c r="AQ28" s="11"/>
      <c r="AR28" s="11"/>
      <c r="AS28" s="11"/>
      <c r="AT28" s="11"/>
      <c r="AU28" s="11"/>
      <c r="AV28" s="11"/>
      <c r="AW28" s="11"/>
      <c r="AX28" s="11"/>
    </row>
    <row r="29" spans="1:50" x14ac:dyDescent="0.35">
      <c r="A29" s="7"/>
      <c r="D29" s="11"/>
      <c r="E29" s="11"/>
      <c r="F29" s="11"/>
      <c r="G29" s="11"/>
      <c r="H29" s="11"/>
      <c r="I29" s="11"/>
      <c r="J29" s="11"/>
      <c r="K29" s="11"/>
      <c r="L29" s="11"/>
      <c r="M29" s="11"/>
      <c r="N29" s="11"/>
      <c r="O29" s="11"/>
      <c r="P29" s="11"/>
      <c r="Q29" s="11"/>
      <c r="R29" s="11"/>
      <c r="S29" s="11"/>
      <c r="T29" s="11"/>
      <c r="U29" s="11"/>
      <c r="V29" s="11"/>
      <c r="W29" s="11"/>
      <c r="X29" s="11"/>
      <c r="Y29" s="11"/>
      <c r="Z29" s="11"/>
      <c r="AA29" s="11"/>
      <c r="AB29" s="11"/>
      <c r="AC29" s="11"/>
      <c r="AD29" s="11"/>
      <c r="AE29" s="11"/>
      <c r="AF29" s="11"/>
      <c r="AG29" s="11"/>
      <c r="AH29" s="11"/>
      <c r="AI29" s="11"/>
      <c r="AJ29" s="11"/>
      <c r="AK29" s="11"/>
      <c r="AL29" s="11"/>
      <c r="AM29" s="11"/>
      <c r="AN29" s="11"/>
      <c r="AO29" s="11"/>
      <c r="AP29" s="11"/>
      <c r="AQ29" s="11"/>
      <c r="AR29" s="11"/>
      <c r="AS29" s="11"/>
      <c r="AT29" s="11"/>
      <c r="AU29" s="11"/>
      <c r="AV29" s="11"/>
      <c r="AW29" s="11"/>
      <c r="AX29" s="11"/>
    </row>
    <row r="30" spans="1:50" x14ac:dyDescent="0.35">
      <c r="A30" s="7"/>
      <c r="D30" s="11"/>
      <c r="E30" s="11"/>
      <c r="F30" s="11"/>
      <c r="G30" s="11"/>
      <c r="H30" s="11"/>
      <c r="I30" s="11"/>
      <c r="J30" s="11"/>
      <c r="K30" s="11"/>
      <c r="L30" s="11"/>
      <c r="M30" s="11"/>
      <c r="N30" s="11"/>
      <c r="O30" s="11"/>
      <c r="P30" s="11"/>
      <c r="Q30" s="11"/>
      <c r="R30" s="11"/>
      <c r="S30" s="11"/>
      <c r="T30" s="11"/>
      <c r="U30" s="11"/>
      <c r="V30" s="11"/>
      <c r="W30" s="11"/>
      <c r="X30" s="11"/>
      <c r="Y30" s="11"/>
      <c r="Z30" s="11"/>
      <c r="AA30" s="11"/>
      <c r="AB30" s="11"/>
      <c r="AC30" s="11"/>
      <c r="AD30" s="11"/>
      <c r="AE30" s="11"/>
      <c r="AF30" s="11"/>
      <c r="AG30" s="11"/>
      <c r="AH30" s="11"/>
      <c r="AI30" s="11"/>
      <c r="AJ30" s="11"/>
      <c r="AK30" s="11"/>
      <c r="AL30" s="11"/>
      <c r="AM30" s="11"/>
      <c r="AN30" s="11"/>
      <c r="AO30" s="11"/>
      <c r="AP30" s="11"/>
      <c r="AQ30" s="11"/>
      <c r="AR30" s="11"/>
      <c r="AS30" s="11"/>
      <c r="AT30" s="11"/>
      <c r="AU30" s="11"/>
      <c r="AV30" s="11"/>
      <c r="AW30" s="11"/>
      <c r="AX30" s="11"/>
    </row>
    <row r="31" spans="1:50" x14ac:dyDescent="0.35">
      <c r="A31" s="7"/>
      <c r="D31" s="11"/>
      <c r="E31" s="11"/>
      <c r="F31" s="11"/>
      <c r="G31" s="11"/>
      <c r="H31" s="11"/>
      <c r="I31" s="11"/>
      <c r="J31" s="11"/>
      <c r="K31" s="11"/>
      <c r="L31" s="11"/>
      <c r="M31" s="11"/>
      <c r="N31" s="11"/>
      <c r="O31" s="11"/>
      <c r="P31" s="11"/>
      <c r="Q31" s="11"/>
      <c r="R31" s="11"/>
      <c r="S31" s="11"/>
      <c r="T31" s="11"/>
      <c r="U31" s="11"/>
      <c r="V31" s="11"/>
      <c r="W31" s="11"/>
      <c r="X31" s="11"/>
      <c r="Y31" s="11"/>
      <c r="Z31" s="11"/>
      <c r="AA31" s="11"/>
      <c r="AB31" s="11"/>
      <c r="AC31" s="11"/>
      <c r="AD31" s="11"/>
      <c r="AE31" s="11"/>
      <c r="AF31" s="11"/>
      <c r="AG31" s="11"/>
      <c r="AH31" s="11"/>
      <c r="AI31" s="11"/>
      <c r="AJ31" s="11"/>
      <c r="AK31" s="11"/>
      <c r="AL31" s="11"/>
      <c r="AM31" s="11"/>
      <c r="AN31" s="11"/>
      <c r="AO31" s="11"/>
      <c r="AP31" s="11"/>
      <c r="AQ31" s="11"/>
      <c r="AR31" s="11"/>
      <c r="AS31" s="11"/>
      <c r="AT31" s="11"/>
      <c r="AU31" s="11"/>
      <c r="AV31" s="11"/>
      <c r="AW31" s="11"/>
      <c r="AX31" s="11"/>
    </row>
    <row r="32" spans="1:50" x14ac:dyDescent="0.35">
      <c r="A32" s="7"/>
      <c r="D32" s="11"/>
      <c r="E32" s="11"/>
      <c r="F32" s="11"/>
      <c r="G32" s="11"/>
      <c r="H32" s="11"/>
      <c r="I32" s="11"/>
      <c r="J32" s="11"/>
      <c r="K32" s="11"/>
      <c r="L32" s="11"/>
      <c r="M32" s="11"/>
      <c r="N32" s="11"/>
      <c r="O32" s="11"/>
      <c r="P32" s="11"/>
      <c r="Q32" s="11"/>
      <c r="R32" s="11"/>
      <c r="S32" s="11"/>
      <c r="T32" s="11"/>
      <c r="U32" s="11"/>
      <c r="V32" s="11"/>
      <c r="W32" s="11"/>
      <c r="X32" s="11"/>
      <c r="Y32" s="11"/>
      <c r="Z32" s="11"/>
      <c r="AA32" s="11"/>
      <c r="AB32" s="11"/>
      <c r="AC32" s="11"/>
      <c r="AD32" s="11"/>
      <c r="AE32" s="11"/>
      <c r="AF32" s="11"/>
      <c r="AG32" s="11"/>
      <c r="AH32" s="11"/>
      <c r="AI32" s="11"/>
      <c r="AJ32" s="11"/>
      <c r="AK32" s="11"/>
      <c r="AL32" s="11"/>
      <c r="AM32" s="11"/>
      <c r="AN32" s="11"/>
      <c r="AO32" s="11"/>
      <c r="AP32" s="11"/>
      <c r="AQ32" s="11"/>
      <c r="AR32" s="11"/>
      <c r="AS32" s="11"/>
      <c r="AT32" s="11"/>
      <c r="AU32" s="11"/>
      <c r="AV32" s="11"/>
      <c r="AW32" s="11"/>
      <c r="AX32" s="11"/>
    </row>
    <row r="33" spans="1:50" x14ac:dyDescent="0.35">
      <c r="A33" s="7"/>
      <c r="D33" s="11"/>
      <c r="E33" s="11"/>
      <c r="F33" s="11"/>
      <c r="G33" s="11"/>
      <c r="H33" s="11"/>
      <c r="I33" s="11"/>
      <c r="J33" s="11"/>
      <c r="K33" s="11"/>
      <c r="L33" s="11"/>
      <c r="M33" s="11"/>
      <c r="N33" s="11"/>
      <c r="O33" s="11"/>
      <c r="P33" s="11"/>
      <c r="Q33" s="11"/>
      <c r="R33" s="11"/>
      <c r="S33" s="11"/>
      <c r="T33" s="11"/>
      <c r="U33" s="11"/>
      <c r="V33" s="11"/>
      <c r="W33" s="11"/>
      <c r="X33" s="11"/>
      <c r="Y33" s="11"/>
      <c r="Z33" s="11"/>
      <c r="AA33" s="11"/>
      <c r="AB33" s="11"/>
      <c r="AC33" s="11"/>
      <c r="AD33" s="11"/>
      <c r="AE33" s="11"/>
      <c r="AF33" s="11"/>
      <c r="AG33" s="11"/>
      <c r="AH33" s="11"/>
      <c r="AI33" s="11"/>
      <c r="AJ33" s="11"/>
      <c r="AK33" s="11"/>
      <c r="AL33" s="11"/>
      <c r="AM33" s="11"/>
      <c r="AN33" s="11"/>
      <c r="AO33" s="11"/>
      <c r="AP33" s="11"/>
      <c r="AQ33" s="11"/>
      <c r="AR33" s="11"/>
      <c r="AS33" s="11"/>
      <c r="AT33" s="11"/>
      <c r="AU33" s="11"/>
      <c r="AV33" s="11"/>
      <c r="AW33" s="11"/>
      <c r="AX33" s="11"/>
    </row>
    <row r="34" spans="1:50" x14ac:dyDescent="0.35">
      <c r="A34" s="7"/>
      <c r="D34" s="11"/>
      <c r="E34" s="11"/>
      <c r="F34" s="11"/>
      <c r="G34" s="11"/>
      <c r="H34" s="11"/>
      <c r="I34" s="11"/>
      <c r="J34" s="11"/>
      <c r="K34" s="11"/>
      <c r="L34" s="11"/>
      <c r="M34" s="11"/>
      <c r="N34" s="11"/>
      <c r="O34" s="11"/>
      <c r="P34" s="11"/>
      <c r="Q34" s="11"/>
      <c r="R34" s="11"/>
      <c r="S34" s="11"/>
      <c r="T34" s="11"/>
      <c r="U34" s="11"/>
      <c r="V34" s="11"/>
      <c r="W34" s="11"/>
      <c r="X34" s="11"/>
      <c r="Y34" s="11"/>
      <c r="Z34" s="11"/>
      <c r="AA34" s="11"/>
      <c r="AB34" s="11"/>
      <c r="AC34" s="11"/>
      <c r="AD34" s="11"/>
      <c r="AE34" s="11"/>
      <c r="AF34" s="11"/>
      <c r="AG34" s="11"/>
      <c r="AH34" s="11"/>
      <c r="AI34" s="11"/>
      <c r="AJ34" s="11"/>
      <c r="AK34" s="11"/>
      <c r="AL34" s="11"/>
      <c r="AM34" s="11"/>
      <c r="AN34" s="11"/>
      <c r="AO34" s="11"/>
      <c r="AP34" s="11"/>
      <c r="AQ34" s="11"/>
      <c r="AR34" s="11"/>
      <c r="AS34" s="11"/>
      <c r="AT34" s="11"/>
      <c r="AU34" s="11"/>
      <c r="AV34" s="11"/>
      <c r="AW34" s="11"/>
      <c r="AX34" s="11"/>
    </row>
    <row r="35" spans="1:50" x14ac:dyDescent="0.35">
      <c r="A35" s="7"/>
      <c r="D35" s="11"/>
      <c r="E35" s="11"/>
      <c r="F35" s="11"/>
      <c r="G35" s="11"/>
      <c r="H35" s="11"/>
      <c r="I35" s="11"/>
      <c r="J35" s="11"/>
      <c r="K35" s="11"/>
      <c r="L35" s="11"/>
      <c r="M35" s="11"/>
      <c r="N35" s="11"/>
      <c r="O35" s="11"/>
      <c r="P35" s="11"/>
      <c r="Q35" s="11"/>
      <c r="R35" s="11"/>
      <c r="S35" s="11"/>
      <c r="T35" s="11"/>
      <c r="U35" s="11"/>
      <c r="V35" s="11"/>
      <c r="W35" s="11"/>
      <c r="X35" s="11"/>
      <c r="Y35" s="11"/>
      <c r="Z35" s="11"/>
      <c r="AA35" s="11"/>
      <c r="AB35" s="11"/>
      <c r="AC35" s="11"/>
      <c r="AD35" s="11"/>
      <c r="AE35" s="11"/>
      <c r="AF35" s="11"/>
      <c r="AG35" s="11"/>
      <c r="AH35" s="11"/>
      <c r="AI35" s="11"/>
      <c r="AJ35" s="11"/>
      <c r="AK35" s="11"/>
      <c r="AL35" s="11"/>
      <c r="AM35" s="11"/>
      <c r="AN35" s="11"/>
      <c r="AO35" s="11"/>
      <c r="AP35" s="11"/>
      <c r="AQ35" s="11"/>
      <c r="AR35" s="11"/>
      <c r="AS35" s="11"/>
      <c r="AT35" s="11"/>
      <c r="AU35" s="11"/>
      <c r="AV35" s="11"/>
      <c r="AW35" s="11"/>
      <c r="AX35" s="11"/>
    </row>
    <row r="36" spans="1:50" x14ac:dyDescent="0.35">
      <c r="A36" s="7"/>
      <c r="D36" s="11"/>
      <c r="E36" s="11"/>
      <c r="F36" s="11"/>
      <c r="G36" s="11"/>
      <c r="H36" s="11"/>
      <c r="I36" s="11"/>
      <c r="J36" s="11"/>
      <c r="K36" s="11"/>
      <c r="L36" s="11"/>
      <c r="M36" s="11"/>
      <c r="N36" s="11"/>
      <c r="O36" s="11"/>
      <c r="P36" s="11"/>
      <c r="Q36" s="11"/>
      <c r="R36" s="11"/>
      <c r="S36" s="11"/>
      <c r="T36" s="11"/>
      <c r="U36" s="11"/>
      <c r="V36" s="11"/>
      <c r="W36" s="11"/>
      <c r="X36" s="11"/>
      <c r="Y36" s="11"/>
      <c r="Z36" s="11"/>
      <c r="AA36" s="11"/>
      <c r="AB36" s="11"/>
      <c r="AC36" s="11"/>
      <c r="AD36" s="11"/>
      <c r="AE36" s="11"/>
      <c r="AF36" s="11"/>
      <c r="AG36" s="11"/>
      <c r="AH36" s="11"/>
      <c r="AI36" s="11"/>
      <c r="AJ36" s="11"/>
      <c r="AK36" s="11"/>
      <c r="AL36" s="11"/>
      <c r="AM36" s="11"/>
      <c r="AN36" s="11"/>
      <c r="AO36" s="11"/>
      <c r="AP36" s="11"/>
      <c r="AQ36" s="11"/>
      <c r="AR36" s="11"/>
      <c r="AS36" s="11"/>
      <c r="AT36" s="11"/>
      <c r="AU36" s="11"/>
      <c r="AV36" s="11"/>
      <c r="AW36" s="11"/>
      <c r="AX36" s="11"/>
    </row>
    <row r="37" spans="1:50" x14ac:dyDescent="0.35">
      <c r="A37" s="7"/>
      <c r="D37" s="11"/>
      <c r="E37" s="11"/>
      <c r="F37" s="11"/>
      <c r="G37" s="11"/>
      <c r="H37" s="11"/>
      <c r="I37" s="11"/>
      <c r="J37" s="11"/>
      <c r="K37" s="11"/>
      <c r="L37" s="11"/>
      <c r="M37" s="11"/>
      <c r="N37" s="11"/>
      <c r="O37" s="11"/>
      <c r="P37" s="11"/>
      <c r="Q37" s="11"/>
      <c r="R37" s="11"/>
      <c r="S37" s="11"/>
      <c r="T37" s="11"/>
      <c r="U37" s="11"/>
      <c r="V37" s="11"/>
      <c r="W37" s="11"/>
      <c r="X37" s="11"/>
      <c r="Y37" s="11"/>
      <c r="Z37" s="11"/>
      <c r="AA37" s="11"/>
      <c r="AB37" s="11"/>
      <c r="AC37" s="11"/>
      <c r="AD37" s="11"/>
      <c r="AE37" s="11"/>
      <c r="AF37" s="11"/>
      <c r="AG37" s="11"/>
      <c r="AH37" s="11"/>
      <c r="AI37" s="11"/>
      <c r="AJ37" s="11"/>
      <c r="AK37" s="11"/>
      <c r="AL37" s="11"/>
      <c r="AM37" s="11"/>
      <c r="AN37" s="11"/>
      <c r="AO37" s="11"/>
      <c r="AP37" s="11"/>
      <c r="AQ37" s="11"/>
      <c r="AR37" s="11"/>
      <c r="AS37" s="11"/>
      <c r="AT37" s="11"/>
      <c r="AU37" s="11"/>
      <c r="AV37" s="11"/>
      <c r="AW37" s="11"/>
      <c r="AX37" s="11"/>
    </row>
    <row r="38" spans="1:50" x14ac:dyDescent="0.35">
      <c r="A38" s="7"/>
      <c r="D38" s="11"/>
      <c r="E38" s="11"/>
      <c r="F38" s="11"/>
      <c r="G38" s="11"/>
      <c r="H38" s="11"/>
      <c r="I38" s="11"/>
      <c r="J38" s="11"/>
      <c r="K38" s="11"/>
      <c r="L38" s="11"/>
      <c r="M38" s="11"/>
      <c r="N38" s="11"/>
      <c r="O38" s="11"/>
      <c r="P38" s="11"/>
      <c r="Q38" s="11"/>
      <c r="R38" s="11"/>
      <c r="S38" s="11"/>
      <c r="T38" s="11"/>
      <c r="U38" s="11"/>
      <c r="V38" s="11"/>
      <c r="W38" s="11"/>
      <c r="X38" s="11"/>
      <c r="Y38" s="11"/>
      <c r="Z38" s="11"/>
      <c r="AA38" s="11"/>
      <c r="AB38" s="11"/>
      <c r="AC38" s="11"/>
      <c r="AD38" s="11"/>
      <c r="AE38" s="11"/>
      <c r="AF38" s="11"/>
      <c r="AG38" s="11"/>
      <c r="AH38" s="11"/>
      <c r="AI38" s="11"/>
      <c r="AJ38" s="11"/>
      <c r="AK38" s="11"/>
      <c r="AL38" s="11"/>
      <c r="AM38" s="11"/>
      <c r="AN38" s="11"/>
      <c r="AO38" s="11"/>
      <c r="AP38" s="11"/>
      <c r="AQ38" s="11"/>
      <c r="AR38" s="11"/>
      <c r="AS38" s="11"/>
      <c r="AT38" s="11"/>
      <c r="AU38" s="11"/>
      <c r="AV38" s="11"/>
      <c r="AW38" s="11"/>
      <c r="AX38" s="11"/>
    </row>
    <row r="39" spans="1:50" x14ac:dyDescent="0.35">
      <c r="A39" s="7"/>
      <c r="D39" s="11"/>
      <c r="E39" s="11"/>
      <c r="F39" s="11"/>
      <c r="G39" s="11"/>
      <c r="H39" s="11"/>
      <c r="I39" s="11"/>
      <c r="J39" s="11"/>
      <c r="K39" s="11"/>
      <c r="L39" s="11"/>
      <c r="M39" s="11"/>
      <c r="N39" s="11"/>
      <c r="O39" s="11"/>
      <c r="P39" s="11"/>
      <c r="Q39" s="11"/>
      <c r="R39" s="11"/>
      <c r="S39" s="11"/>
      <c r="T39" s="11"/>
      <c r="U39" s="11"/>
      <c r="V39" s="11"/>
      <c r="W39" s="11"/>
      <c r="X39" s="11"/>
      <c r="Y39" s="11"/>
      <c r="Z39" s="11"/>
      <c r="AA39" s="11"/>
      <c r="AB39" s="11"/>
      <c r="AC39" s="11"/>
      <c r="AD39" s="11"/>
      <c r="AE39" s="11"/>
      <c r="AF39" s="11"/>
      <c r="AG39" s="11"/>
      <c r="AH39" s="11"/>
      <c r="AI39" s="11"/>
      <c r="AJ39" s="11"/>
      <c r="AK39" s="11"/>
      <c r="AL39" s="11"/>
      <c r="AM39" s="11"/>
      <c r="AN39" s="11"/>
      <c r="AO39" s="11"/>
      <c r="AP39" s="11"/>
      <c r="AQ39" s="11"/>
      <c r="AR39" s="11"/>
      <c r="AS39" s="11"/>
      <c r="AT39" s="11"/>
      <c r="AU39" s="11"/>
      <c r="AV39" s="11"/>
      <c r="AW39" s="11"/>
      <c r="AX39" s="11"/>
    </row>
    <row r="40" spans="1:50" x14ac:dyDescent="0.35">
      <c r="A40" s="7"/>
      <c r="D40" s="11"/>
      <c r="E40" s="11"/>
      <c r="F40" s="11"/>
      <c r="G40" s="11"/>
      <c r="H40" s="11"/>
      <c r="I40" s="11"/>
      <c r="J40" s="11"/>
      <c r="K40" s="11"/>
      <c r="L40" s="11"/>
      <c r="M40" s="11"/>
      <c r="N40" s="11"/>
      <c r="O40" s="11"/>
      <c r="P40" s="11"/>
      <c r="Q40" s="11"/>
      <c r="R40" s="11"/>
      <c r="S40" s="11"/>
      <c r="T40" s="11"/>
      <c r="U40" s="11"/>
      <c r="V40" s="11"/>
      <c r="W40" s="11"/>
      <c r="X40" s="11"/>
      <c r="Y40" s="11"/>
      <c r="Z40" s="11"/>
      <c r="AA40" s="11"/>
      <c r="AB40" s="11"/>
      <c r="AC40" s="11"/>
      <c r="AD40" s="11"/>
      <c r="AE40" s="11"/>
      <c r="AF40" s="11"/>
      <c r="AG40" s="11"/>
      <c r="AH40" s="11"/>
      <c r="AI40" s="11"/>
      <c r="AJ40" s="11"/>
      <c r="AK40" s="11"/>
      <c r="AL40" s="11"/>
      <c r="AM40" s="11"/>
      <c r="AN40" s="11"/>
      <c r="AO40" s="11"/>
      <c r="AP40" s="11"/>
      <c r="AQ40" s="11"/>
      <c r="AR40" s="11"/>
      <c r="AS40" s="11"/>
      <c r="AT40" s="11"/>
      <c r="AU40" s="11"/>
      <c r="AV40" s="11"/>
      <c r="AW40" s="11"/>
      <c r="AX40" s="11"/>
    </row>
    <row r="41" spans="1:50" x14ac:dyDescent="0.35">
      <c r="A41" s="7"/>
      <c r="D41" s="11"/>
      <c r="E41" s="11"/>
      <c r="F41" s="11"/>
      <c r="G41" s="11"/>
      <c r="H41" s="11"/>
      <c r="I41" s="11"/>
      <c r="J41" s="11"/>
      <c r="K41" s="11"/>
      <c r="L41" s="11"/>
      <c r="M41" s="11"/>
      <c r="N41" s="11"/>
      <c r="O41" s="11"/>
      <c r="P41" s="11"/>
      <c r="Q41" s="11"/>
      <c r="R41" s="11"/>
      <c r="S41" s="11"/>
      <c r="T41" s="11"/>
      <c r="U41" s="11"/>
      <c r="V41" s="11"/>
      <c r="W41" s="11"/>
      <c r="X41" s="11"/>
      <c r="Y41" s="11"/>
      <c r="Z41" s="11"/>
      <c r="AA41" s="11"/>
      <c r="AB41" s="11"/>
      <c r="AC41" s="11"/>
      <c r="AD41" s="11"/>
      <c r="AE41" s="11"/>
      <c r="AF41" s="11"/>
      <c r="AG41" s="11"/>
      <c r="AH41" s="11"/>
      <c r="AI41" s="11"/>
      <c r="AJ41" s="11"/>
      <c r="AK41" s="11"/>
      <c r="AL41" s="11"/>
      <c r="AM41" s="11"/>
      <c r="AN41" s="11"/>
      <c r="AO41" s="11"/>
      <c r="AP41" s="11"/>
      <c r="AQ41" s="11"/>
      <c r="AR41" s="11"/>
      <c r="AS41" s="11"/>
      <c r="AT41" s="11"/>
      <c r="AU41" s="11"/>
      <c r="AV41" s="11"/>
      <c r="AW41" s="11"/>
      <c r="AX41" s="11"/>
    </row>
    <row r="42" spans="1:50" x14ac:dyDescent="0.35">
      <c r="A42" s="7"/>
      <c r="D42" s="11"/>
      <c r="E42" s="11"/>
      <c r="F42" s="11"/>
      <c r="G42" s="11"/>
      <c r="H42" s="11"/>
      <c r="I42" s="11"/>
      <c r="J42" s="11"/>
      <c r="K42" s="11"/>
      <c r="L42" s="11"/>
      <c r="M42" s="11"/>
      <c r="N42" s="11"/>
      <c r="O42" s="11"/>
      <c r="P42" s="11"/>
      <c r="Q42" s="11"/>
      <c r="R42" s="11"/>
      <c r="S42" s="11"/>
      <c r="T42" s="11"/>
      <c r="U42" s="11"/>
      <c r="V42" s="11"/>
      <c r="W42" s="11"/>
      <c r="X42" s="11"/>
      <c r="Y42" s="11"/>
      <c r="Z42" s="11"/>
      <c r="AA42" s="11"/>
      <c r="AB42" s="11"/>
      <c r="AC42" s="11"/>
      <c r="AD42" s="11"/>
      <c r="AE42" s="11"/>
      <c r="AF42" s="11"/>
      <c r="AG42" s="11"/>
      <c r="AH42" s="11"/>
      <c r="AI42" s="11"/>
      <c r="AJ42" s="11"/>
      <c r="AK42" s="11"/>
      <c r="AL42" s="11"/>
      <c r="AM42" s="11"/>
      <c r="AN42" s="11"/>
      <c r="AO42" s="11"/>
      <c r="AP42" s="11"/>
      <c r="AQ42" s="11"/>
      <c r="AR42" s="11"/>
      <c r="AS42" s="11"/>
      <c r="AT42" s="11"/>
      <c r="AU42" s="11"/>
      <c r="AV42" s="11"/>
      <c r="AW42" s="11"/>
      <c r="AX42" s="11"/>
    </row>
    <row r="43" spans="1:50" x14ac:dyDescent="0.35">
      <c r="A43" s="7"/>
      <c r="D43" s="11"/>
      <c r="E43" s="11"/>
      <c r="F43" s="11"/>
      <c r="G43" s="11"/>
      <c r="H43" s="11"/>
      <c r="I43" s="11"/>
      <c r="J43" s="11"/>
      <c r="K43" s="11"/>
      <c r="L43" s="11"/>
      <c r="M43" s="11"/>
      <c r="N43" s="11"/>
      <c r="O43" s="11"/>
      <c r="P43" s="11"/>
      <c r="Q43" s="11"/>
      <c r="R43" s="11"/>
      <c r="S43" s="11"/>
      <c r="T43" s="11"/>
      <c r="U43" s="11"/>
      <c r="V43" s="11"/>
      <c r="W43" s="11"/>
      <c r="X43" s="11"/>
      <c r="Y43" s="11"/>
      <c r="Z43" s="11"/>
      <c r="AA43" s="11"/>
      <c r="AB43" s="11"/>
      <c r="AC43" s="11"/>
      <c r="AD43" s="11"/>
      <c r="AE43" s="11"/>
      <c r="AF43" s="11"/>
      <c r="AG43" s="11"/>
      <c r="AH43" s="11"/>
      <c r="AI43" s="11"/>
      <c r="AJ43" s="11"/>
      <c r="AK43" s="11"/>
      <c r="AL43" s="11"/>
      <c r="AM43" s="11"/>
      <c r="AN43" s="11"/>
      <c r="AO43" s="11"/>
      <c r="AP43" s="11"/>
      <c r="AQ43" s="11"/>
      <c r="AR43" s="11"/>
      <c r="AS43" s="11"/>
      <c r="AT43" s="11"/>
      <c r="AU43" s="11"/>
      <c r="AV43" s="11"/>
      <c r="AW43" s="11"/>
      <c r="AX43" s="11"/>
    </row>
    <row r="44" spans="1:50" x14ac:dyDescent="0.35">
      <c r="A44" s="7"/>
      <c r="D44" s="11"/>
      <c r="E44" s="11"/>
      <c r="F44" s="11"/>
      <c r="G44" s="11"/>
      <c r="H44" s="11"/>
      <c r="I44" s="11"/>
      <c r="J44" s="11"/>
      <c r="K44" s="11"/>
      <c r="L44" s="11"/>
      <c r="M44" s="11"/>
      <c r="N44" s="11"/>
      <c r="O44" s="11"/>
      <c r="P44" s="11"/>
      <c r="Q44" s="11"/>
      <c r="R44" s="11"/>
      <c r="S44" s="11"/>
      <c r="T44" s="11"/>
      <c r="U44" s="11"/>
      <c r="V44" s="11"/>
      <c r="W44" s="11"/>
      <c r="X44" s="11"/>
      <c r="Y44" s="11"/>
      <c r="Z44" s="11"/>
      <c r="AA44" s="11"/>
      <c r="AB44" s="11"/>
      <c r="AC44" s="11"/>
      <c r="AD44" s="11"/>
      <c r="AE44" s="11"/>
      <c r="AF44" s="11"/>
      <c r="AG44" s="11"/>
      <c r="AH44" s="11"/>
      <c r="AI44" s="11"/>
      <c r="AJ44" s="11"/>
      <c r="AK44" s="11"/>
      <c r="AL44" s="11"/>
      <c r="AM44" s="11"/>
      <c r="AN44" s="11"/>
      <c r="AO44" s="11"/>
      <c r="AP44" s="11"/>
      <c r="AQ44" s="11"/>
      <c r="AR44" s="11"/>
      <c r="AS44" s="11"/>
      <c r="AT44" s="11"/>
      <c r="AU44" s="11"/>
      <c r="AV44" s="11"/>
      <c r="AW44" s="11"/>
      <c r="AX44" s="11"/>
    </row>
    <row r="45" spans="1:50" x14ac:dyDescent="0.35">
      <c r="A45" s="7"/>
      <c r="D45" s="11"/>
      <c r="E45" s="11"/>
      <c r="F45" s="11"/>
      <c r="G45" s="11"/>
      <c r="H45" s="11"/>
      <c r="I45" s="11"/>
      <c r="J45" s="11"/>
      <c r="K45" s="11"/>
      <c r="L45" s="11"/>
      <c r="M45" s="11"/>
      <c r="N45" s="11"/>
      <c r="O45" s="11"/>
      <c r="P45" s="11"/>
      <c r="Q45" s="11"/>
      <c r="R45" s="11"/>
      <c r="S45" s="11"/>
      <c r="T45" s="11"/>
      <c r="U45" s="11"/>
      <c r="V45" s="11"/>
      <c r="W45" s="11"/>
      <c r="X45" s="11"/>
      <c r="Y45" s="11"/>
      <c r="Z45" s="11"/>
      <c r="AA45" s="11"/>
      <c r="AB45" s="11"/>
      <c r="AC45" s="11"/>
      <c r="AD45" s="11"/>
      <c r="AE45" s="11"/>
      <c r="AF45" s="11"/>
      <c r="AG45" s="11"/>
      <c r="AH45" s="11"/>
      <c r="AI45" s="11"/>
      <c r="AJ45" s="11"/>
      <c r="AK45" s="11"/>
      <c r="AL45" s="11"/>
      <c r="AM45" s="11"/>
      <c r="AN45" s="11"/>
      <c r="AO45" s="11"/>
      <c r="AP45" s="11"/>
      <c r="AQ45" s="11"/>
      <c r="AR45" s="11"/>
      <c r="AS45" s="11"/>
      <c r="AT45" s="11"/>
      <c r="AU45" s="11"/>
      <c r="AV45" s="11"/>
      <c r="AW45" s="11"/>
      <c r="AX45" s="11"/>
    </row>
    <row r="46" spans="1:50" x14ac:dyDescent="0.35">
      <c r="A46" s="7"/>
      <c r="D46" s="11"/>
      <c r="E46" s="11"/>
      <c r="F46" s="11"/>
      <c r="G46" s="11"/>
      <c r="H46" s="11"/>
      <c r="I46" s="11"/>
      <c r="J46" s="11"/>
      <c r="K46" s="11"/>
      <c r="L46" s="11"/>
      <c r="M46" s="11"/>
      <c r="N46" s="11"/>
      <c r="O46" s="11"/>
      <c r="P46" s="11"/>
      <c r="Q46" s="11"/>
      <c r="R46" s="11"/>
      <c r="S46" s="11"/>
      <c r="T46" s="11"/>
      <c r="U46" s="11"/>
      <c r="V46" s="11"/>
      <c r="W46" s="11"/>
      <c r="X46" s="11"/>
      <c r="Y46" s="11"/>
      <c r="Z46" s="11"/>
      <c r="AA46" s="11"/>
      <c r="AB46" s="11"/>
      <c r="AC46" s="11"/>
      <c r="AD46" s="11"/>
      <c r="AE46" s="11"/>
      <c r="AF46" s="11"/>
      <c r="AG46" s="11"/>
      <c r="AH46" s="11"/>
      <c r="AI46" s="11"/>
      <c r="AJ46" s="11"/>
      <c r="AK46" s="11"/>
      <c r="AL46" s="11"/>
      <c r="AM46" s="11"/>
      <c r="AN46" s="11"/>
      <c r="AO46" s="11"/>
      <c r="AP46" s="11"/>
      <c r="AQ46" s="11"/>
      <c r="AR46" s="11"/>
      <c r="AS46" s="11"/>
      <c r="AT46" s="11"/>
      <c r="AU46" s="11"/>
      <c r="AV46" s="11"/>
      <c r="AW46" s="11"/>
      <c r="AX46" s="11"/>
    </row>
    <row r="47" spans="1:50" x14ac:dyDescent="0.35">
      <c r="A47" s="7"/>
      <c r="D47" s="11"/>
      <c r="E47" s="11"/>
      <c r="F47" s="11"/>
      <c r="G47" s="11"/>
      <c r="H47" s="11"/>
      <c r="I47" s="11"/>
      <c r="J47" s="11"/>
      <c r="K47" s="11"/>
      <c r="L47" s="11"/>
      <c r="M47" s="11"/>
      <c r="N47" s="11"/>
      <c r="O47" s="11"/>
      <c r="P47" s="11"/>
      <c r="Q47" s="11"/>
      <c r="R47" s="11"/>
      <c r="S47" s="11"/>
      <c r="T47" s="11"/>
      <c r="U47" s="11"/>
      <c r="V47" s="11"/>
      <c r="W47" s="11"/>
      <c r="X47" s="11"/>
      <c r="Y47" s="11"/>
      <c r="Z47" s="11"/>
      <c r="AA47" s="11"/>
      <c r="AB47" s="11"/>
      <c r="AC47" s="11"/>
      <c r="AD47" s="11"/>
      <c r="AE47" s="11"/>
      <c r="AF47" s="11"/>
      <c r="AG47" s="11"/>
      <c r="AH47" s="11"/>
      <c r="AI47" s="11"/>
      <c r="AJ47" s="11"/>
      <c r="AK47" s="11"/>
      <c r="AL47" s="11"/>
      <c r="AM47" s="11"/>
      <c r="AN47" s="11"/>
      <c r="AO47" s="11"/>
      <c r="AP47" s="11"/>
      <c r="AQ47" s="11"/>
      <c r="AR47" s="11"/>
      <c r="AS47" s="11"/>
      <c r="AT47" s="11"/>
      <c r="AU47" s="11"/>
      <c r="AV47" s="11"/>
      <c r="AW47" s="11"/>
      <c r="AX47" s="11"/>
    </row>
    <row r="48" spans="1:50" x14ac:dyDescent="0.35">
      <c r="A48" s="7"/>
      <c r="D48" s="11"/>
      <c r="E48" s="11"/>
      <c r="F48" s="11"/>
      <c r="G48" s="11"/>
      <c r="H48" s="11"/>
      <c r="I48" s="11"/>
      <c r="J48" s="11"/>
      <c r="K48" s="11"/>
      <c r="L48" s="11"/>
      <c r="M48" s="11"/>
      <c r="N48" s="11"/>
      <c r="O48" s="11"/>
      <c r="P48" s="11"/>
      <c r="Q48" s="11"/>
      <c r="R48" s="11"/>
      <c r="S48" s="11"/>
      <c r="T48" s="11"/>
      <c r="U48" s="11"/>
      <c r="V48" s="11"/>
      <c r="W48" s="11"/>
      <c r="X48" s="11"/>
      <c r="Y48" s="11"/>
      <c r="Z48" s="11"/>
      <c r="AA48" s="11"/>
      <c r="AB48" s="11"/>
      <c r="AC48" s="11"/>
      <c r="AD48" s="11"/>
      <c r="AE48" s="11"/>
      <c r="AF48" s="11"/>
      <c r="AG48" s="11"/>
      <c r="AH48" s="11"/>
      <c r="AI48" s="11"/>
      <c r="AJ48" s="11"/>
      <c r="AK48" s="11"/>
      <c r="AL48" s="11"/>
      <c r="AM48" s="11"/>
      <c r="AN48" s="11"/>
      <c r="AO48" s="11"/>
      <c r="AP48" s="11"/>
      <c r="AQ48" s="11"/>
      <c r="AR48" s="11"/>
      <c r="AS48" s="11"/>
      <c r="AT48" s="11"/>
      <c r="AU48" s="11"/>
      <c r="AV48" s="11"/>
      <c r="AW48" s="11"/>
      <c r="AX48" s="11"/>
    </row>
    <row r="49" spans="1:50" x14ac:dyDescent="0.35">
      <c r="A49" s="7"/>
      <c r="D49" s="11"/>
      <c r="E49" s="11"/>
      <c r="F49" s="11"/>
      <c r="G49" s="11"/>
      <c r="H49" s="11"/>
      <c r="I49" s="11"/>
      <c r="J49" s="11"/>
      <c r="K49" s="11"/>
      <c r="L49" s="11"/>
      <c r="M49" s="11"/>
      <c r="N49" s="11"/>
      <c r="O49" s="11"/>
      <c r="P49" s="11"/>
      <c r="Q49" s="11"/>
      <c r="R49" s="11"/>
      <c r="S49" s="11"/>
      <c r="T49" s="11"/>
      <c r="U49" s="11"/>
      <c r="V49" s="11"/>
      <c r="W49" s="11"/>
      <c r="X49" s="11"/>
      <c r="Y49" s="11"/>
      <c r="Z49" s="11"/>
      <c r="AA49" s="11"/>
      <c r="AB49" s="11"/>
      <c r="AC49" s="11"/>
      <c r="AD49" s="11"/>
      <c r="AE49" s="11"/>
      <c r="AF49" s="11"/>
      <c r="AG49" s="11"/>
      <c r="AH49" s="11"/>
      <c r="AI49" s="11"/>
      <c r="AJ49" s="11"/>
      <c r="AK49" s="11"/>
      <c r="AL49" s="11"/>
      <c r="AM49" s="11"/>
      <c r="AN49" s="11"/>
      <c r="AO49" s="11"/>
      <c r="AP49" s="11"/>
      <c r="AQ49" s="11"/>
      <c r="AR49" s="11"/>
      <c r="AS49" s="11"/>
      <c r="AT49" s="11"/>
      <c r="AU49" s="11"/>
      <c r="AV49" s="11"/>
      <c r="AW49" s="11"/>
      <c r="AX49" s="11"/>
    </row>
    <row r="50" spans="1:50" x14ac:dyDescent="0.35">
      <c r="A50" s="7"/>
      <c r="D50" s="11"/>
      <c r="E50" s="11"/>
      <c r="F50" s="11"/>
      <c r="G50" s="11"/>
      <c r="H50" s="11"/>
      <c r="I50" s="11"/>
      <c r="J50" s="11"/>
      <c r="K50" s="11"/>
      <c r="L50" s="11"/>
      <c r="M50" s="11"/>
      <c r="N50" s="11"/>
      <c r="O50" s="11"/>
      <c r="P50" s="11"/>
      <c r="Q50" s="11"/>
      <c r="R50" s="11"/>
      <c r="S50" s="11"/>
      <c r="T50" s="11"/>
      <c r="U50" s="11"/>
      <c r="V50" s="11"/>
      <c r="W50" s="11"/>
      <c r="X50" s="11"/>
      <c r="Y50" s="11"/>
      <c r="Z50" s="11"/>
      <c r="AA50" s="11"/>
      <c r="AB50" s="11"/>
      <c r="AC50" s="11"/>
      <c r="AD50" s="11"/>
      <c r="AE50" s="11"/>
      <c r="AF50" s="11"/>
      <c r="AG50" s="11"/>
      <c r="AH50" s="11"/>
      <c r="AI50" s="11"/>
      <c r="AJ50" s="11"/>
      <c r="AK50" s="11"/>
      <c r="AL50" s="11"/>
      <c r="AM50" s="11"/>
      <c r="AN50" s="11"/>
      <c r="AO50" s="11"/>
      <c r="AP50" s="11"/>
      <c r="AQ50" s="11"/>
      <c r="AR50" s="11"/>
      <c r="AS50" s="11"/>
      <c r="AT50" s="11"/>
      <c r="AU50" s="11"/>
      <c r="AV50" s="11"/>
      <c r="AW50" s="11"/>
      <c r="AX50" s="11"/>
    </row>
    <row r="51" spans="1:50" x14ac:dyDescent="0.35">
      <c r="A51" s="7"/>
      <c r="D51" s="11"/>
      <c r="E51" s="11"/>
      <c r="F51" s="11"/>
      <c r="G51" s="11"/>
      <c r="H51" s="11"/>
      <c r="I51" s="11"/>
      <c r="J51" s="11"/>
      <c r="K51" s="11"/>
      <c r="L51" s="11"/>
      <c r="M51" s="11"/>
      <c r="N51" s="11"/>
      <c r="O51" s="11"/>
      <c r="P51" s="11"/>
      <c r="Q51" s="11"/>
      <c r="R51" s="11"/>
      <c r="S51" s="11"/>
      <c r="T51" s="11"/>
      <c r="U51" s="11"/>
      <c r="V51" s="11"/>
      <c r="W51" s="11"/>
      <c r="X51" s="11"/>
      <c r="Y51" s="11"/>
      <c r="Z51" s="11"/>
      <c r="AA51" s="11"/>
      <c r="AB51" s="11"/>
      <c r="AC51" s="11"/>
      <c r="AD51" s="11"/>
      <c r="AE51" s="11"/>
      <c r="AF51" s="11"/>
      <c r="AG51" s="11"/>
      <c r="AH51" s="11"/>
      <c r="AI51" s="11"/>
      <c r="AJ51" s="11"/>
      <c r="AK51" s="11"/>
      <c r="AL51" s="11"/>
      <c r="AM51" s="11"/>
      <c r="AN51" s="11"/>
      <c r="AO51" s="11"/>
      <c r="AP51" s="11"/>
      <c r="AQ51" s="11"/>
      <c r="AR51" s="11"/>
      <c r="AS51" s="11"/>
      <c r="AT51" s="11"/>
      <c r="AU51" s="11"/>
      <c r="AV51" s="11"/>
      <c r="AW51" s="11"/>
      <c r="AX51" s="11"/>
    </row>
    <row r="52" spans="1:50" x14ac:dyDescent="0.35">
      <c r="A52" s="7"/>
      <c r="D52" s="11"/>
      <c r="E52" s="11"/>
      <c r="F52" s="11"/>
      <c r="G52" s="11"/>
      <c r="H52" s="11"/>
      <c r="I52" s="11"/>
      <c r="J52" s="11"/>
      <c r="K52" s="11"/>
      <c r="L52" s="11"/>
      <c r="M52" s="11"/>
      <c r="N52" s="11"/>
      <c r="O52" s="11"/>
      <c r="P52" s="11"/>
      <c r="Q52" s="11"/>
      <c r="R52" s="11"/>
      <c r="S52" s="11"/>
      <c r="T52" s="11"/>
      <c r="U52" s="11"/>
      <c r="V52" s="11"/>
      <c r="W52" s="11"/>
      <c r="X52" s="11"/>
      <c r="Y52" s="11"/>
      <c r="Z52" s="11"/>
      <c r="AA52" s="11"/>
      <c r="AB52" s="11"/>
      <c r="AC52" s="11"/>
      <c r="AD52" s="11"/>
      <c r="AE52" s="11"/>
      <c r="AF52" s="11"/>
      <c r="AG52" s="11"/>
      <c r="AH52" s="11"/>
      <c r="AI52" s="11"/>
      <c r="AJ52" s="11"/>
      <c r="AK52" s="11"/>
      <c r="AL52" s="11"/>
      <c r="AM52" s="11"/>
      <c r="AN52" s="11"/>
      <c r="AO52" s="11"/>
      <c r="AP52" s="11"/>
      <c r="AQ52" s="11"/>
      <c r="AR52" s="11"/>
      <c r="AS52" s="11"/>
      <c r="AT52" s="11"/>
      <c r="AU52" s="11"/>
      <c r="AV52" s="11"/>
      <c r="AW52" s="11"/>
      <c r="AX52" s="11"/>
    </row>
    <row r="53" spans="1:50" x14ac:dyDescent="0.35">
      <c r="A53" s="7"/>
      <c r="D53" s="11"/>
      <c r="E53" s="11"/>
      <c r="F53" s="11"/>
      <c r="G53" s="11"/>
      <c r="H53" s="11"/>
      <c r="I53" s="11"/>
      <c r="J53" s="11"/>
      <c r="K53" s="11"/>
      <c r="L53" s="11"/>
      <c r="M53" s="11"/>
      <c r="N53" s="11"/>
      <c r="O53" s="11"/>
      <c r="P53" s="11"/>
      <c r="Q53" s="11"/>
      <c r="R53" s="11"/>
      <c r="S53" s="11"/>
      <c r="T53" s="11"/>
      <c r="U53" s="11"/>
      <c r="V53" s="11"/>
      <c r="W53" s="11"/>
      <c r="X53" s="11"/>
      <c r="Y53" s="11"/>
      <c r="Z53" s="11"/>
      <c r="AA53" s="11"/>
      <c r="AB53" s="11"/>
      <c r="AC53" s="11"/>
      <c r="AD53" s="11"/>
      <c r="AE53" s="11"/>
      <c r="AF53" s="11"/>
      <c r="AG53" s="11"/>
      <c r="AH53" s="11"/>
      <c r="AI53" s="11"/>
      <c r="AJ53" s="11"/>
      <c r="AK53" s="11"/>
      <c r="AL53" s="11"/>
      <c r="AM53" s="11"/>
      <c r="AN53" s="11"/>
      <c r="AO53" s="11"/>
      <c r="AP53" s="11"/>
      <c r="AQ53" s="11"/>
      <c r="AR53" s="11"/>
      <c r="AS53" s="11"/>
      <c r="AT53" s="11"/>
      <c r="AU53" s="11"/>
      <c r="AV53" s="11"/>
      <c r="AW53" s="11"/>
      <c r="AX53" s="11"/>
    </row>
    <row r="54" spans="1:50" x14ac:dyDescent="0.35">
      <c r="A54" s="7"/>
      <c r="D54" s="11"/>
      <c r="E54" s="11"/>
      <c r="F54" s="11"/>
      <c r="G54" s="11"/>
      <c r="H54" s="11"/>
      <c r="I54" s="11"/>
      <c r="J54" s="11"/>
      <c r="K54" s="11"/>
      <c r="L54" s="11"/>
      <c r="M54" s="11"/>
      <c r="N54" s="11"/>
      <c r="O54" s="11"/>
      <c r="P54" s="11"/>
      <c r="Q54" s="11"/>
      <c r="R54" s="11"/>
      <c r="S54" s="11"/>
      <c r="T54" s="11"/>
      <c r="U54" s="11"/>
      <c r="V54" s="11"/>
      <c r="W54" s="11"/>
      <c r="X54" s="11"/>
      <c r="Y54" s="11"/>
      <c r="Z54" s="11"/>
      <c r="AA54" s="11"/>
      <c r="AB54" s="11"/>
      <c r="AC54" s="11"/>
      <c r="AD54" s="11"/>
      <c r="AE54" s="11"/>
      <c r="AF54" s="11"/>
      <c r="AG54" s="11"/>
      <c r="AH54" s="11"/>
      <c r="AI54" s="11"/>
      <c r="AJ54" s="11"/>
      <c r="AK54" s="11"/>
      <c r="AL54" s="11"/>
      <c r="AM54" s="11"/>
      <c r="AN54" s="11"/>
      <c r="AO54" s="11"/>
      <c r="AP54" s="11"/>
      <c r="AQ54" s="11"/>
      <c r="AR54" s="11"/>
      <c r="AS54" s="11"/>
      <c r="AT54" s="11"/>
      <c r="AU54" s="11"/>
      <c r="AV54" s="11"/>
      <c r="AW54" s="11"/>
      <c r="AX54" s="11"/>
    </row>
    <row r="55" spans="1:50" x14ac:dyDescent="0.35">
      <c r="A55" s="7"/>
      <c r="D55" s="11"/>
      <c r="E55" s="11"/>
      <c r="F55" s="11"/>
      <c r="G55" s="11"/>
      <c r="H55" s="11"/>
      <c r="I55" s="11"/>
      <c r="J55" s="11"/>
      <c r="K55" s="11"/>
      <c r="L55" s="11"/>
      <c r="M55" s="11"/>
      <c r="N55" s="11"/>
      <c r="O55" s="11"/>
      <c r="P55" s="11"/>
      <c r="Q55" s="11"/>
      <c r="R55" s="11"/>
      <c r="S55" s="11"/>
      <c r="T55" s="11"/>
      <c r="U55" s="11"/>
      <c r="V55" s="11"/>
      <c r="W55" s="11"/>
      <c r="X55" s="11"/>
      <c r="Y55" s="11"/>
      <c r="Z55" s="11"/>
      <c r="AA55" s="11"/>
      <c r="AB55" s="11"/>
      <c r="AC55" s="11"/>
      <c r="AD55" s="11"/>
      <c r="AE55" s="11"/>
      <c r="AF55" s="11"/>
      <c r="AG55" s="11"/>
      <c r="AH55" s="11"/>
      <c r="AI55" s="11"/>
      <c r="AJ55" s="11"/>
      <c r="AK55" s="11"/>
      <c r="AL55" s="11"/>
      <c r="AM55" s="11"/>
      <c r="AN55" s="11"/>
      <c r="AO55" s="11"/>
      <c r="AP55" s="11"/>
      <c r="AQ55" s="11"/>
      <c r="AR55" s="11"/>
      <c r="AS55" s="11"/>
      <c r="AT55" s="11"/>
      <c r="AU55" s="11"/>
      <c r="AV55" s="11"/>
      <c r="AW55" s="11"/>
      <c r="AX55" s="11"/>
    </row>
    <row r="56" spans="1:50" x14ac:dyDescent="0.35">
      <c r="A56" s="7"/>
      <c r="D56" s="11"/>
      <c r="E56" s="11"/>
      <c r="F56" s="11"/>
      <c r="G56" s="11"/>
      <c r="H56" s="11"/>
      <c r="I56" s="11"/>
      <c r="J56" s="11"/>
      <c r="K56" s="11"/>
      <c r="L56" s="11"/>
      <c r="M56" s="11"/>
      <c r="N56" s="11"/>
      <c r="O56" s="11"/>
      <c r="P56" s="11"/>
      <c r="Q56" s="11"/>
      <c r="R56" s="11"/>
      <c r="S56" s="11"/>
      <c r="T56" s="11"/>
      <c r="U56" s="11"/>
      <c r="V56" s="11"/>
      <c r="W56" s="11"/>
      <c r="X56" s="11"/>
      <c r="Y56" s="11"/>
      <c r="Z56" s="11"/>
      <c r="AA56" s="11"/>
      <c r="AB56" s="11"/>
      <c r="AC56" s="11"/>
      <c r="AD56" s="11"/>
      <c r="AE56" s="11"/>
      <c r="AF56" s="11"/>
      <c r="AG56" s="11"/>
      <c r="AH56" s="11"/>
      <c r="AI56" s="11"/>
      <c r="AJ56" s="11"/>
      <c r="AK56" s="11"/>
      <c r="AL56" s="11"/>
      <c r="AM56" s="11"/>
      <c r="AN56" s="11"/>
      <c r="AO56" s="11"/>
      <c r="AP56" s="11"/>
      <c r="AQ56" s="11"/>
      <c r="AR56" s="11"/>
      <c r="AS56" s="11"/>
      <c r="AT56" s="11"/>
      <c r="AU56" s="11"/>
      <c r="AV56" s="11"/>
      <c r="AW56" s="11"/>
      <c r="AX56" s="11"/>
    </row>
    <row r="57" spans="1:50" x14ac:dyDescent="0.35">
      <c r="A57" s="7"/>
      <c r="D57" s="11"/>
      <c r="E57" s="11"/>
      <c r="F57" s="11"/>
      <c r="G57" s="11"/>
      <c r="H57" s="11"/>
      <c r="I57" s="11"/>
      <c r="J57" s="11"/>
      <c r="K57" s="11"/>
      <c r="L57" s="11"/>
      <c r="M57" s="11"/>
      <c r="N57" s="11"/>
      <c r="O57" s="11"/>
      <c r="P57" s="11"/>
      <c r="Q57" s="11"/>
      <c r="R57" s="11"/>
      <c r="S57" s="11"/>
      <c r="T57" s="11"/>
      <c r="U57" s="11"/>
      <c r="V57" s="11"/>
      <c r="W57" s="11"/>
      <c r="X57" s="11"/>
      <c r="Y57" s="11"/>
      <c r="Z57" s="11"/>
      <c r="AA57" s="11"/>
      <c r="AB57" s="11"/>
      <c r="AC57" s="11"/>
      <c r="AD57" s="11"/>
      <c r="AE57" s="11"/>
      <c r="AF57" s="11"/>
      <c r="AG57" s="11"/>
      <c r="AH57" s="11"/>
      <c r="AI57" s="11"/>
      <c r="AJ57" s="11"/>
      <c r="AK57" s="11"/>
      <c r="AL57" s="11"/>
      <c r="AM57" s="11"/>
      <c r="AN57" s="11"/>
      <c r="AO57" s="11"/>
      <c r="AP57" s="11"/>
      <c r="AQ57" s="11"/>
      <c r="AR57" s="11"/>
      <c r="AS57" s="11"/>
      <c r="AT57" s="11"/>
      <c r="AU57" s="11"/>
      <c r="AV57" s="11"/>
      <c r="AW57" s="11"/>
      <c r="AX57" s="11"/>
    </row>
    <row r="58" spans="1:50" x14ac:dyDescent="0.35">
      <c r="A58" s="7"/>
      <c r="D58" s="11"/>
      <c r="E58" s="11"/>
      <c r="F58" s="11"/>
      <c r="G58" s="11"/>
      <c r="H58" s="11"/>
      <c r="I58" s="11"/>
      <c r="J58" s="11"/>
      <c r="K58" s="11"/>
      <c r="L58" s="11"/>
      <c r="M58" s="11"/>
      <c r="N58" s="11"/>
      <c r="O58" s="11"/>
      <c r="P58" s="11"/>
      <c r="Q58" s="11"/>
      <c r="R58" s="11"/>
      <c r="S58" s="11"/>
      <c r="T58" s="11"/>
      <c r="U58" s="11"/>
      <c r="V58" s="11"/>
      <c r="W58" s="11"/>
      <c r="X58" s="11"/>
      <c r="Y58" s="11"/>
      <c r="Z58" s="11"/>
      <c r="AA58" s="11"/>
      <c r="AB58" s="11"/>
      <c r="AC58" s="11"/>
      <c r="AD58" s="11"/>
      <c r="AE58" s="11"/>
      <c r="AF58" s="11"/>
      <c r="AG58" s="11"/>
      <c r="AH58" s="11"/>
      <c r="AI58" s="11"/>
      <c r="AJ58" s="11"/>
      <c r="AK58" s="11"/>
      <c r="AL58" s="11"/>
      <c r="AM58" s="11"/>
      <c r="AN58" s="11"/>
      <c r="AO58" s="11"/>
      <c r="AP58" s="11"/>
      <c r="AQ58" s="11"/>
      <c r="AR58" s="11"/>
      <c r="AS58" s="11"/>
      <c r="AT58" s="11"/>
      <c r="AU58" s="11"/>
      <c r="AV58" s="11"/>
      <c r="AW58" s="11"/>
      <c r="AX58" s="11"/>
    </row>
    <row r="59" spans="1:50" x14ac:dyDescent="0.35">
      <c r="A59" s="7"/>
      <c r="D59" s="11"/>
      <c r="E59" s="11"/>
      <c r="F59" s="11"/>
      <c r="G59" s="11"/>
      <c r="H59" s="11"/>
      <c r="I59" s="11"/>
      <c r="J59" s="11"/>
      <c r="K59" s="11"/>
      <c r="L59" s="11"/>
      <c r="M59" s="11"/>
      <c r="N59" s="11"/>
      <c r="O59" s="11"/>
      <c r="P59" s="11"/>
      <c r="Q59" s="11"/>
      <c r="R59" s="11"/>
      <c r="S59" s="11"/>
      <c r="T59" s="11"/>
      <c r="U59" s="11"/>
      <c r="V59" s="11"/>
      <c r="W59" s="11"/>
      <c r="X59" s="11"/>
      <c r="Y59" s="11"/>
      <c r="Z59" s="11"/>
      <c r="AA59" s="11"/>
      <c r="AB59" s="11"/>
      <c r="AC59" s="11"/>
      <c r="AD59" s="11"/>
      <c r="AE59" s="11"/>
      <c r="AF59" s="11"/>
      <c r="AG59" s="11"/>
      <c r="AH59" s="11"/>
      <c r="AI59" s="11"/>
      <c r="AJ59" s="11"/>
      <c r="AK59" s="11"/>
      <c r="AL59" s="11"/>
      <c r="AM59" s="11"/>
      <c r="AN59" s="11"/>
      <c r="AO59" s="11"/>
      <c r="AP59" s="11"/>
      <c r="AQ59" s="11"/>
      <c r="AR59" s="11"/>
      <c r="AS59" s="11"/>
      <c r="AT59" s="11"/>
      <c r="AU59" s="11"/>
      <c r="AV59" s="11"/>
      <c r="AW59" s="11"/>
      <c r="AX59" s="11"/>
    </row>
    <row r="60" spans="1:50" x14ac:dyDescent="0.35">
      <c r="A60" s="7"/>
      <c r="D60" s="11"/>
      <c r="E60" s="11"/>
      <c r="F60" s="11"/>
      <c r="G60" s="11"/>
      <c r="H60" s="11"/>
      <c r="I60" s="11"/>
      <c r="J60" s="11"/>
      <c r="K60" s="11"/>
      <c r="L60" s="11"/>
      <c r="M60" s="11"/>
      <c r="N60" s="11"/>
      <c r="O60" s="11"/>
      <c r="P60" s="11"/>
      <c r="Q60" s="11"/>
      <c r="R60" s="11"/>
      <c r="S60" s="11"/>
      <c r="T60" s="11"/>
      <c r="U60" s="11"/>
      <c r="V60" s="11"/>
      <c r="W60" s="11"/>
      <c r="X60" s="11"/>
      <c r="Y60" s="11"/>
      <c r="Z60" s="11"/>
      <c r="AA60" s="11"/>
      <c r="AB60" s="11"/>
      <c r="AC60" s="11"/>
      <c r="AD60" s="11"/>
      <c r="AE60" s="11"/>
      <c r="AF60" s="11"/>
      <c r="AG60" s="11"/>
      <c r="AH60" s="11"/>
      <c r="AI60" s="11"/>
      <c r="AJ60" s="11"/>
      <c r="AK60" s="11"/>
      <c r="AL60" s="11"/>
      <c r="AM60" s="11"/>
      <c r="AN60" s="11"/>
      <c r="AO60" s="11"/>
      <c r="AP60" s="11"/>
      <c r="AQ60" s="11"/>
      <c r="AR60" s="11"/>
      <c r="AS60" s="11"/>
      <c r="AT60" s="11"/>
      <c r="AU60" s="11"/>
      <c r="AV60" s="11"/>
      <c r="AW60" s="11"/>
      <c r="AX60" s="11"/>
    </row>
    <row r="61" spans="1:50" x14ac:dyDescent="0.35">
      <c r="A61" s="7"/>
      <c r="D61" s="11"/>
      <c r="E61" s="11"/>
      <c r="F61" s="11"/>
      <c r="G61" s="11"/>
      <c r="H61" s="11"/>
      <c r="I61" s="11"/>
      <c r="J61" s="11"/>
      <c r="K61" s="11"/>
      <c r="L61" s="11"/>
      <c r="M61" s="11"/>
      <c r="N61" s="11"/>
      <c r="O61" s="11"/>
      <c r="P61" s="11"/>
      <c r="Q61" s="11"/>
      <c r="R61" s="11"/>
      <c r="S61" s="11"/>
      <c r="T61" s="11"/>
      <c r="U61" s="11"/>
      <c r="V61" s="11"/>
      <c r="W61" s="11"/>
      <c r="X61" s="11"/>
      <c r="Y61" s="11"/>
      <c r="Z61" s="11"/>
      <c r="AA61" s="11"/>
      <c r="AB61" s="11"/>
      <c r="AC61" s="11"/>
      <c r="AD61" s="11"/>
      <c r="AE61" s="11"/>
      <c r="AF61" s="11"/>
      <c r="AG61" s="11"/>
      <c r="AH61" s="11"/>
      <c r="AI61" s="11"/>
      <c r="AJ61" s="11"/>
      <c r="AK61" s="11"/>
      <c r="AL61" s="11"/>
      <c r="AM61" s="11"/>
      <c r="AN61" s="11"/>
      <c r="AO61" s="11"/>
      <c r="AP61" s="11"/>
      <c r="AQ61" s="11"/>
      <c r="AR61" s="11"/>
      <c r="AS61" s="11"/>
      <c r="AT61" s="11"/>
      <c r="AU61" s="11"/>
      <c r="AV61" s="11"/>
      <c r="AW61" s="11"/>
      <c r="AX61" s="11"/>
    </row>
    <row r="62" spans="1:50" x14ac:dyDescent="0.35">
      <c r="A62" s="7"/>
      <c r="D62" s="11"/>
      <c r="E62" s="11"/>
      <c r="F62" s="11"/>
      <c r="G62" s="11"/>
      <c r="H62" s="11"/>
      <c r="I62" s="11"/>
      <c r="J62" s="11"/>
      <c r="K62" s="11"/>
      <c r="L62" s="11"/>
      <c r="M62" s="11"/>
      <c r="N62" s="11"/>
      <c r="O62" s="11"/>
      <c r="P62" s="11"/>
      <c r="Q62" s="11"/>
      <c r="R62" s="11"/>
      <c r="S62" s="11"/>
      <c r="T62" s="11"/>
      <c r="U62" s="11"/>
      <c r="V62" s="11"/>
      <c r="W62" s="11"/>
      <c r="X62" s="11"/>
      <c r="Y62" s="11"/>
      <c r="Z62" s="11"/>
      <c r="AA62" s="11"/>
      <c r="AB62" s="11"/>
      <c r="AC62" s="11"/>
      <c r="AD62" s="11"/>
      <c r="AE62" s="11"/>
      <c r="AF62" s="11"/>
      <c r="AG62" s="11"/>
      <c r="AH62" s="11"/>
      <c r="AI62" s="11"/>
      <c r="AJ62" s="11"/>
      <c r="AK62" s="11"/>
      <c r="AL62" s="11"/>
      <c r="AM62" s="11"/>
      <c r="AN62" s="11"/>
      <c r="AO62" s="11"/>
      <c r="AP62" s="11"/>
      <c r="AQ62" s="11"/>
      <c r="AR62" s="11"/>
      <c r="AS62" s="11"/>
      <c r="AT62" s="11"/>
      <c r="AU62" s="11"/>
      <c r="AV62" s="11"/>
      <c r="AW62" s="11"/>
      <c r="AX62" s="11"/>
    </row>
    <row r="63" spans="1:50" x14ac:dyDescent="0.35">
      <c r="A63" s="7"/>
      <c r="D63" s="11"/>
      <c r="E63" s="11"/>
      <c r="F63" s="11"/>
      <c r="G63" s="11"/>
      <c r="H63" s="11"/>
      <c r="I63" s="11"/>
      <c r="J63" s="11"/>
      <c r="K63" s="11"/>
      <c r="L63" s="11"/>
      <c r="M63" s="11"/>
      <c r="N63" s="11"/>
      <c r="O63" s="11"/>
      <c r="P63" s="11"/>
      <c r="Q63" s="11"/>
      <c r="R63" s="11"/>
      <c r="S63" s="11"/>
      <c r="T63" s="11"/>
      <c r="U63" s="11"/>
      <c r="V63" s="11"/>
      <c r="W63" s="11"/>
      <c r="X63" s="11"/>
      <c r="Y63" s="11"/>
      <c r="Z63" s="11"/>
      <c r="AA63" s="11"/>
      <c r="AB63" s="11"/>
      <c r="AC63" s="11"/>
      <c r="AD63" s="11"/>
      <c r="AE63" s="11"/>
      <c r="AF63" s="11"/>
      <c r="AG63" s="11"/>
      <c r="AH63" s="11"/>
      <c r="AI63" s="11"/>
      <c r="AJ63" s="11"/>
      <c r="AK63" s="11"/>
      <c r="AL63" s="11"/>
      <c r="AM63" s="11"/>
      <c r="AN63" s="11"/>
      <c r="AO63" s="11"/>
      <c r="AP63" s="11"/>
      <c r="AQ63" s="11"/>
      <c r="AR63" s="11"/>
      <c r="AS63" s="11"/>
      <c r="AT63" s="11"/>
      <c r="AU63" s="11"/>
      <c r="AV63" s="11"/>
      <c r="AW63" s="11"/>
      <c r="AX63" s="11"/>
    </row>
    <row r="64" spans="1:50" x14ac:dyDescent="0.35">
      <c r="A64" s="7"/>
      <c r="D64" s="11"/>
      <c r="E64" s="11"/>
      <c r="F64" s="11"/>
      <c r="G64" s="11"/>
      <c r="H64" s="11"/>
      <c r="I64" s="11"/>
      <c r="J64" s="11"/>
      <c r="K64" s="11"/>
      <c r="L64" s="11"/>
      <c r="M64" s="11"/>
      <c r="N64" s="11"/>
      <c r="O64" s="11"/>
      <c r="P64" s="11"/>
      <c r="Q64" s="11"/>
      <c r="R64" s="11"/>
      <c r="S64" s="11"/>
      <c r="T64" s="11"/>
      <c r="U64" s="11"/>
      <c r="V64" s="11"/>
      <c r="W64" s="11"/>
      <c r="X64" s="11"/>
      <c r="Y64" s="11"/>
      <c r="Z64" s="11"/>
      <c r="AA64" s="11"/>
      <c r="AB64" s="11"/>
      <c r="AC64" s="11"/>
      <c r="AD64" s="11"/>
      <c r="AE64" s="11"/>
      <c r="AF64" s="11"/>
      <c r="AG64" s="11"/>
      <c r="AH64" s="11"/>
      <c r="AI64" s="11"/>
      <c r="AJ64" s="11"/>
      <c r="AK64" s="11"/>
      <c r="AL64" s="11"/>
      <c r="AM64" s="11"/>
      <c r="AN64" s="11"/>
      <c r="AO64" s="11"/>
      <c r="AP64" s="11"/>
      <c r="AQ64" s="11"/>
      <c r="AR64" s="11"/>
      <c r="AS64" s="11"/>
      <c r="AT64" s="11"/>
      <c r="AU64" s="11"/>
      <c r="AV64" s="11"/>
      <c r="AW64" s="11"/>
      <c r="AX64" s="11"/>
    </row>
    <row r="65" spans="1:50" x14ac:dyDescent="0.35">
      <c r="A65" s="7"/>
      <c r="D65" s="11"/>
      <c r="E65" s="11"/>
      <c r="F65" s="11"/>
      <c r="G65" s="11"/>
      <c r="H65" s="11"/>
      <c r="I65" s="11"/>
      <c r="J65" s="11"/>
      <c r="K65" s="11"/>
      <c r="L65" s="11"/>
      <c r="M65" s="11"/>
      <c r="N65" s="11"/>
      <c r="O65" s="11"/>
      <c r="P65" s="11"/>
      <c r="Q65" s="11"/>
      <c r="R65" s="11"/>
      <c r="S65" s="11"/>
      <c r="T65" s="11"/>
      <c r="U65" s="11"/>
      <c r="V65" s="11"/>
      <c r="W65" s="11"/>
      <c r="X65" s="11"/>
      <c r="Y65" s="11"/>
      <c r="Z65" s="11"/>
      <c r="AA65" s="11"/>
      <c r="AB65" s="11"/>
      <c r="AC65" s="11"/>
      <c r="AD65" s="11"/>
      <c r="AE65" s="11"/>
      <c r="AF65" s="11"/>
      <c r="AG65" s="11"/>
      <c r="AH65" s="11"/>
      <c r="AI65" s="11"/>
      <c r="AJ65" s="11"/>
      <c r="AK65" s="11"/>
      <c r="AL65" s="11"/>
      <c r="AM65" s="11"/>
      <c r="AN65" s="11"/>
      <c r="AO65" s="11"/>
      <c r="AP65" s="11"/>
      <c r="AQ65" s="11"/>
      <c r="AR65" s="11"/>
      <c r="AS65" s="11"/>
      <c r="AT65" s="11"/>
      <c r="AU65" s="11"/>
      <c r="AV65" s="11"/>
      <c r="AW65" s="11"/>
      <c r="AX65" s="11"/>
    </row>
    <row r="66" spans="1:50" x14ac:dyDescent="0.35">
      <c r="A66" s="7"/>
      <c r="D66" s="11"/>
      <c r="E66" s="11"/>
      <c r="F66" s="11"/>
      <c r="G66" s="11"/>
      <c r="H66" s="11"/>
      <c r="I66" s="11"/>
      <c r="J66" s="11"/>
      <c r="K66" s="11"/>
      <c r="L66" s="11"/>
      <c r="M66" s="11"/>
      <c r="N66" s="11"/>
      <c r="O66" s="11"/>
      <c r="P66" s="11"/>
      <c r="Q66" s="11"/>
      <c r="R66" s="11"/>
      <c r="S66" s="11"/>
      <c r="T66" s="11"/>
      <c r="U66" s="11"/>
      <c r="V66" s="11"/>
      <c r="W66" s="11"/>
      <c r="X66" s="11"/>
      <c r="Y66" s="11"/>
      <c r="Z66" s="11"/>
      <c r="AA66" s="11"/>
      <c r="AB66" s="11"/>
      <c r="AC66" s="11"/>
      <c r="AD66" s="11"/>
      <c r="AE66" s="11"/>
      <c r="AF66" s="11"/>
      <c r="AG66" s="11"/>
      <c r="AH66" s="11"/>
      <c r="AI66" s="11"/>
      <c r="AJ66" s="11"/>
      <c r="AK66" s="11"/>
      <c r="AL66" s="11"/>
      <c r="AM66" s="11"/>
      <c r="AN66" s="11"/>
      <c r="AO66" s="11"/>
      <c r="AP66" s="11"/>
      <c r="AQ66" s="11"/>
      <c r="AR66" s="11"/>
      <c r="AS66" s="11"/>
      <c r="AT66" s="11"/>
      <c r="AU66" s="11"/>
      <c r="AV66" s="11"/>
      <c r="AW66" s="11"/>
      <c r="AX66" s="11"/>
    </row>
    <row r="67" spans="1:50" x14ac:dyDescent="0.35">
      <c r="A67" s="7"/>
      <c r="D67" s="11"/>
      <c r="E67" s="11"/>
      <c r="F67" s="11"/>
      <c r="G67" s="11"/>
      <c r="H67" s="11"/>
      <c r="I67" s="11"/>
      <c r="J67" s="11"/>
      <c r="K67" s="11"/>
      <c r="L67" s="11"/>
      <c r="M67" s="11"/>
      <c r="N67" s="11"/>
      <c r="O67" s="11"/>
      <c r="P67" s="11"/>
      <c r="Q67" s="11"/>
      <c r="R67" s="11"/>
      <c r="S67" s="11"/>
      <c r="T67" s="11"/>
      <c r="U67" s="11"/>
      <c r="V67" s="11"/>
      <c r="W67" s="11"/>
      <c r="X67" s="11"/>
      <c r="Y67" s="11"/>
      <c r="Z67" s="11"/>
      <c r="AA67" s="11"/>
      <c r="AB67" s="11"/>
      <c r="AC67" s="11"/>
      <c r="AD67" s="11"/>
      <c r="AE67" s="11"/>
      <c r="AF67" s="11"/>
      <c r="AG67" s="11"/>
      <c r="AH67" s="11"/>
      <c r="AI67" s="11"/>
      <c r="AJ67" s="11"/>
      <c r="AK67" s="11"/>
      <c r="AL67" s="11"/>
      <c r="AM67" s="11"/>
      <c r="AN67" s="11"/>
      <c r="AO67" s="11"/>
      <c r="AP67" s="11"/>
      <c r="AQ67" s="11"/>
      <c r="AR67" s="11"/>
      <c r="AS67" s="11"/>
      <c r="AT67" s="11"/>
      <c r="AU67" s="11"/>
      <c r="AV67" s="11"/>
      <c r="AW67" s="11"/>
      <c r="AX67" s="11"/>
    </row>
    <row r="68" spans="1:50" x14ac:dyDescent="0.35">
      <c r="A68" s="7"/>
      <c r="D68" s="11"/>
      <c r="E68" s="11"/>
      <c r="F68" s="11"/>
      <c r="G68" s="11"/>
      <c r="H68" s="11"/>
      <c r="I68" s="11"/>
      <c r="J68" s="11"/>
      <c r="K68" s="11"/>
      <c r="L68" s="11"/>
      <c r="M68" s="11"/>
      <c r="N68" s="11"/>
      <c r="O68" s="11"/>
      <c r="P68" s="11"/>
      <c r="Q68" s="11"/>
      <c r="R68" s="11"/>
      <c r="S68" s="11"/>
      <c r="T68" s="11"/>
      <c r="U68" s="11"/>
      <c r="V68" s="11"/>
      <c r="W68" s="11"/>
      <c r="X68" s="11"/>
      <c r="Y68" s="11"/>
      <c r="Z68" s="11"/>
      <c r="AA68" s="11"/>
      <c r="AB68" s="11"/>
      <c r="AC68" s="11"/>
      <c r="AD68" s="11"/>
      <c r="AE68" s="11"/>
      <c r="AF68" s="11"/>
      <c r="AG68" s="11"/>
      <c r="AH68" s="11"/>
      <c r="AI68" s="11"/>
      <c r="AJ68" s="11"/>
      <c r="AK68" s="11"/>
      <c r="AL68" s="11"/>
      <c r="AM68" s="11"/>
      <c r="AN68" s="11"/>
      <c r="AO68" s="11"/>
      <c r="AP68" s="11"/>
      <c r="AQ68" s="11"/>
      <c r="AR68" s="11"/>
      <c r="AS68" s="11"/>
      <c r="AT68" s="11"/>
      <c r="AU68" s="11"/>
      <c r="AV68" s="11"/>
      <c r="AW68" s="11"/>
      <c r="AX68" s="11"/>
    </row>
    <row r="69" spans="1:50" x14ac:dyDescent="0.35">
      <c r="A69" s="7"/>
      <c r="D69" s="11"/>
      <c r="E69" s="11"/>
      <c r="F69" s="11"/>
      <c r="G69" s="11"/>
      <c r="H69" s="11"/>
      <c r="I69" s="11"/>
      <c r="J69" s="11"/>
      <c r="K69" s="11"/>
      <c r="L69" s="11"/>
      <c r="M69" s="11"/>
      <c r="N69" s="11"/>
      <c r="O69" s="11"/>
      <c r="P69" s="11"/>
      <c r="Q69" s="11"/>
      <c r="R69" s="11"/>
      <c r="S69" s="11"/>
      <c r="T69" s="11"/>
      <c r="U69" s="11"/>
      <c r="V69" s="11"/>
      <c r="W69" s="11"/>
      <c r="X69" s="11"/>
      <c r="Y69" s="11"/>
      <c r="Z69" s="11"/>
      <c r="AA69" s="11"/>
      <c r="AB69" s="11"/>
      <c r="AC69" s="11"/>
      <c r="AD69" s="11"/>
      <c r="AE69" s="11"/>
      <c r="AF69" s="11"/>
      <c r="AG69" s="11"/>
      <c r="AH69" s="11"/>
      <c r="AI69" s="11"/>
      <c r="AJ69" s="11"/>
      <c r="AK69" s="11"/>
      <c r="AL69" s="11"/>
      <c r="AM69" s="11"/>
      <c r="AN69" s="11"/>
      <c r="AO69" s="11"/>
      <c r="AP69" s="11"/>
      <c r="AQ69" s="11"/>
      <c r="AR69" s="11"/>
      <c r="AS69" s="11"/>
      <c r="AT69" s="11"/>
      <c r="AU69" s="11"/>
      <c r="AV69" s="11"/>
      <c r="AW69" s="11"/>
      <c r="AX69" s="11"/>
    </row>
    <row r="70" spans="1:50" x14ac:dyDescent="0.35">
      <c r="A70" s="7"/>
      <c r="D70" s="11"/>
      <c r="E70" s="11"/>
      <c r="F70" s="11"/>
      <c r="G70" s="11"/>
      <c r="H70" s="11"/>
      <c r="I70" s="11"/>
      <c r="J70" s="11"/>
      <c r="K70" s="11"/>
      <c r="L70" s="11"/>
      <c r="M70" s="11"/>
      <c r="N70" s="11"/>
      <c r="O70" s="11"/>
      <c r="P70" s="11"/>
      <c r="Q70" s="11"/>
      <c r="R70" s="11"/>
      <c r="S70" s="11"/>
      <c r="T70" s="11"/>
      <c r="U70" s="11"/>
      <c r="V70" s="11"/>
      <c r="W70" s="11"/>
      <c r="X70" s="11"/>
      <c r="Y70" s="11"/>
      <c r="Z70" s="11"/>
      <c r="AA70" s="11"/>
      <c r="AB70" s="11"/>
      <c r="AC70" s="11"/>
      <c r="AD70" s="11"/>
      <c r="AE70" s="11"/>
      <c r="AF70" s="11"/>
      <c r="AG70" s="11"/>
      <c r="AH70" s="11"/>
      <c r="AI70" s="11"/>
      <c r="AJ70" s="11"/>
      <c r="AK70" s="11"/>
      <c r="AL70" s="11"/>
      <c r="AM70" s="11"/>
      <c r="AN70" s="11"/>
      <c r="AO70" s="11"/>
      <c r="AP70" s="11"/>
      <c r="AQ70" s="11"/>
      <c r="AR70" s="11"/>
      <c r="AS70" s="11"/>
      <c r="AT70" s="11"/>
      <c r="AU70" s="11"/>
      <c r="AV70" s="11"/>
      <c r="AW70" s="11"/>
      <c r="AX70" s="11"/>
    </row>
    <row r="71" spans="1:50" x14ac:dyDescent="0.35">
      <c r="A71" s="7"/>
      <c r="D71" s="11"/>
      <c r="E71" s="11"/>
      <c r="F71" s="11"/>
      <c r="G71" s="11"/>
      <c r="H71" s="11"/>
      <c r="I71" s="11"/>
      <c r="J71" s="11"/>
      <c r="K71" s="11"/>
      <c r="L71" s="11"/>
      <c r="M71" s="11"/>
      <c r="N71" s="11"/>
      <c r="O71" s="11"/>
      <c r="P71" s="11"/>
      <c r="Q71" s="11"/>
      <c r="R71" s="11"/>
      <c r="S71" s="11"/>
      <c r="T71" s="11"/>
      <c r="U71" s="11"/>
      <c r="V71" s="11"/>
      <c r="W71" s="11"/>
      <c r="X71" s="11"/>
      <c r="Y71" s="11"/>
      <c r="Z71" s="11"/>
      <c r="AA71" s="11"/>
      <c r="AB71" s="11"/>
      <c r="AC71" s="11"/>
      <c r="AD71" s="11"/>
      <c r="AE71" s="11"/>
      <c r="AF71" s="11"/>
      <c r="AG71" s="11"/>
      <c r="AH71" s="11"/>
      <c r="AI71" s="11"/>
      <c r="AJ71" s="11"/>
      <c r="AK71" s="11"/>
      <c r="AL71" s="11"/>
      <c r="AM71" s="11"/>
      <c r="AN71" s="11"/>
      <c r="AO71" s="11"/>
      <c r="AP71" s="11"/>
      <c r="AQ71" s="11"/>
      <c r="AR71" s="11"/>
      <c r="AS71" s="11"/>
      <c r="AT71" s="11"/>
      <c r="AU71" s="11"/>
      <c r="AV71" s="11"/>
      <c r="AW71" s="11"/>
      <c r="AX71" s="11"/>
    </row>
    <row r="72" spans="1:50" x14ac:dyDescent="0.35">
      <c r="A72" s="7"/>
      <c r="D72" s="11"/>
      <c r="E72" s="11"/>
      <c r="F72" s="11"/>
      <c r="G72" s="11"/>
      <c r="H72" s="11"/>
      <c r="I72" s="11"/>
      <c r="J72" s="11"/>
      <c r="K72" s="11"/>
      <c r="L72" s="11"/>
      <c r="M72" s="11"/>
      <c r="N72" s="11"/>
      <c r="O72" s="11"/>
      <c r="P72" s="11"/>
      <c r="Q72" s="11"/>
      <c r="R72" s="11"/>
      <c r="S72" s="11"/>
      <c r="T72" s="11"/>
      <c r="U72" s="11"/>
      <c r="V72" s="11"/>
      <c r="W72" s="11"/>
      <c r="X72" s="11"/>
      <c r="Y72" s="11"/>
      <c r="Z72" s="11"/>
      <c r="AA72" s="11"/>
      <c r="AB72" s="11"/>
      <c r="AC72" s="11"/>
      <c r="AD72" s="11"/>
      <c r="AE72" s="11"/>
      <c r="AF72" s="11"/>
      <c r="AG72" s="11"/>
      <c r="AH72" s="11"/>
      <c r="AI72" s="11"/>
      <c r="AJ72" s="11"/>
      <c r="AK72" s="11"/>
      <c r="AL72" s="11"/>
      <c r="AM72" s="11"/>
      <c r="AN72" s="11"/>
      <c r="AO72" s="11"/>
      <c r="AP72" s="11"/>
      <c r="AQ72" s="11"/>
      <c r="AR72" s="11"/>
      <c r="AS72" s="11"/>
      <c r="AT72" s="11"/>
      <c r="AU72" s="11"/>
      <c r="AV72" s="11"/>
      <c r="AW72" s="11"/>
      <c r="AX72" s="11"/>
    </row>
    <row r="73" spans="1:50" x14ac:dyDescent="0.35">
      <c r="A73" s="7"/>
      <c r="D73" s="11"/>
      <c r="E73" s="11"/>
      <c r="F73" s="11"/>
      <c r="G73" s="11"/>
      <c r="H73" s="11"/>
      <c r="I73" s="11"/>
      <c r="J73" s="11"/>
      <c r="K73" s="11"/>
      <c r="L73" s="11"/>
      <c r="M73" s="11"/>
      <c r="N73" s="11"/>
      <c r="O73" s="11"/>
      <c r="P73" s="11"/>
      <c r="Q73" s="11"/>
      <c r="R73" s="11"/>
      <c r="S73" s="11"/>
      <c r="T73" s="11"/>
      <c r="U73" s="11"/>
      <c r="V73" s="11"/>
      <c r="W73" s="11"/>
      <c r="X73" s="11"/>
      <c r="Y73" s="11"/>
      <c r="Z73" s="11"/>
      <c r="AA73" s="11"/>
      <c r="AB73" s="11"/>
      <c r="AC73" s="11"/>
      <c r="AD73" s="11"/>
      <c r="AE73" s="11"/>
      <c r="AF73" s="11"/>
      <c r="AG73" s="11"/>
      <c r="AH73" s="11"/>
      <c r="AI73" s="11"/>
      <c r="AJ73" s="11"/>
      <c r="AK73" s="11"/>
      <c r="AL73" s="11"/>
      <c r="AM73" s="11"/>
      <c r="AN73" s="11"/>
      <c r="AO73" s="11"/>
      <c r="AP73" s="11"/>
      <c r="AQ73" s="11"/>
      <c r="AR73" s="11"/>
      <c r="AS73" s="11"/>
      <c r="AT73" s="11"/>
      <c r="AU73" s="11"/>
      <c r="AV73" s="11"/>
      <c r="AW73" s="11"/>
      <c r="AX73" s="11"/>
    </row>
    <row r="74" spans="1:50" x14ac:dyDescent="0.35">
      <c r="A74" s="7"/>
      <c r="D74" s="11"/>
      <c r="E74" s="11"/>
      <c r="F74" s="11"/>
      <c r="G74" s="11"/>
      <c r="H74" s="11"/>
      <c r="I74" s="11"/>
      <c r="J74" s="11"/>
      <c r="K74" s="11"/>
      <c r="L74" s="11"/>
      <c r="M74" s="11"/>
      <c r="N74" s="11"/>
      <c r="O74" s="11"/>
      <c r="P74" s="11"/>
      <c r="Q74" s="11"/>
      <c r="R74" s="11"/>
      <c r="S74" s="11"/>
      <c r="T74" s="11"/>
      <c r="U74" s="11"/>
      <c r="V74" s="11"/>
      <c r="W74" s="11"/>
      <c r="X74" s="11"/>
      <c r="Y74" s="11"/>
      <c r="Z74" s="11"/>
      <c r="AA74" s="11"/>
      <c r="AB74" s="11"/>
      <c r="AC74" s="11"/>
      <c r="AD74" s="11"/>
      <c r="AE74" s="11"/>
      <c r="AF74" s="11"/>
      <c r="AG74" s="11"/>
      <c r="AH74" s="11"/>
      <c r="AI74" s="11"/>
      <c r="AJ74" s="11"/>
      <c r="AK74" s="11"/>
      <c r="AL74" s="11"/>
      <c r="AM74" s="11"/>
      <c r="AN74" s="11"/>
      <c r="AO74" s="11"/>
      <c r="AP74" s="11"/>
      <c r="AQ74" s="11"/>
      <c r="AR74" s="11"/>
      <c r="AS74" s="11"/>
      <c r="AT74" s="11"/>
      <c r="AU74" s="11"/>
      <c r="AV74" s="11"/>
      <c r="AW74" s="11"/>
      <c r="AX74" s="11"/>
    </row>
    <row r="75" spans="1:50" x14ac:dyDescent="0.35">
      <c r="A75" s="7"/>
      <c r="D75" s="11"/>
      <c r="E75" s="11"/>
      <c r="F75" s="11"/>
      <c r="G75" s="11"/>
      <c r="H75" s="11"/>
      <c r="I75" s="11"/>
      <c r="J75" s="11"/>
      <c r="K75" s="11"/>
      <c r="L75" s="11"/>
      <c r="M75" s="11"/>
      <c r="N75" s="11"/>
      <c r="O75" s="11"/>
      <c r="P75" s="11"/>
      <c r="Q75" s="11"/>
      <c r="R75" s="11"/>
      <c r="S75" s="11"/>
      <c r="T75" s="11"/>
      <c r="U75" s="11"/>
      <c r="V75" s="11"/>
      <c r="W75" s="11"/>
      <c r="X75" s="11"/>
      <c r="Y75" s="11"/>
      <c r="Z75" s="11"/>
      <c r="AA75" s="11"/>
      <c r="AB75" s="11"/>
      <c r="AC75" s="11"/>
      <c r="AD75" s="11"/>
      <c r="AE75" s="11"/>
      <c r="AF75" s="11"/>
      <c r="AG75" s="11"/>
      <c r="AH75" s="11"/>
      <c r="AI75" s="11"/>
      <c r="AJ75" s="11"/>
      <c r="AK75" s="11"/>
      <c r="AL75" s="11"/>
      <c r="AM75" s="11"/>
      <c r="AN75" s="11"/>
      <c r="AO75" s="11"/>
      <c r="AP75" s="11"/>
      <c r="AQ75" s="11"/>
      <c r="AR75" s="11"/>
      <c r="AS75" s="11"/>
      <c r="AT75" s="11"/>
      <c r="AU75" s="11"/>
      <c r="AV75" s="11"/>
      <c r="AW75" s="11"/>
      <c r="AX75" s="11"/>
    </row>
    <row r="76" spans="1:50" x14ac:dyDescent="0.35">
      <c r="A76" s="7"/>
      <c r="D76" s="11"/>
      <c r="E76" s="11"/>
      <c r="F76" s="11"/>
      <c r="G76" s="11"/>
      <c r="H76" s="11"/>
      <c r="I76" s="11"/>
      <c r="J76" s="11"/>
      <c r="K76" s="11"/>
      <c r="L76" s="11"/>
      <c r="M76" s="11"/>
      <c r="N76" s="11"/>
      <c r="O76" s="11"/>
      <c r="P76" s="11"/>
      <c r="Q76" s="11"/>
      <c r="R76" s="11"/>
      <c r="S76" s="11"/>
      <c r="T76" s="11"/>
      <c r="U76" s="11"/>
      <c r="V76" s="11"/>
      <c r="W76" s="11"/>
      <c r="X76" s="11"/>
      <c r="Y76" s="11"/>
      <c r="Z76" s="11"/>
      <c r="AA76" s="11"/>
      <c r="AB76" s="11"/>
      <c r="AC76" s="11"/>
      <c r="AD76" s="11"/>
      <c r="AE76" s="11"/>
      <c r="AF76" s="11"/>
      <c r="AG76" s="11"/>
      <c r="AH76" s="11"/>
      <c r="AI76" s="11"/>
      <c r="AJ76" s="11"/>
      <c r="AK76" s="11"/>
      <c r="AL76" s="11"/>
      <c r="AM76" s="11"/>
      <c r="AN76" s="11"/>
      <c r="AO76" s="11"/>
      <c r="AP76" s="11"/>
      <c r="AQ76" s="11"/>
      <c r="AR76" s="11"/>
      <c r="AS76" s="11"/>
      <c r="AT76" s="11"/>
      <c r="AU76" s="11"/>
      <c r="AV76" s="11"/>
      <c r="AW76" s="11"/>
      <c r="AX76" s="11"/>
    </row>
    <row r="77" spans="1:50" x14ac:dyDescent="0.35">
      <c r="A77" s="7"/>
      <c r="D77" s="11"/>
      <c r="E77" s="11"/>
      <c r="F77" s="11"/>
      <c r="G77" s="11"/>
      <c r="H77" s="11"/>
      <c r="I77" s="11"/>
      <c r="J77" s="11"/>
      <c r="K77" s="11"/>
      <c r="L77" s="11"/>
      <c r="M77" s="11"/>
      <c r="N77" s="11"/>
      <c r="O77" s="11"/>
      <c r="P77" s="11"/>
      <c r="Q77" s="11"/>
      <c r="R77" s="11"/>
      <c r="S77" s="11"/>
      <c r="T77" s="11"/>
      <c r="U77" s="11"/>
      <c r="V77" s="11"/>
      <c r="W77" s="11"/>
      <c r="X77" s="11"/>
      <c r="Y77" s="11"/>
      <c r="Z77" s="11"/>
      <c r="AA77" s="11"/>
      <c r="AB77" s="11"/>
      <c r="AC77" s="11"/>
      <c r="AD77" s="11"/>
      <c r="AE77" s="11"/>
      <c r="AF77" s="11"/>
      <c r="AG77" s="11"/>
      <c r="AH77" s="11"/>
      <c r="AI77" s="11"/>
      <c r="AJ77" s="11"/>
      <c r="AK77" s="11"/>
      <c r="AL77" s="11"/>
      <c r="AM77" s="11"/>
      <c r="AN77" s="11"/>
      <c r="AO77" s="11"/>
      <c r="AP77" s="11"/>
      <c r="AQ77" s="11"/>
      <c r="AR77" s="11"/>
      <c r="AS77" s="11"/>
      <c r="AT77" s="11"/>
      <c r="AU77" s="11"/>
      <c r="AV77" s="11"/>
      <c r="AW77" s="11"/>
      <c r="AX77" s="11"/>
    </row>
    <row r="78" spans="1:50" x14ac:dyDescent="0.35">
      <c r="A78" s="7"/>
      <c r="D78" s="11"/>
      <c r="E78" s="11"/>
      <c r="F78" s="11"/>
      <c r="G78" s="11"/>
      <c r="H78" s="11"/>
      <c r="I78" s="11"/>
      <c r="J78" s="11"/>
      <c r="K78" s="11"/>
      <c r="L78" s="11"/>
      <c r="M78" s="11"/>
      <c r="N78" s="11"/>
      <c r="O78" s="11"/>
      <c r="P78" s="11"/>
      <c r="Q78" s="11"/>
      <c r="R78" s="11"/>
      <c r="S78" s="11"/>
      <c r="T78" s="11"/>
      <c r="U78" s="11"/>
      <c r="V78" s="11"/>
      <c r="W78" s="11"/>
      <c r="X78" s="11"/>
      <c r="Y78" s="11"/>
      <c r="Z78" s="11"/>
      <c r="AA78" s="11"/>
      <c r="AB78" s="11"/>
      <c r="AC78" s="11"/>
      <c r="AD78" s="11"/>
      <c r="AE78" s="11"/>
      <c r="AF78" s="11"/>
      <c r="AG78" s="11"/>
      <c r="AH78" s="11"/>
      <c r="AI78" s="11"/>
      <c r="AJ78" s="11"/>
      <c r="AK78" s="11"/>
      <c r="AL78" s="11"/>
      <c r="AM78" s="11"/>
      <c r="AN78" s="11"/>
      <c r="AO78" s="11"/>
      <c r="AP78" s="11"/>
      <c r="AQ78" s="11"/>
      <c r="AR78" s="11"/>
      <c r="AS78" s="11"/>
      <c r="AT78" s="11"/>
      <c r="AU78" s="11"/>
      <c r="AV78" s="11"/>
      <c r="AW78" s="11"/>
      <c r="AX78" s="11"/>
    </row>
    <row r="79" spans="1:50" x14ac:dyDescent="0.35">
      <c r="A79" s="7"/>
      <c r="D79" s="11"/>
      <c r="E79" s="11"/>
      <c r="F79" s="11"/>
      <c r="G79" s="11"/>
      <c r="H79" s="11"/>
      <c r="I79" s="11"/>
      <c r="J79" s="11"/>
      <c r="K79" s="11"/>
      <c r="L79" s="11"/>
      <c r="M79" s="11"/>
      <c r="N79" s="11"/>
      <c r="O79" s="11"/>
      <c r="P79" s="11"/>
      <c r="Q79" s="11"/>
      <c r="R79" s="11"/>
      <c r="S79" s="11"/>
      <c r="T79" s="11"/>
      <c r="U79" s="11"/>
      <c r="V79" s="11"/>
      <c r="W79" s="11"/>
      <c r="X79" s="11"/>
      <c r="Y79" s="11"/>
      <c r="Z79" s="11"/>
      <c r="AA79" s="11"/>
      <c r="AB79" s="11"/>
      <c r="AC79" s="11"/>
      <c r="AD79" s="11"/>
      <c r="AE79" s="11"/>
      <c r="AF79" s="11"/>
      <c r="AG79" s="11"/>
      <c r="AH79" s="11"/>
      <c r="AI79" s="11"/>
      <c r="AJ79" s="11"/>
      <c r="AK79" s="11"/>
      <c r="AL79" s="11"/>
      <c r="AM79" s="11"/>
      <c r="AN79" s="11"/>
      <c r="AO79" s="11"/>
      <c r="AP79" s="11"/>
      <c r="AQ79" s="11"/>
      <c r="AR79" s="11"/>
      <c r="AS79" s="11"/>
      <c r="AT79" s="11"/>
      <c r="AU79" s="11"/>
      <c r="AV79" s="11"/>
      <c r="AW79" s="11"/>
      <c r="AX79" s="11"/>
    </row>
    <row r="80" spans="1:50" x14ac:dyDescent="0.35">
      <c r="A80" s="7"/>
      <c r="D80" s="11"/>
      <c r="E80" s="11"/>
      <c r="F80" s="11"/>
      <c r="G80" s="11"/>
      <c r="H80" s="11"/>
      <c r="I80" s="11"/>
      <c r="J80" s="11"/>
      <c r="K80" s="11"/>
      <c r="L80" s="11"/>
      <c r="M80" s="11"/>
      <c r="N80" s="11"/>
      <c r="O80" s="11"/>
      <c r="P80" s="11"/>
      <c r="Q80" s="11"/>
      <c r="R80" s="11"/>
      <c r="S80" s="11"/>
      <c r="T80" s="11"/>
      <c r="U80" s="11"/>
      <c r="V80" s="11"/>
      <c r="W80" s="11"/>
      <c r="X80" s="11"/>
      <c r="Y80" s="11"/>
      <c r="Z80" s="11"/>
      <c r="AA80" s="11"/>
      <c r="AB80" s="11"/>
      <c r="AC80" s="11"/>
      <c r="AD80" s="11"/>
      <c r="AE80" s="11"/>
      <c r="AF80" s="11"/>
      <c r="AG80" s="11"/>
      <c r="AH80" s="11"/>
      <c r="AI80" s="11"/>
      <c r="AJ80" s="11"/>
      <c r="AK80" s="11"/>
      <c r="AL80" s="11"/>
      <c r="AM80" s="11"/>
      <c r="AN80" s="11"/>
      <c r="AO80" s="11"/>
      <c r="AP80" s="11"/>
      <c r="AQ80" s="11"/>
      <c r="AR80" s="11"/>
      <c r="AS80" s="11"/>
      <c r="AT80" s="11"/>
      <c r="AU80" s="11"/>
      <c r="AV80" s="11"/>
      <c r="AW80" s="11"/>
      <c r="AX80" s="11"/>
    </row>
    <row r="81" spans="1:50" x14ac:dyDescent="0.35">
      <c r="A81" s="7"/>
      <c r="D81" s="11"/>
      <c r="E81" s="11"/>
      <c r="F81" s="11"/>
      <c r="G81" s="11"/>
      <c r="H81" s="11"/>
      <c r="I81" s="11"/>
      <c r="J81" s="11"/>
      <c r="K81" s="11"/>
      <c r="L81" s="11"/>
      <c r="M81" s="11"/>
      <c r="N81" s="11"/>
      <c r="O81" s="11"/>
      <c r="P81" s="11"/>
      <c r="Q81" s="11"/>
      <c r="R81" s="11"/>
      <c r="S81" s="11"/>
      <c r="T81" s="11"/>
      <c r="U81" s="11"/>
      <c r="V81" s="11"/>
      <c r="W81" s="11"/>
      <c r="X81" s="11"/>
      <c r="Y81" s="11"/>
      <c r="Z81" s="11"/>
      <c r="AA81" s="11"/>
      <c r="AB81" s="11"/>
      <c r="AC81" s="11"/>
      <c r="AD81" s="11"/>
      <c r="AE81" s="11"/>
      <c r="AF81" s="11"/>
      <c r="AG81" s="11"/>
      <c r="AH81" s="11"/>
      <c r="AI81" s="11"/>
      <c r="AJ81" s="11"/>
      <c r="AK81" s="11"/>
      <c r="AL81" s="11"/>
      <c r="AM81" s="11"/>
      <c r="AN81" s="11"/>
      <c r="AO81" s="11"/>
      <c r="AP81" s="11"/>
      <c r="AQ81" s="11"/>
      <c r="AR81" s="11"/>
      <c r="AS81" s="11"/>
      <c r="AT81" s="11"/>
      <c r="AU81" s="11"/>
      <c r="AV81" s="11"/>
      <c r="AW81" s="11"/>
      <c r="AX81" s="11"/>
    </row>
    <row r="82" spans="1:50" x14ac:dyDescent="0.35">
      <c r="A82" s="7"/>
      <c r="D82" s="11"/>
      <c r="E82" s="11"/>
      <c r="F82" s="11"/>
      <c r="G82" s="11"/>
      <c r="H82" s="11"/>
      <c r="I82" s="11"/>
      <c r="J82" s="11"/>
      <c r="K82" s="11"/>
      <c r="L82" s="11"/>
      <c r="M82" s="11"/>
      <c r="N82" s="11"/>
      <c r="O82" s="11"/>
      <c r="P82" s="11"/>
      <c r="Q82" s="11"/>
      <c r="R82" s="11"/>
      <c r="S82" s="11"/>
      <c r="T82" s="11"/>
      <c r="U82" s="11"/>
      <c r="V82" s="11"/>
      <c r="W82" s="11"/>
      <c r="X82" s="11"/>
      <c r="Y82" s="11"/>
      <c r="Z82" s="11"/>
      <c r="AA82" s="11"/>
      <c r="AB82" s="11"/>
      <c r="AC82" s="11"/>
      <c r="AD82" s="11"/>
      <c r="AE82" s="11"/>
      <c r="AF82" s="11"/>
      <c r="AG82" s="11"/>
      <c r="AH82" s="11"/>
      <c r="AI82" s="11"/>
      <c r="AJ82" s="11"/>
      <c r="AK82" s="11"/>
      <c r="AL82" s="11"/>
      <c r="AM82" s="11"/>
      <c r="AN82" s="11"/>
      <c r="AO82" s="11"/>
      <c r="AP82" s="11"/>
      <c r="AQ82" s="11"/>
      <c r="AR82" s="11"/>
      <c r="AS82" s="11"/>
      <c r="AT82" s="11"/>
      <c r="AU82" s="11"/>
      <c r="AV82" s="11"/>
      <c r="AW82" s="11"/>
      <c r="AX82" s="11"/>
    </row>
    <row r="83" spans="1:50" x14ac:dyDescent="0.35">
      <c r="A83" s="7"/>
      <c r="D83" s="11"/>
      <c r="E83" s="11"/>
      <c r="F83" s="11"/>
      <c r="G83" s="11"/>
      <c r="H83" s="11"/>
      <c r="I83" s="11"/>
      <c r="J83" s="11"/>
      <c r="K83" s="11"/>
      <c r="L83" s="11"/>
      <c r="M83" s="11"/>
      <c r="N83" s="11"/>
      <c r="O83" s="11"/>
      <c r="P83" s="11"/>
      <c r="Q83" s="11"/>
      <c r="R83" s="11"/>
      <c r="S83" s="11"/>
      <c r="T83" s="11"/>
      <c r="U83" s="11"/>
      <c r="V83" s="11"/>
      <c r="W83" s="11"/>
      <c r="X83" s="11"/>
      <c r="Y83" s="11"/>
      <c r="Z83" s="11"/>
      <c r="AA83" s="11"/>
      <c r="AB83" s="11"/>
      <c r="AC83" s="11"/>
      <c r="AD83" s="11"/>
      <c r="AE83" s="11"/>
      <c r="AF83" s="11"/>
      <c r="AG83" s="11"/>
      <c r="AH83" s="11"/>
      <c r="AI83" s="11"/>
      <c r="AJ83" s="11"/>
      <c r="AK83" s="11"/>
      <c r="AL83" s="11"/>
      <c r="AM83" s="11"/>
      <c r="AN83" s="11"/>
      <c r="AO83" s="11"/>
      <c r="AP83" s="11"/>
      <c r="AQ83" s="11"/>
      <c r="AR83" s="11"/>
      <c r="AS83" s="11"/>
      <c r="AT83" s="11"/>
      <c r="AU83" s="11"/>
      <c r="AV83" s="11"/>
      <c r="AW83" s="11"/>
      <c r="AX83" s="11"/>
    </row>
    <row r="84" spans="1:50" x14ac:dyDescent="0.35">
      <c r="A84" s="7"/>
      <c r="D84" s="11"/>
      <c r="E84" s="11"/>
      <c r="F84" s="11"/>
      <c r="G84" s="11"/>
      <c r="H84" s="11"/>
      <c r="I84" s="11"/>
      <c r="J84" s="11"/>
      <c r="K84" s="11"/>
      <c r="L84" s="11"/>
      <c r="M84" s="11"/>
      <c r="N84" s="11"/>
      <c r="O84" s="11"/>
      <c r="P84" s="11"/>
      <c r="Q84" s="11"/>
      <c r="R84" s="11"/>
      <c r="S84" s="11"/>
      <c r="T84" s="11"/>
      <c r="U84" s="11"/>
      <c r="V84" s="11"/>
      <c r="W84" s="11"/>
      <c r="X84" s="11"/>
      <c r="Y84" s="11"/>
      <c r="Z84" s="11"/>
      <c r="AA84" s="11"/>
      <c r="AB84" s="11"/>
      <c r="AC84" s="11"/>
      <c r="AD84" s="11"/>
      <c r="AE84" s="11"/>
      <c r="AF84" s="11"/>
      <c r="AG84" s="11"/>
      <c r="AH84" s="11"/>
      <c r="AI84" s="11"/>
      <c r="AJ84" s="11"/>
      <c r="AK84" s="11"/>
      <c r="AL84" s="11"/>
      <c r="AM84" s="11"/>
      <c r="AN84" s="11"/>
      <c r="AO84" s="11"/>
      <c r="AP84" s="11"/>
      <c r="AQ84" s="11"/>
      <c r="AR84" s="11"/>
      <c r="AS84" s="11"/>
      <c r="AT84" s="11"/>
      <c r="AU84" s="11"/>
      <c r="AV84" s="11"/>
      <c r="AW84" s="11"/>
      <c r="AX84" s="11"/>
    </row>
    <row r="85" spans="1:50" x14ac:dyDescent="0.35">
      <c r="A85" s="7"/>
      <c r="D85" s="11"/>
      <c r="E85" s="11"/>
      <c r="F85" s="11"/>
      <c r="G85" s="11"/>
      <c r="H85" s="11"/>
      <c r="I85" s="11"/>
      <c r="J85" s="11"/>
      <c r="K85" s="11"/>
      <c r="L85" s="11"/>
      <c r="M85" s="11"/>
      <c r="N85" s="11"/>
      <c r="O85" s="11"/>
      <c r="P85" s="11"/>
      <c r="Q85" s="11"/>
      <c r="R85" s="11"/>
      <c r="S85" s="11"/>
      <c r="T85" s="11"/>
      <c r="U85" s="11"/>
      <c r="V85" s="11"/>
      <c r="W85" s="11"/>
      <c r="X85" s="11"/>
      <c r="Y85" s="11"/>
      <c r="Z85" s="11"/>
      <c r="AA85" s="11"/>
      <c r="AB85" s="11"/>
      <c r="AC85" s="11"/>
      <c r="AD85" s="11"/>
      <c r="AE85" s="11"/>
      <c r="AF85" s="11"/>
      <c r="AG85" s="11"/>
      <c r="AH85" s="11"/>
      <c r="AI85" s="11"/>
      <c r="AJ85" s="11"/>
      <c r="AK85" s="11"/>
      <c r="AL85" s="11"/>
      <c r="AM85" s="11"/>
      <c r="AN85" s="11"/>
      <c r="AO85" s="11"/>
      <c r="AP85" s="11"/>
      <c r="AQ85" s="11"/>
      <c r="AR85" s="11"/>
      <c r="AS85" s="11"/>
      <c r="AT85" s="11"/>
      <c r="AU85" s="11"/>
      <c r="AV85" s="11"/>
      <c r="AW85" s="11"/>
      <c r="AX85" s="11"/>
    </row>
    <row r="86" spans="1:50" x14ac:dyDescent="0.35">
      <c r="A86" s="7"/>
      <c r="D86" s="11"/>
      <c r="E86" s="11"/>
      <c r="F86" s="11"/>
      <c r="G86" s="11"/>
      <c r="H86" s="11"/>
      <c r="I86" s="11"/>
      <c r="J86" s="11"/>
      <c r="K86" s="11"/>
      <c r="L86" s="11"/>
      <c r="M86" s="11"/>
      <c r="N86" s="11"/>
      <c r="O86" s="11"/>
      <c r="P86" s="11"/>
      <c r="Q86" s="11"/>
      <c r="R86" s="11"/>
      <c r="S86" s="11"/>
      <c r="T86" s="11"/>
      <c r="U86" s="11"/>
      <c r="V86" s="11"/>
      <c r="W86" s="11"/>
      <c r="X86" s="11"/>
      <c r="Y86" s="11"/>
      <c r="Z86" s="11"/>
      <c r="AA86" s="11"/>
      <c r="AB86" s="11"/>
      <c r="AC86" s="11"/>
      <c r="AD86" s="11"/>
      <c r="AE86" s="11"/>
      <c r="AF86" s="11"/>
      <c r="AG86" s="11"/>
      <c r="AH86" s="11"/>
      <c r="AI86" s="11"/>
      <c r="AJ86" s="11"/>
      <c r="AK86" s="11"/>
      <c r="AL86" s="11"/>
      <c r="AM86" s="11"/>
      <c r="AN86" s="11"/>
      <c r="AO86" s="11"/>
      <c r="AP86" s="11"/>
      <c r="AQ86" s="11"/>
      <c r="AR86" s="11"/>
      <c r="AS86" s="11"/>
      <c r="AT86" s="11"/>
      <c r="AU86" s="11"/>
      <c r="AV86" s="11"/>
      <c r="AW86" s="11"/>
      <c r="AX86" s="11"/>
    </row>
    <row r="87" spans="1:50" x14ac:dyDescent="0.35">
      <c r="A87" s="7"/>
      <c r="D87" s="11"/>
      <c r="E87" s="11"/>
      <c r="F87" s="11"/>
      <c r="G87" s="11"/>
      <c r="H87" s="11"/>
      <c r="I87" s="11"/>
      <c r="J87" s="11"/>
      <c r="K87" s="11"/>
      <c r="L87" s="11"/>
      <c r="M87" s="11"/>
      <c r="N87" s="11"/>
      <c r="O87" s="11"/>
      <c r="P87" s="11"/>
      <c r="Q87" s="11"/>
      <c r="R87" s="11"/>
      <c r="S87" s="11"/>
      <c r="T87" s="11"/>
      <c r="U87" s="11"/>
      <c r="V87" s="11"/>
      <c r="W87" s="11"/>
      <c r="X87" s="11"/>
      <c r="Y87" s="11"/>
      <c r="Z87" s="11"/>
      <c r="AA87" s="11"/>
      <c r="AB87" s="11"/>
      <c r="AC87" s="11"/>
      <c r="AD87" s="11"/>
      <c r="AE87" s="11"/>
      <c r="AF87" s="11"/>
      <c r="AG87" s="11"/>
      <c r="AH87" s="11"/>
      <c r="AI87" s="11"/>
      <c r="AJ87" s="11"/>
      <c r="AK87" s="11"/>
      <c r="AL87" s="11"/>
      <c r="AM87" s="11"/>
      <c r="AN87" s="11"/>
      <c r="AO87" s="11"/>
      <c r="AP87" s="11"/>
      <c r="AQ87" s="11"/>
      <c r="AR87" s="11"/>
      <c r="AS87" s="11"/>
      <c r="AT87" s="11"/>
      <c r="AU87" s="11"/>
      <c r="AV87" s="11"/>
      <c r="AW87" s="11"/>
      <c r="AX87" s="11"/>
    </row>
    <row r="88" spans="1:50" x14ac:dyDescent="0.35">
      <c r="A88" s="7"/>
      <c r="D88" s="11"/>
      <c r="E88" s="11"/>
      <c r="F88" s="11"/>
      <c r="G88" s="11"/>
      <c r="H88" s="11"/>
      <c r="I88" s="11"/>
      <c r="J88" s="11"/>
      <c r="K88" s="11"/>
      <c r="L88" s="11"/>
      <c r="M88" s="11"/>
      <c r="N88" s="11"/>
      <c r="O88" s="11"/>
      <c r="P88" s="11"/>
      <c r="Q88" s="11"/>
      <c r="R88" s="11"/>
      <c r="S88" s="11"/>
      <c r="T88" s="11"/>
      <c r="U88" s="11"/>
      <c r="V88" s="11"/>
      <c r="W88" s="11"/>
      <c r="X88" s="11"/>
      <c r="Y88" s="11"/>
      <c r="Z88" s="11"/>
      <c r="AA88" s="11"/>
      <c r="AB88" s="11"/>
      <c r="AC88" s="11"/>
      <c r="AD88" s="11"/>
      <c r="AE88" s="11"/>
      <c r="AF88" s="11"/>
      <c r="AG88" s="11"/>
      <c r="AH88" s="11"/>
      <c r="AI88" s="11"/>
      <c r="AJ88" s="11"/>
      <c r="AK88" s="11"/>
      <c r="AL88" s="11"/>
      <c r="AM88" s="11"/>
      <c r="AN88" s="11"/>
      <c r="AO88" s="11"/>
      <c r="AP88" s="11"/>
      <c r="AQ88" s="11"/>
      <c r="AR88" s="11"/>
      <c r="AS88" s="11"/>
      <c r="AT88" s="11"/>
      <c r="AU88" s="11"/>
      <c r="AV88" s="11"/>
      <c r="AW88" s="11"/>
      <c r="AX88" s="11"/>
    </row>
    <row r="89" spans="1:50" x14ac:dyDescent="0.35">
      <c r="A89" s="7"/>
      <c r="D89" s="11"/>
      <c r="E89" s="11"/>
      <c r="F89" s="11"/>
      <c r="G89" s="11"/>
      <c r="H89" s="11"/>
      <c r="I89" s="11"/>
      <c r="J89" s="11"/>
      <c r="K89" s="11"/>
      <c r="L89" s="11"/>
      <c r="M89" s="11"/>
      <c r="N89" s="11"/>
      <c r="O89" s="11"/>
      <c r="P89" s="11"/>
      <c r="Q89" s="11"/>
      <c r="R89" s="11"/>
      <c r="S89" s="11"/>
      <c r="T89" s="11"/>
      <c r="U89" s="11"/>
      <c r="V89" s="11"/>
      <c r="W89" s="11"/>
      <c r="X89" s="11"/>
      <c r="Y89" s="11"/>
      <c r="Z89" s="11"/>
      <c r="AA89" s="11"/>
      <c r="AB89" s="11"/>
      <c r="AC89" s="11"/>
      <c r="AD89" s="11"/>
      <c r="AE89" s="11"/>
      <c r="AF89" s="11"/>
      <c r="AG89" s="11"/>
      <c r="AH89" s="11"/>
      <c r="AI89" s="11"/>
      <c r="AJ89" s="11"/>
      <c r="AK89" s="11"/>
      <c r="AL89" s="11"/>
      <c r="AM89" s="11"/>
      <c r="AN89" s="11"/>
      <c r="AO89" s="11"/>
      <c r="AP89" s="11"/>
      <c r="AQ89" s="11"/>
      <c r="AR89" s="11"/>
      <c r="AS89" s="11"/>
      <c r="AT89" s="11"/>
      <c r="AU89" s="11"/>
      <c r="AV89" s="11"/>
      <c r="AW89" s="11"/>
      <c r="AX89" s="11"/>
    </row>
    <row r="90" spans="1:50" x14ac:dyDescent="0.35">
      <c r="A90" s="7"/>
      <c r="D90" s="11"/>
      <c r="E90" s="11"/>
      <c r="F90" s="11"/>
      <c r="G90" s="11"/>
      <c r="H90" s="11"/>
      <c r="I90" s="11"/>
      <c r="J90" s="11"/>
      <c r="K90" s="11"/>
      <c r="L90" s="11"/>
      <c r="M90" s="11"/>
      <c r="N90" s="11"/>
      <c r="O90" s="11"/>
      <c r="P90" s="11"/>
      <c r="Q90" s="11"/>
      <c r="R90" s="11"/>
      <c r="S90" s="11"/>
      <c r="T90" s="11"/>
      <c r="U90" s="11"/>
      <c r="V90" s="11"/>
      <c r="W90" s="11"/>
      <c r="X90" s="11"/>
      <c r="Y90" s="11"/>
      <c r="Z90" s="11"/>
      <c r="AA90" s="11"/>
      <c r="AB90" s="11"/>
      <c r="AC90" s="11"/>
      <c r="AD90" s="11"/>
      <c r="AE90" s="11"/>
      <c r="AF90" s="11"/>
      <c r="AG90" s="11"/>
      <c r="AH90" s="11"/>
      <c r="AI90" s="11"/>
      <c r="AJ90" s="11"/>
      <c r="AK90" s="11"/>
      <c r="AL90" s="11"/>
      <c r="AM90" s="11"/>
      <c r="AN90" s="11"/>
      <c r="AO90" s="11"/>
      <c r="AP90" s="11"/>
      <c r="AQ90" s="11"/>
      <c r="AR90" s="11"/>
      <c r="AS90" s="11"/>
      <c r="AT90" s="11"/>
      <c r="AU90" s="11"/>
      <c r="AV90" s="11"/>
      <c r="AW90" s="11"/>
      <c r="AX90" s="11"/>
    </row>
    <row r="91" spans="1:50" x14ac:dyDescent="0.35">
      <c r="A91" s="7"/>
      <c r="D91" s="11"/>
      <c r="E91" s="11"/>
      <c r="F91" s="11"/>
      <c r="G91" s="11"/>
      <c r="H91" s="11"/>
      <c r="I91" s="11"/>
      <c r="J91" s="11"/>
      <c r="K91" s="11"/>
      <c r="L91" s="11"/>
      <c r="M91" s="11"/>
      <c r="N91" s="11"/>
      <c r="O91" s="11"/>
      <c r="P91" s="11"/>
      <c r="Q91" s="11"/>
      <c r="R91" s="11"/>
      <c r="S91" s="11"/>
      <c r="T91" s="11"/>
      <c r="U91" s="11"/>
      <c r="V91" s="11"/>
      <c r="W91" s="11"/>
      <c r="X91" s="11"/>
      <c r="Y91" s="11"/>
      <c r="Z91" s="11"/>
      <c r="AA91" s="11"/>
      <c r="AB91" s="11"/>
      <c r="AC91" s="11"/>
      <c r="AD91" s="11"/>
      <c r="AE91" s="11"/>
      <c r="AF91" s="11"/>
      <c r="AG91" s="11"/>
      <c r="AH91" s="11"/>
      <c r="AI91" s="11"/>
      <c r="AJ91" s="11"/>
      <c r="AK91" s="11"/>
      <c r="AL91" s="11"/>
      <c r="AM91" s="11"/>
      <c r="AN91" s="11"/>
      <c r="AO91" s="11"/>
      <c r="AP91" s="11"/>
      <c r="AQ91" s="11"/>
      <c r="AR91" s="11"/>
      <c r="AS91" s="11"/>
      <c r="AT91" s="11"/>
      <c r="AU91" s="11"/>
      <c r="AV91" s="11"/>
      <c r="AW91" s="11"/>
      <c r="AX91" s="11"/>
    </row>
    <row r="92" spans="1:50" x14ac:dyDescent="0.35">
      <c r="A92" s="7"/>
      <c r="D92" s="11"/>
      <c r="E92" s="11"/>
      <c r="F92" s="11"/>
      <c r="G92" s="11"/>
      <c r="H92" s="11"/>
      <c r="I92" s="11"/>
      <c r="J92" s="11"/>
      <c r="K92" s="11"/>
      <c r="L92" s="11"/>
      <c r="M92" s="11"/>
      <c r="N92" s="11"/>
      <c r="O92" s="11"/>
      <c r="P92" s="11"/>
      <c r="Q92" s="11"/>
      <c r="R92" s="11"/>
      <c r="S92" s="11"/>
      <c r="T92" s="11"/>
      <c r="U92" s="11"/>
      <c r="V92" s="11"/>
      <c r="W92" s="11"/>
      <c r="X92" s="11"/>
      <c r="Y92" s="11"/>
      <c r="Z92" s="11"/>
      <c r="AA92" s="11"/>
      <c r="AB92" s="11"/>
      <c r="AC92" s="11"/>
      <c r="AD92" s="11"/>
      <c r="AE92" s="11"/>
      <c r="AF92" s="11"/>
      <c r="AG92" s="11"/>
      <c r="AH92" s="11"/>
      <c r="AI92" s="11"/>
      <c r="AJ92" s="11"/>
      <c r="AK92" s="11"/>
      <c r="AL92" s="11"/>
      <c r="AM92" s="11"/>
      <c r="AN92" s="11"/>
      <c r="AO92" s="11"/>
      <c r="AP92" s="11"/>
      <c r="AQ92" s="11"/>
      <c r="AR92" s="11"/>
      <c r="AS92" s="11"/>
      <c r="AT92" s="11"/>
      <c r="AU92" s="11"/>
      <c r="AV92" s="11"/>
      <c r="AW92" s="11"/>
      <c r="AX92" s="11"/>
    </row>
    <row r="93" spans="1:50" x14ac:dyDescent="0.35">
      <c r="A93" s="7"/>
      <c r="D93" s="11"/>
      <c r="E93" s="11"/>
      <c r="F93" s="11"/>
      <c r="G93" s="11"/>
      <c r="H93" s="11"/>
      <c r="I93" s="11"/>
      <c r="J93" s="11"/>
      <c r="K93" s="11"/>
      <c r="L93" s="11"/>
      <c r="M93" s="11"/>
      <c r="N93" s="11"/>
      <c r="O93" s="11"/>
      <c r="P93" s="11"/>
      <c r="Q93" s="11"/>
      <c r="R93" s="11"/>
      <c r="S93" s="11"/>
      <c r="T93" s="11"/>
      <c r="U93" s="11"/>
      <c r="V93" s="11"/>
      <c r="W93" s="11"/>
      <c r="X93" s="11"/>
      <c r="Y93" s="11"/>
      <c r="Z93" s="11"/>
      <c r="AA93" s="11"/>
      <c r="AB93" s="11"/>
      <c r="AC93" s="11"/>
      <c r="AD93" s="11"/>
      <c r="AE93" s="11"/>
      <c r="AF93" s="11"/>
      <c r="AG93" s="11"/>
      <c r="AH93" s="11"/>
      <c r="AI93" s="11"/>
      <c r="AJ93" s="11"/>
      <c r="AK93" s="11"/>
      <c r="AL93" s="11"/>
      <c r="AM93" s="11"/>
      <c r="AN93" s="11"/>
      <c r="AO93" s="11"/>
      <c r="AP93" s="11"/>
      <c r="AQ93" s="11"/>
      <c r="AR93" s="11"/>
      <c r="AS93" s="11"/>
      <c r="AT93" s="11"/>
      <c r="AU93" s="11"/>
      <c r="AV93" s="11"/>
      <c r="AW93" s="11"/>
      <c r="AX93" s="11"/>
    </row>
    <row r="94" spans="1:50" x14ac:dyDescent="0.35">
      <c r="A94" s="7"/>
      <c r="D94" s="11"/>
      <c r="E94" s="11"/>
      <c r="F94" s="11"/>
      <c r="G94" s="11"/>
      <c r="H94" s="11"/>
      <c r="I94" s="11"/>
      <c r="J94" s="11"/>
      <c r="K94" s="11"/>
      <c r="L94" s="11"/>
      <c r="M94" s="11"/>
      <c r="N94" s="11"/>
      <c r="O94" s="11"/>
      <c r="P94" s="11"/>
      <c r="Q94" s="11"/>
      <c r="R94" s="11"/>
      <c r="S94" s="11"/>
      <c r="T94" s="11"/>
      <c r="U94" s="11"/>
      <c r="V94" s="11"/>
      <c r="W94" s="11"/>
      <c r="X94" s="11"/>
      <c r="Y94" s="11"/>
      <c r="Z94" s="11"/>
      <c r="AA94" s="11"/>
      <c r="AB94" s="11"/>
      <c r="AC94" s="11"/>
      <c r="AD94" s="11"/>
      <c r="AE94" s="11"/>
      <c r="AF94" s="11"/>
      <c r="AG94" s="11"/>
      <c r="AH94" s="11"/>
      <c r="AI94" s="11"/>
      <c r="AJ94" s="11"/>
      <c r="AK94" s="11"/>
      <c r="AL94" s="11"/>
      <c r="AM94" s="11"/>
      <c r="AN94" s="11"/>
      <c r="AO94" s="11"/>
      <c r="AP94" s="11"/>
      <c r="AQ94" s="11"/>
      <c r="AR94" s="11"/>
      <c r="AS94" s="11"/>
      <c r="AT94" s="11"/>
      <c r="AU94" s="11"/>
      <c r="AV94" s="11"/>
      <c r="AW94" s="11"/>
      <c r="AX94" s="11"/>
    </row>
    <row r="95" spans="1:50" x14ac:dyDescent="0.35">
      <c r="A95" s="7"/>
      <c r="D95" s="11"/>
      <c r="E95" s="11"/>
      <c r="F95" s="11"/>
      <c r="G95" s="11"/>
      <c r="H95" s="11"/>
      <c r="I95" s="11"/>
      <c r="J95" s="11"/>
      <c r="K95" s="11"/>
      <c r="L95" s="11"/>
      <c r="M95" s="11"/>
      <c r="N95" s="11"/>
      <c r="O95" s="11"/>
      <c r="P95" s="11"/>
      <c r="Q95" s="11"/>
      <c r="R95" s="11"/>
      <c r="S95" s="11"/>
      <c r="T95" s="11"/>
      <c r="U95" s="11"/>
      <c r="V95" s="11"/>
      <c r="W95" s="11"/>
      <c r="X95" s="11"/>
      <c r="Y95" s="11"/>
      <c r="Z95" s="11"/>
      <c r="AA95" s="11"/>
      <c r="AB95" s="11"/>
      <c r="AC95" s="11"/>
      <c r="AD95" s="11"/>
      <c r="AE95" s="11"/>
      <c r="AF95" s="11"/>
      <c r="AG95" s="11"/>
      <c r="AH95" s="11"/>
      <c r="AI95" s="11"/>
      <c r="AJ95" s="11"/>
      <c r="AK95" s="11"/>
      <c r="AL95" s="11"/>
      <c r="AM95" s="11"/>
      <c r="AN95" s="11"/>
      <c r="AO95" s="11"/>
      <c r="AP95" s="11"/>
      <c r="AQ95" s="11"/>
      <c r="AR95" s="11"/>
      <c r="AS95" s="11"/>
      <c r="AT95" s="11"/>
      <c r="AU95" s="11"/>
      <c r="AV95" s="11"/>
      <c r="AW95" s="11"/>
      <c r="AX95" s="11"/>
    </row>
    <row r="96" spans="1:50" x14ac:dyDescent="0.35">
      <c r="A96" s="7"/>
      <c r="D96" s="11"/>
      <c r="E96" s="11"/>
      <c r="F96" s="11"/>
      <c r="G96" s="11"/>
      <c r="H96" s="11"/>
      <c r="I96" s="11"/>
      <c r="J96" s="11"/>
      <c r="K96" s="11"/>
      <c r="L96" s="11"/>
      <c r="M96" s="11"/>
      <c r="N96" s="11"/>
      <c r="O96" s="11"/>
      <c r="P96" s="11"/>
      <c r="Q96" s="11"/>
      <c r="R96" s="11"/>
      <c r="S96" s="11"/>
      <c r="T96" s="11"/>
      <c r="U96" s="11"/>
      <c r="V96" s="11"/>
      <c r="W96" s="11"/>
      <c r="X96" s="11"/>
      <c r="Y96" s="11"/>
      <c r="Z96" s="11"/>
      <c r="AA96" s="11"/>
      <c r="AB96" s="11"/>
      <c r="AC96" s="11"/>
      <c r="AD96" s="11"/>
      <c r="AE96" s="11"/>
      <c r="AF96" s="11"/>
      <c r="AG96" s="11"/>
      <c r="AH96" s="11"/>
      <c r="AI96" s="11"/>
      <c r="AJ96" s="11"/>
      <c r="AK96" s="11"/>
      <c r="AL96" s="11"/>
      <c r="AM96" s="11"/>
      <c r="AN96" s="11"/>
      <c r="AO96" s="11"/>
      <c r="AP96" s="11"/>
      <c r="AQ96" s="11"/>
      <c r="AR96" s="11"/>
      <c r="AS96" s="11"/>
      <c r="AT96" s="11"/>
      <c r="AU96" s="11"/>
      <c r="AV96" s="11"/>
      <c r="AW96" s="11"/>
      <c r="AX96" s="11"/>
    </row>
    <row r="97" spans="1:50" x14ac:dyDescent="0.35">
      <c r="A97" s="7"/>
      <c r="D97" s="11"/>
      <c r="E97" s="11"/>
      <c r="F97" s="11"/>
      <c r="G97" s="11"/>
      <c r="H97" s="11"/>
      <c r="I97" s="11"/>
      <c r="J97" s="11"/>
      <c r="K97" s="11"/>
      <c r="L97" s="11"/>
      <c r="M97" s="11"/>
      <c r="N97" s="11"/>
      <c r="O97" s="11"/>
      <c r="P97" s="11"/>
      <c r="Q97" s="11"/>
      <c r="R97" s="11"/>
      <c r="S97" s="11"/>
      <c r="T97" s="11"/>
      <c r="U97" s="11"/>
      <c r="V97" s="11"/>
      <c r="W97" s="11"/>
      <c r="X97" s="11"/>
      <c r="Y97" s="11"/>
      <c r="Z97" s="11"/>
      <c r="AA97" s="11"/>
      <c r="AB97" s="11"/>
      <c r="AC97" s="11"/>
      <c r="AD97" s="11"/>
      <c r="AE97" s="11"/>
      <c r="AF97" s="11"/>
      <c r="AG97" s="11"/>
      <c r="AH97" s="11"/>
      <c r="AI97" s="11"/>
      <c r="AJ97" s="11"/>
      <c r="AK97" s="11"/>
      <c r="AL97" s="11"/>
      <c r="AM97" s="11"/>
      <c r="AN97" s="11"/>
      <c r="AO97" s="11"/>
      <c r="AP97" s="11"/>
      <c r="AQ97" s="11"/>
      <c r="AR97" s="11"/>
      <c r="AS97" s="11"/>
      <c r="AT97" s="11"/>
      <c r="AU97" s="11"/>
      <c r="AV97" s="11"/>
      <c r="AW97" s="11"/>
      <c r="AX97" s="11"/>
    </row>
    <row r="98" spans="1:50" x14ac:dyDescent="0.35">
      <c r="A98" s="7"/>
      <c r="D98" s="11"/>
      <c r="E98" s="11"/>
      <c r="F98" s="11"/>
      <c r="G98" s="11"/>
      <c r="H98" s="11"/>
      <c r="I98" s="11"/>
      <c r="J98" s="11"/>
      <c r="K98" s="11"/>
      <c r="L98" s="11"/>
      <c r="M98" s="11"/>
      <c r="N98" s="11"/>
      <c r="O98" s="11"/>
      <c r="P98" s="11"/>
      <c r="Q98" s="11"/>
      <c r="R98" s="11"/>
      <c r="S98" s="11"/>
      <c r="T98" s="11"/>
      <c r="U98" s="11"/>
      <c r="V98" s="11"/>
      <c r="W98" s="11"/>
      <c r="X98" s="11"/>
      <c r="Y98" s="11"/>
      <c r="Z98" s="11"/>
      <c r="AA98" s="11"/>
      <c r="AB98" s="11"/>
      <c r="AC98" s="11"/>
      <c r="AD98" s="11"/>
      <c r="AE98" s="11"/>
      <c r="AF98" s="11"/>
      <c r="AG98" s="11"/>
      <c r="AH98" s="11"/>
      <c r="AI98" s="11"/>
      <c r="AJ98" s="11"/>
      <c r="AK98" s="11"/>
      <c r="AL98" s="11"/>
      <c r="AM98" s="11"/>
      <c r="AN98" s="11"/>
      <c r="AO98" s="11"/>
      <c r="AP98" s="11"/>
      <c r="AQ98" s="11"/>
      <c r="AR98" s="11"/>
      <c r="AS98" s="11"/>
      <c r="AT98" s="11"/>
      <c r="AU98" s="11"/>
      <c r="AV98" s="11"/>
      <c r="AW98" s="11"/>
      <c r="AX98" s="11"/>
    </row>
    <row r="99" spans="1:50" x14ac:dyDescent="0.35">
      <c r="A99" s="7"/>
      <c r="D99" s="11"/>
      <c r="E99" s="11"/>
      <c r="F99" s="11"/>
      <c r="G99" s="11"/>
      <c r="H99" s="11"/>
      <c r="I99" s="11"/>
      <c r="J99" s="11"/>
      <c r="K99" s="11"/>
      <c r="L99" s="11"/>
      <c r="M99" s="11"/>
      <c r="N99" s="11"/>
      <c r="O99" s="11"/>
      <c r="P99" s="11"/>
      <c r="Q99" s="11"/>
      <c r="R99" s="11"/>
      <c r="S99" s="11"/>
      <c r="T99" s="11"/>
      <c r="U99" s="11"/>
      <c r="V99" s="11"/>
      <c r="W99" s="11"/>
      <c r="X99" s="11"/>
      <c r="Y99" s="11"/>
      <c r="Z99" s="11"/>
      <c r="AA99" s="11"/>
      <c r="AB99" s="11"/>
      <c r="AC99" s="11"/>
      <c r="AD99" s="11"/>
      <c r="AE99" s="11"/>
      <c r="AF99" s="11"/>
      <c r="AG99" s="11"/>
      <c r="AH99" s="11"/>
      <c r="AI99" s="11"/>
      <c r="AJ99" s="11"/>
      <c r="AK99" s="11"/>
      <c r="AL99" s="11"/>
      <c r="AM99" s="11"/>
      <c r="AN99" s="11"/>
      <c r="AO99" s="11"/>
      <c r="AP99" s="11"/>
      <c r="AQ99" s="11"/>
      <c r="AR99" s="11"/>
      <c r="AS99" s="11"/>
      <c r="AT99" s="11"/>
      <c r="AU99" s="11"/>
      <c r="AV99" s="11"/>
      <c r="AW99" s="11"/>
      <c r="AX99" s="11"/>
    </row>
    <row r="100" spans="1:50" x14ac:dyDescent="0.35">
      <c r="A100" s="7"/>
      <c r="D100" s="11"/>
      <c r="E100" s="11"/>
      <c r="F100" s="11"/>
      <c r="G100" s="11"/>
      <c r="H100" s="11"/>
      <c r="I100" s="11"/>
      <c r="J100" s="11"/>
      <c r="K100" s="11"/>
      <c r="L100" s="11"/>
      <c r="M100" s="11"/>
      <c r="N100" s="11"/>
      <c r="O100" s="11"/>
      <c r="P100" s="11"/>
      <c r="Q100" s="11"/>
      <c r="R100" s="11"/>
      <c r="S100" s="11"/>
      <c r="T100" s="11"/>
      <c r="U100" s="11"/>
      <c r="V100" s="11"/>
      <c r="W100" s="11"/>
      <c r="X100" s="11"/>
      <c r="Y100" s="11"/>
      <c r="Z100" s="11"/>
      <c r="AA100" s="11"/>
      <c r="AB100" s="11"/>
      <c r="AC100" s="11"/>
      <c r="AD100" s="11"/>
      <c r="AE100" s="11"/>
      <c r="AF100" s="11"/>
      <c r="AG100" s="11"/>
      <c r="AH100" s="11"/>
      <c r="AI100" s="11"/>
      <c r="AJ100" s="11"/>
      <c r="AK100" s="11"/>
      <c r="AL100" s="11"/>
      <c r="AM100" s="11"/>
      <c r="AN100" s="11"/>
      <c r="AO100" s="11"/>
      <c r="AP100" s="11"/>
      <c r="AQ100" s="11"/>
      <c r="AR100" s="11"/>
      <c r="AS100" s="11"/>
      <c r="AT100" s="11"/>
      <c r="AU100" s="11"/>
      <c r="AV100" s="11"/>
      <c r="AW100" s="11"/>
      <c r="AX100" s="11"/>
    </row>
    <row r="101" spans="1:50" x14ac:dyDescent="0.35">
      <c r="A101" s="7"/>
    </row>
    <row r="102" spans="1:50" x14ac:dyDescent="0.35">
      <c r="A102" s="7"/>
    </row>
    <row r="103" spans="1:50" x14ac:dyDescent="0.35">
      <c r="A103" s="7"/>
    </row>
    <row r="104" spans="1:50" x14ac:dyDescent="0.35">
      <c r="A104" s="7"/>
    </row>
    <row r="105" spans="1:50" x14ac:dyDescent="0.35">
      <c r="A105" s="7"/>
    </row>
    <row r="106" spans="1:50" x14ac:dyDescent="0.35">
      <c r="A106" s="7"/>
    </row>
    <row r="107" spans="1:50" x14ac:dyDescent="0.35">
      <c r="A107" s="7"/>
    </row>
    <row r="108" spans="1:50" x14ac:dyDescent="0.35">
      <c r="A108" s="7"/>
    </row>
    <row r="109" spans="1:50" x14ac:dyDescent="0.35">
      <c r="A109" s="7"/>
    </row>
    <row r="110" spans="1:50" x14ac:dyDescent="0.35">
      <c r="A110" s="7"/>
    </row>
    <row r="111" spans="1:50" x14ac:dyDescent="0.35">
      <c r="A111" s="7"/>
    </row>
    <row r="112" spans="1:50" x14ac:dyDescent="0.35">
      <c r="A112" s="7"/>
    </row>
    <row r="113" spans="1:1" x14ac:dyDescent="0.35">
      <c r="A113" s="7"/>
    </row>
    <row r="114" spans="1:1" x14ac:dyDescent="0.35">
      <c r="A114" s="7"/>
    </row>
    <row r="115" spans="1:1" x14ac:dyDescent="0.35">
      <c r="A115" s="7"/>
    </row>
    <row r="116" spans="1:1" x14ac:dyDescent="0.35">
      <c r="A116" s="7"/>
    </row>
    <row r="117" spans="1:1" x14ac:dyDescent="0.35">
      <c r="A117" s="7"/>
    </row>
    <row r="118" spans="1:1" x14ac:dyDescent="0.35">
      <c r="A118" s="7"/>
    </row>
    <row r="119" spans="1:1" x14ac:dyDescent="0.35">
      <c r="A119" s="7"/>
    </row>
    <row r="120" spans="1:1" x14ac:dyDescent="0.35">
      <c r="A120" s="7"/>
    </row>
    <row r="121" spans="1:1" x14ac:dyDescent="0.35">
      <c r="A121" s="7"/>
    </row>
    <row r="122" spans="1:1" x14ac:dyDescent="0.35">
      <c r="A122" s="7"/>
    </row>
    <row r="123" spans="1:1" x14ac:dyDescent="0.35">
      <c r="A123" s="7"/>
    </row>
    <row r="124" spans="1:1" x14ac:dyDescent="0.35">
      <c r="A124" s="7"/>
    </row>
    <row r="125" spans="1:1" x14ac:dyDescent="0.35">
      <c r="A125" s="7"/>
    </row>
    <row r="126" spans="1:1" x14ac:dyDescent="0.35">
      <c r="A126" s="7"/>
    </row>
    <row r="127" spans="1:1" x14ac:dyDescent="0.35">
      <c r="A127" s="7"/>
    </row>
    <row r="128" spans="1:1" x14ac:dyDescent="0.35">
      <c r="A128" s="7"/>
    </row>
    <row r="129" spans="1:1" x14ac:dyDescent="0.35">
      <c r="A129" s="7"/>
    </row>
    <row r="130" spans="1:1" x14ac:dyDescent="0.35">
      <c r="A130" s="7"/>
    </row>
    <row r="131" spans="1:1" x14ac:dyDescent="0.35">
      <c r="A131" s="7"/>
    </row>
    <row r="132" spans="1:1" x14ac:dyDescent="0.35">
      <c r="A132" s="7"/>
    </row>
    <row r="133" spans="1:1" x14ac:dyDescent="0.35">
      <c r="A133" s="7"/>
    </row>
    <row r="134" spans="1:1" x14ac:dyDescent="0.35">
      <c r="A134" s="7"/>
    </row>
    <row r="135" spans="1:1" x14ac:dyDescent="0.35">
      <c r="A135" s="7"/>
    </row>
    <row r="136" spans="1:1" x14ac:dyDescent="0.35">
      <c r="A136" s="7"/>
    </row>
    <row r="137" spans="1:1" x14ac:dyDescent="0.35">
      <c r="A137" s="7"/>
    </row>
    <row r="138" spans="1:1" x14ac:dyDescent="0.35">
      <c r="A138" s="7"/>
    </row>
    <row r="139" spans="1:1" x14ac:dyDescent="0.35">
      <c r="A139" s="7"/>
    </row>
    <row r="140" spans="1:1" x14ac:dyDescent="0.35">
      <c r="A140" s="7"/>
    </row>
    <row r="141" spans="1:1" x14ac:dyDescent="0.35">
      <c r="A141" s="7"/>
    </row>
    <row r="142" spans="1:1" x14ac:dyDescent="0.35">
      <c r="A142" s="7"/>
    </row>
    <row r="143" spans="1:1" x14ac:dyDescent="0.35">
      <c r="A143" s="7"/>
    </row>
    <row r="144" spans="1:1" x14ac:dyDescent="0.35">
      <c r="A144" s="7"/>
    </row>
    <row r="145" spans="1:1" x14ac:dyDescent="0.35">
      <c r="A145" s="7"/>
    </row>
    <row r="146" spans="1:1" x14ac:dyDescent="0.35">
      <c r="A146" s="7"/>
    </row>
    <row r="147" spans="1:1" x14ac:dyDescent="0.35">
      <c r="A147" s="7"/>
    </row>
    <row r="148" spans="1:1" x14ac:dyDescent="0.35">
      <c r="A148" s="7"/>
    </row>
    <row r="149" spans="1:1" x14ac:dyDescent="0.35">
      <c r="A149" s="7"/>
    </row>
    <row r="150" spans="1:1" x14ac:dyDescent="0.35">
      <c r="A150" s="7"/>
    </row>
    <row r="151" spans="1:1" x14ac:dyDescent="0.35">
      <c r="A151" s="7"/>
    </row>
    <row r="152" spans="1:1" x14ac:dyDescent="0.35">
      <c r="A152" s="7"/>
    </row>
    <row r="153" spans="1:1" x14ac:dyDescent="0.35">
      <c r="A153" s="7"/>
    </row>
    <row r="154" spans="1:1" x14ac:dyDescent="0.35">
      <c r="A154" s="7"/>
    </row>
    <row r="155" spans="1:1" x14ac:dyDescent="0.35">
      <c r="A155" s="7"/>
    </row>
    <row r="156" spans="1:1" x14ac:dyDescent="0.35">
      <c r="A156" s="7"/>
    </row>
    <row r="157" spans="1:1" x14ac:dyDescent="0.35">
      <c r="A157" s="7"/>
    </row>
    <row r="158" spans="1:1" x14ac:dyDescent="0.35">
      <c r="A158" s="7"/>
    </row>
    <row r="159" spans="1:1" x14ac:dyDescent="0.35">
      <c r="A159" s="7"/>
    </row>
    <row r="160" spans="1:1" x14ac:dyDescent="0.35">
      <c r="A160" s="7"/>
    </row>
    <row r="161" spans="1:1" x14ac:dyDescent="0.35">
      <c r="A161" s="7"/>
    </row>
    <row r="162" spans="1:1" x14ac:dyDescent="0.35">
      <c r="A162" s="7"/>
    </row>
    <row r="163" spans="1:1" x14ac:dyDescent="0.35">
      <c r="A163" s="7"/>
    </row>
    <row r="164" spans="1:1" x14ac:dyDescent="0.35">
      <c r="A164" s="7"/>
    </row>
    <row r="165" spans="1:1" x14ac:dyDescent="0.35">
      <c r="A165" s="7"/>
    </row>
    <row r="166" spans="1:1" x14ac:dyDescent="0.35">
      <c r="A166" s="7"/>
    </row>
    <row r="167" spans="1:1" x14ac:dyDescent="0.35">
      <c r="A167" s="7"/>
    </row>
    <row r="168" spans="1:1" x14ac:dyDescent="0.35">
      <c r="A168" s="7"/>
    </row>
    <row r="169" spans="1:1" x14ac:dyDescent="0.35">
      <c r="A169" s="7"/>
    </row>
    <row r="170" spans="1:1" x14ac:dyDescent="0.35">
      <c r="A170" s="7"/>
    </row>
    <row r="171" spans="1:1" x14ac:dyDescent="0.35">
      <c r="A171" s="7"/>
    </row>
    <row r="172" spans="1:1" x14ac:dyDescent="0.35">
      <c r="A172" s="7"/>
    </row>
    <row r="173" spans="1:1" x14ac:dyDescent="0.35">
      <c r="A173" s="7"/>
    </row>
    <row r="174" spans="1:1" x14ac:dyDescent="0.35">
      <c r="A174" s="7"/>
    </row>
    <row r="175" spans="1:1" x14ac:dyDescent="0.35">
      <c r="A175" s="7"/>
    </row>
    <row r="176" spans="1:1" x14ac:dyDescent="0.35">
      <c r="A176" s="7"/>
    </row>
    <row r="177" spans="1:1" x14ac:dyDescent="0.35">
      <c r="A177" s="7"/>
    </row>
    <row r="178" spans="1:1" x14ac:dyDescent="0.35">
      <c r="A178" s="7"/>
    </row>
    <row r="179" spans="1:1" x14ac:dyDescent="0.35">
      <c r="A179" s="7"/>
    </row>
    <row r="180" spans="1:1" x14ac:dyDescent="0.35">
      <c r="A180" s="7"/>
    </row>
    <row r="181" spans="1:1" x14ac:dyDescent="0.35">
      <c r="A181" s="7"/>
    </row>
    <row r="182" spans="1:1" x14ac:dyDescent="0.35">
      <c r="A182" s="7"/>
    </row>
    <row r="183" spans="1:1" x14ac:dyDescent="0.35">
      <c r="A183" s="7"/>
    </row>
    <row r="184" spans="1:1" x14ac:dyDescent="0.35">
      <c r="A184" s="7"/>
    </row>
    <row r="185" spans="1:1" x14ac:dyDescent="0.35">
      <c r="A185" s="7"/>
    </row>
    <row r="186" spans="1:1" x14ac:dyDescent="0.35">
      <c r="A186" s="7"/>
    </row>
    <row r="187" spans="1:1" x14ac:dyDescent="0.35">
      <c r="A187" s="7"/>
    </row>
    <row r="188" spans="1:1" x14ac:dyDescent="0.35">
      <c r="A188" s="7"/>
    </row>
    <row r="189" spans="1:1" x14ac:dyDescent="0.35">
      <c r="A189" s="7"/>
    </row>
    <row r="190" spans="1:1" x14ac:dyDescent="0.35">
      <c r="A190" s="7"/>
    </row>
    <row r="191" spans="1:1" x14ac:dyDescent="0.35">
      <c r="A191" s="7"/>
    </row>
    <row r="192" spans="1:1" x14ac:dyDescent="0.35">
      <c r="A192" s="7"/>
    </row>
    <row r="193" spans="1:1" x14ac:dyDescent="0.35">
      <c r="A193" s="7"/>
    </row>
    <row r="194" spans="1:1" x14ac:dyDescent="0.35">
      <c r="A194" s="7"/>
    </row>
    <row r="195" spans="1:1" x14ac:dyDescent="0.35">
      <c r="A195" s="7"/>
    </row>
    <row r="196" spans="1:1" x14ac:dyDescent="0.35">
      <c r="A196" s="7"/>
    </row>
    <row r="197" spans="1:1" x14ac:dyDescent="0.35">
      <c r="A197" s="7"/>
    </row>
    <row r="198" spans="1:1" x14ac:dyDescent="0.35">
      <c r="A198" s="7"/>
    </row>
    <row r="199" spans="1:1" x14ac:dyDescent="0.35">
      <c r="A199" s="7"/>
    </row>
    <row r="200" spans="1:1" x14ac:dyDescent="0.35">
      <c r="A200" s="7"/>
    </row>
    <row r="201" spans="1:1" x14ac:dyDescent="0.35">
      <c r="A201" s="7"/>
    </row>
    <row r="202" spans="1:1" x14ac:dyDescent="0.35">
      <c r="A202" s="7"/>
    </row>
    <row r="203" spans="1:1" x14ac:dyDescent="0.35">
      <c r="A203" s="7"/>
    </row>
    <row r="204" spans="1:1" x14ac:dyDescent="0.35">
      <c r="A204" s="7"/>
    </row>
    <row r="205" spans="1:1" x14ac:dyDescent="0.35">
      <c r="A205" s="7"/>
    </row>
    <row r="206" spans="1:1" x14ac:dyDescent="0.35">
      <c r="A206" s="7"/>
    </row>
    <row r="207" spans="1:1" x14ac:dyDescent="0.35">
      <c r="A207" s="7"/>
    </row>
    <row r="208" spans="1:1" x14ac:dyDescent="0.35">
      <c r="A208" s="7"/>
    </row>
    <row r="209" spans="1:1" x14ac:dyDescent="0.35">
      <c r="A209" s="7"/>
    </row>
    <row r="210" spans="1:1" x14ac:dyDescent="0.35">
      <c r="A210" s="7"/>
    </row>
    <row r="211" spans="1:1" x14ac:dyDescent="0.35">
      <c r="A211" s="7"/>
    </row>
    <row r="212" spans="1:1" x14ac:dyDescent="0.35">
      <c r="A212" s="7"/>
    </row>
    <row r="213" spans="1:1" x14ac:dyDescent="0.35">
      <c r="A213" s="7"/>
    </row>
    <row r="214" spans="1:1" x14ac:dyDescent="0.35">
      <c r="A214" s="7"/>
    </row>
    <row r="215" spans="1:1" x14ac:dyDescent="0.35">
      <c r="A215" s="7"/>
    </row>
    <row r="216" spans="1:1" x14ac:dyDescent="0.35">
      <c r="A216" s="7"/>
    </row>
    <row r="217" spans="1:1" x14ac:dyDescent="0.35">
      <c r="A217" s="7"/>
    </row>
    <row r="218" spans="1:1" x14ac:dyDescent="0.35">
      <c r="A218" s="7"/>
    </row>
    <row r="219" spans="1:1" x14ac:dyDescent="0.35">
      <c r="A219" s="7"/>
    </row>
    <row r="220" spans="1:1" x14ac:dyDescent="0.35">
      <c r="A220" s="7"/>
    </row>
    <row r="221" spans="1:1" x14ac:dyDescent="0.35">
      <c r="A221" s="7"/>
    </row>
    <row r="222" spans="1:1" x14ac:dyDescent="0.35">
      <c r="A222" s="7"/>
    </row>
    <row r="223" spans="1:1" x14ac:dyDescent="0.35">
      <c r="A223" s="7"/>
    </row>
    <row r="224" spans="1:1" x14ac:dyDescent="0.35">
      <c r="A224" s="7"/>
    </row>
    <row r="225" spans="1:1" x14ac:dyDescent="0.35">
      <c r="A225" s="7"/>
    </row>
    <row r="226" spans="1:1" x14ac:dyDescent="0.35">
      <c r="A226" s="7"/>
    </row>
    <row r="227" spans="1:1" x14ac:dyDescent="0.35">
      <c r="A227" s="7"/>
    </row>
    <row r="228" spans="1:1" x14ac:dyDescent="0.35">
      <c r="A228" s="7"/>
    </row>
    <row r="229" spans="1:1" x14ac:dyDescent="0.35">
      <c r="A229" s="7"/>
    </row>
    <row r="230" spans="1:1" x14ac:dyDescent="0.35">
      <c r="A230" s="7"/>
    </row>
    <row r="231" spans="1:1" x14ac:dyDescent="0.35">
      <c r="A231" s="7"/>
    </row>
    <row r="232" spans="1:1" x14ac:dyDescent="0.35">
      <c r="A232" s="7"/>
    </row>
    <row r="233" spans="1:1" x14ac:dyDescent="0.35">
      <c r="A233" s="7"/>
    </row>
    <row r="234" spans="1:1" x14ac:dyDescent="0.35">
      <c r="A234" s="7"/>
    </row>
    <row r="235" spans="1:1" x14ac:dyDescent="0.35">
      <c r="A235" s="7"/>
    </row>
    <row r="236" spans="1:1" x14ac:dyDescent="0.35">
      <c r="A236" s="7"/>
    </row>
    <row r="237" spans="1:1" x14ac:dyDescent="0.35">
      <c r="A237" s="7"/>
    </row>
    <row r="238" spans="1:1" x14ac:dyDescent="0.35">
      <c r="A238" s="7"/>
    </row>
    <row r="239" spans="1:1" x14ac:dyDescent="0.35">
      <c r="A239" s="7"/>
    </row>
    <row r="240" spans="1:1" x14ac:dyDescent="0.35">
      <c r="A240" s="7"/>
    </row>
    <row r="241" spans="1:1" x14ac:dyDescent="0.35">
      <c r="A241" s="7"/>
    </row>
    <row r="242" spans="1:1" x14ac:dyDescent="0.35">
      <c r="A242" s="7"/>
    </row>
    <row r="243" spans="1:1" x14ac:dyDescent="0.35">
      <c r="A243" s="7"/>
    </row>
    <row r="244" spans="1:1" x14ac:dyDescent="0.35">
      <c r="A244" s="7"/>
    </row>
    <row r="245" spans="1:1" x14ac:dyDescent="0.35">
      <c r="A245" s="7"/>
    </row>
    <row r="246" spans="1:1" x14ac:dyDescent="0.35">
      <c r="A246" s="7"/>
    </row>
    <row r="247" spans="1:1" x14ac:dyDescent="0.35">
      <c r="A247" s="7"/>
    </row>
    <row r="248" spans="1:1" x14ac:dyDescent="0.35">
      <c r="A248" s="7"/>
    </row>
    <row r="249" spans="1:1" x14ac:dyDescent="0.35">
      <c r="A249" s="7"/>
    </row>
    <row r="250" spans="1:1" x14ac:dyDescent="0.35">
      <c r="A250" s="7"/>
    </row>
    <row r="251" spans="1:1" x14ac:dyDescent="0.35">
      <c r="A251" s="7"/>
    </row>
    <row r="252" spans="1:1" x14ac:dyDescent="0.35">
      <c r="A252" s="7"/>
    </row>
    <row r="253" spans="1:1" x14ac:dyDescent="0.35">
      <c r="A253" s="7"/>
    </row>
    <row r="254" spans="1:1" x14ac:dyDescent="0.35">
      <c r="A254" s="7"/>
    </row>
    <row r="255" spans="1:1" x14ac:dyDescent="0.35">
      <c r="A255" s="7"/>
    </row>
    <row r="256" spans="1:1" x14ac:dyDescent="0.35">
      <c r="A256" s="7"/>
    </row>
    <row r="257" spans="1:1" x14ac:dyDescent="0.35">
      <c r="A257" s="7"/>
    </row>
    <row r="258" spans="1:1" x14ac:dyDescent="0.35">
      <c r="A258" s="7"/>
    </row>
    <row r="259" spans="1:1" x14ac:dyDescent="0.35">
      <c r="A259" s="7"/>
    </row>
    <row r="260" spans="1:1" x14ac:dyDescent="0.35">
      <c r="A260" s="7"/>
    </row>
    <row r="261" spans="1:1" x14ac:dyDescent="0.35">
      <c r="A261" s="7"/>
    </row>
    <row r="262" spans="1:1" x14ac:dyDescent="0.35">
      <c r="A262" s="7"/>
    </row>
    <row r="263" spans="1:1" x14ac:dyDescent="0.35">
      <c r="A263" s="7"/>
    </row>
    <row r="264" spans="1:1" x14ac:dyDescent="0.35">
      <c r="A264" s="7"/>
    </row>
    <row r="265" spans="1:1" x14ac:dyDescent="0.35">
      <c r="A265" s="7"/>
    </row>
    <row r="266" spans="1:1" x14ac:dyDescent="0.35">
      <c r="A266" s="7"/>
    </row>
    <row r="267" spans="1:1" x14ac:dyDescent="0.35">
      <c r="A267" s="7"/>
    </row>
    <row r="268" spans="1:1" x14ac:dyDescent="0.35">
      <c r="A268" s="7"/>
    </row>
    <row r="269" spans="1:1" x14ac:dyDescent="0.35">
      <c r="A269" s="7"/>
    </row>
    <row r="270" spans="1:1" x14ac:dyDescent="0.35">
      <c r="A270" s="7"/>
    </row>
    <row r="271" spans="1:1" x14ac:dyDescent="0.35">
      <c r="A271" s="7"/>
    </row>
    <row r="272" spans="1:1" x14ac:dyDescent="0.35">
      <c r="A272" s="7"/>
    </row>
    <row r="273" spans="1:1" x14ac:dyDescent="0.35">
      <c r="A273" s="7"/>
    </row>
    <row r="274" spans="1:1" x14ac:dyDescent="0.35">
      <c r="A274" s="7"/>
    </row>
    <row r="275" spans="1:1" x14ac:dyDescent="0.35">
      <c r="A275" s="7"/>
    </row>
    <row r="276" spans="1:1" x14ac:dyDescent="0.35">
      <c r="A276" s="7"/>
    </row>
    <row r="277" spans="1:1" x14ac:dyDescent="0.35">
      <c r="A277" s="7"/>
    </row>
    <row r="278" spans="1:1" x14ac:dyDescent="0.35">
      <c r="A278" s="7"/>
    </row>
    <row r="279" spans="1:1" x14ac:dyDescent="0.35">
      <c r="A279" s="7"/>
    </row>
    <row r="280" spans="1:1" x14ac:dyDescent="0.35">
      <c r="A280" s="7"/>
    </row>
    <row r="281" spans="1:1" x14ac:dyDescent="0.35">
      <c r="A281" s="7"/>
    </row>
    <row r="282" spans="1:1" x14ac:dyDescent="0.35">
      <c r="A282" s="7"/>
    </row>
    <row r="283" spans="1:1" x14ac:dyDescent="0.35">
      <c r="A283" s="7"/>
    </row>
    <row r="284" spans="1:1" x14ac:dyDescent="0.35">
      <c r="A284" s="7"/>
    </row>
    <row r="285" spans="1:1" x14ac:dyDescent="0.35">
      <c r="A285" s="7"/>
    </row>
    <row r="286" spans="1:1" x14ac:dyDescent="0.35">
      <c r="A286" s="7"/>
    </row>
    <row r="287" spans="1:1" x14ac:dyDescent="0.35">
      <c r="A287" s="7"/>
    </row>
    <row r="288" spans="1:1" x14ac:dyDescent="0.35">
      <c r="A288" s="7"/>
    </row>
    <row r="289" spans="1:1" x14ac:dyDescent="0.35">
      <c r="A289" s="7"/>
    </row>
    <row r="290" spans="1:1" x14ac:dyDescent="0.35">
      <c r="A290" s="7"/>
    </row>
    <row r="291" spans="1:1" x14ac:dyDescent="0.35">
      <c r="A291" s="7"/>
    </row>
    <row r="292" spans="1:1" x14ac:dyDescent="0.35">
      <c r="A292" s="7"/>
    </row>
    <row r="293" spans="1:1" x14ac:dyDescent="0.35">
      <c r="A293" s="7"/>
    </row>
    <row r="294" spans="1:1" x14ac:dyDescent="0.35">
      <c r="A294" s="7"/>
    </row>
    <row r="295" spans="1:1" x14ac:dyDescent="0.35">
      <c r="A295" s="7"/>
    </row>
    <row r="296" spans="1:1" x14ac:dyDescent="0.35">
      <c r="A296" s="7"/>
    </row>
    <row r="297" spans="1:1" x14ac:dyDescent="0.35">
      <c r="A297" s="7"/>
    </row>
    <row r="298" spans="1:1" x14ac:dyDescent="0.35">
      <c r="A298" s="7"/>
    </row>
    <row r="299" spans="1:1" x14ac:dyDescent="0.35">
      <c r="A299" s="7"/>
    </row>
    <row r="300" spans="1:1" x14ac:dyDescent="0.35">
      <c r="A300" s="7"/>
    </row>
    <row r="301" spans="1:1" x14ac:dyDescent="0.35">
      <c r="A301" s="7"/>
    </row>
    <row r="302" spans="1:1" x14ac:dyDescent="0.35">
      <c r="A302" s="7"/>
    </row>
    <row r="303" spans="1:1" x14ac:dyDescent="0.35">
      <c r="A303" s="7"/>
    </row>
    <row r="304" spans="1:1" x14ac:dyDescent="0.35">
      <c r="A304" s="7"/>
    </row>
    <row r="305" spans="1:1" x14ac:dyDescent="0.35">
      <c r="A305" s="7"/>
    </row>
    <row r="306" spans="1:1" x14ac:dyDescent="0.35">
      <c r="A306" s="7"/>
    </row>
    <row r="307" spans="1:1" x14ac:dyDescent="0.35">
      <c r="A307" s="7"/>
    </row>
    <row r="308" spans="1:1" x14ac:dyDescent="0.35">
      <c r="A308" s="7"/>
    </row>
    <row r="309" spans="1:1" x14ac:dyDescent="0.35">
      <c r="A309" s="7"/>
    </row>
    <row r="310" spans="1:1" x14ac:dyDescent="0.35">
      <c r="A310" s="7"/>
    </row>
    <row r="311" spans="1:1" x14ac:dyDescent="0.35">
      <c r="A311" s="7"/>
    </row>
    <row r="312" spans="1:1" x14ac:dyDescent="0.35">
      <c r="A312" s="7"/>
    </row>
    <row r="313" spans="1:1" x14ac:dyDescent="0.35">
      <c r="A313" s="7"/>
    </row>
    <row r="314" spans="1:1" x14ac:dyDescent="0.35">
      <c r="A314" s="7"/>
    </row>
    <row r="315" spans="1:1" x14ac:dyDescent="0.35">
      <c r="A315" s="7"/>
    </row>
    <row r="316" spans="1:1" x14ac:dyDescent="0.35">
      <c r="A316" s="7"/>
    </row>
    <row r="317" spans="1:1" x14ac:dyDescent="0.35">
      <c r="A317" s="7"/>
    </row>
    <row r="318" spans="1:1" x14ac:dyDescent="0.35">
      <c r="A318" s="7"/>
    </row>
    <row r="319" spans="1:1" x14ac:dyDescent="0.35">
      <c r="A319" s="7"/>
    </row>
    <row r="320" spans="1:1" x14ac:dyDescent="0.35">
      <c r="A320" s="7"/>
    </row>
    <row r="321" spans="1:1" x14ac:dyDescent="0.35">
      <c r="A321" s="7"/>
    </row>
    <row r="322" spans="1:1" x14ac:dyDescent="0.35">
      <c r="A322" s="7"/>
    </row>
    <row r="323" spans="1:1" x14ac:dyDescent="0.35">
      <c r="A323" s="7"/>
    </row>
    <row r="324" spans="1:1" x14ac:dyDescent="0.35">
      <c r="A324" s="7"/>
    </row>
    <row r="325" spans="1:1" x14ac:dyDescent="0.35">
      <c r="A325" s="7"/>
    </row>
    <row r="326" spans="1:1" x14ac:dyDescent="0.35">
      <c r="A326" s="7"/>
    </row>
    <row r="327" spans="1:1" x14ac:dyDescent="0.35">
      <c r="A327" s="7"/>
    </row>
    <row r="328" spans="1:1" x14ac:dyDescent="0.35">
      <c r="A328" s="7"/>
    </row>
    <row r="329" spans="1:1" x14ac:dyDescent="0.35">
      <c r="A329" s="7"/>
    </row>
    <row r="330" spans="1:1" x14ac:dyDescent="0.35">
      <c r="A330" s="7"/>
    </row>
    <row r="331" spans="1:1" x14ac:dyDescent="0.35">
      <c r="A331" s="7"/>
    </row>
    <row r="332" spans="1:1" x14ac:dyDescent="0.35">
      <c r="A332" s="7"/>
    </row>
    <row r="333" spans="1:1" x14ac:dyDescent="0.35">
      <c r="A333" s="7"/>
    </row>
    <row r="334" spans="1:1" x14ac:dyDescent="0.35">
      <c r="A334" s="7"/>
    </row>
    <row r="335" spans="1:1" x14ac:dyDescent="0.35">
      <c r="A335" s="7"/>
    </row>
    <row r="336" spans="1:1" x14ac:dyDescent="0.35">
      <c r="A336" s="7"/>
    </row>
    <row r="337" spans="1:1" x14ac:dyDescent="0.35">
      <c r="A337" s="7"/>
    </row>
    <row r="338" spans="1:1" x14ac:dyDescent="0.35">
      <c r="A338" s="7"/>
    </row>
    <row r="339" spans="1:1" x14ac:dyDescent="0.35">
      <c r="A339" s="7"/>
    </row>
    <row r="340" spans="1:1" x14ac:dyDescent="0.35">
      <c r="A340" s="7"/>
    </row>
    <row r="341" spans="1:1" x14ac:dyDescent="0.35">
      <c r="A341" s="7"/>
    </row>
    <row r="342" spans="1:1" x14ac:dyDescent="0.35">
      <c r="A342" s="7"/>
    </row>
    <row r="343" spans="1:1" x14ac:dyDescent="0.35">
      <c r="A343" s="7"/>
    </row>
    <row r="344" spans="1:1" x14ac:dyDescent="0.35">
      <c r="A344" s="7"/>
    </row>
    <row r="345" spans="1:1" x14ac:dyDescent="0.35">
      <c r="A345" s="7"/>
    </row>
    <row r="346" spans="1:1" x14ac:dyDescent="0.35">
      <c r="A346" s="7"/>
    </row>
    <row r="347" spans="1:1" x14ac:dyDescent="0.35">
      <c r="A347" s="7"/>
    </row>
    <row r="348" spans="1:1" x14ac:dyDescent="0.35">
      <c r="A348" s="7"/>
    </row>
    <row r="349" spans="1:1" x14ac:dyDescent="0.35">
      <c r="A349" s="7"/>
    </row>
    <row r="350" spans="1:1" x14ac:dyDescent="0.35">
      <c r="A350" s="7"/>
    </row>
    <row r="351" spans="1:1" x14ac:dyDescent="0.35">
      <c r="A351" s="7"/>
    </row>
    <row r="352" spans="1:1" x14ac:dyDescent="0.35">
      <c r="A352" s="7"/>
    </row>
    <row r="353" spans="1:1" x14ac:dyDescent="0.35">
      <c r="A353" s="7"/>
    </row>
    <row r="354" spans="1:1" x14ac:dyDescent="0.35">
      <c r="A354" s="7"/>
    </row>
    <row r="355" spans="1:1" x14ac:dyDescent="0.35">
      <c r="A355" s="7"/>
    </row>
    <row r="356" spans="1:1" x14ac:dyDescent="0.35">
      <c r="A356" s="7"/>
    </row>
    <row r="357" spans="1:1" x14ac:dyDescent="0.35">
      <c r="A357" s="7"/>
    </row>
    <row r="358" spans="1:1" x14ac:dyDescent="0.35">
      <c r="A358" s="7"/>
    </row>
    <row r="359" spans="1:1" x14ac:dyDescent="0.35">
      <c r="A359" s="7"/>
    </row>
    <row r="360" spans="1:1" x14ac:dyDescent="0.35">
      <c r="A360" s="7"/>
    </row>
    <row r="361" spans="1:1" x14ac:dyDescent="0.35">
      <c r="A361" s="7"/>
    </row>
    <row r="362" spans="1:1" x14ac:dyDescent="0.35">
      <c r="A362" s="7"/>
    </row>
    <row r="363" spans="1:1" x14ac:dyDescent="0.35">
      <c r="A363" s="7"/>
    </row>
    <row r="364" spans="1:1" x14ac:dyDescent="0.35">
      <c r="A364" s="7"/>
    </row>
    <row r="365" spans="1:1" x14ac:dyDescent="0.35">
      <c r="A365" s="7"/>
    </row>
    <row r="366" spans="1:1" x14ac:dyDescent="0.35">
      <c r="A366" s="7"/>
    </row>
    <row r="367" spans="1:1" x14ac:dyDescent="0.35">
      <c r="A367" s="7"/>
    </row>
    <row r="368" spans="1:1" x14ac:dyDescent="0.35">
      <c r="A368" s="7"/>
    </row>
    <row r="369" spans="1:1" x14ac:dyDescent="0.35">
      <c r="A369" s="7"/>
    </row>
    <row r="370" spans="1:1" x14ac:dyDescent="0.35">
      <c r="A370" s="7"/>
    </row>
    <row r="371" spans="1:1" x14ac:dyDescent="0.35">
      <c r="A371" s="7"/>
    </row>
    <row r="372" spans="1:1" x14ac:dyDescent="0.35">
      <c r="A372" s="7"/>
    </row>
    <row r="373" spans="1:1" x14ac:dyDescent="0.35">
      <c r="A373" s="7"/>
    </row>
    <row r="374" spans="1:1" x14ac:dyDescent="0.35">
      <c r="A374" s="7"/>
    </row>
    <row r="375" spans="1:1" x14ac:dyDescent="0.35">
      <c r="A375" s="7"/>
    </row>
    <row r="376" spans="1:1" x14ac:dyDescent="0.35">
      <c r="A376" s="7"/>
    </row>
    <row r="377" spans="1:1" x14ac:dyDescent="0.35">
      <c r="A377" s="7"/>
    </row>
    <row r="378" spans="1:1" x14ac:dyDescent="0.35">
      <c r="A378" s="7"/>
    </row>
    <row r="379" spans="1:1" x14ac:dyDescent="0.35">
      <c r="A379" s="7"/>
    </row>
    <row r="380" spans="1:1" x14ac:dyDescent="0.35">
      <c r="A380" s="7"/>
    </row>
    <row r="381" spans="1:1" x14ac:dyDescent="0.35">
      <c r="A381" s="7"/>
    </row>
    <row r="382" spans="1:1" x14ac:dyDescent="0.35">
      <c r="A382" s="7"/>
    </row>
    <row r="383" spans="1:1" x14ac:dyDescent="0.35">
      <c r="A383" s="7"/>
    </row>
    <row r="384" spans="1:1" x14ac:dyDescent="0.35">
      <c r="A384" s="7"/>
    </row>
    <row r="385" spans="1:1" x14ac:dyDescent="0.35">
      <c r="A385" s="7"/>
    </row>
    <row r="386" spans="1:1" x14ac:dyDescent="0.35">
      <c r="A386" s="7"/>
    </row>
    <row r="387" spans="1:1" x14ac:dyDescent="0.35">
      <c r="A387" s="7"/>
    </row>
    <row r="388" spans="1:1" x14ac:dyDescent="0.35">
      <c r="A388" s="7"/>
    </row>
    <row r="389" spans="1:1" x14ac:dyDescent="0.35">
      <c r="A389" s="7"/>
    </row>
    <row r="390" spans="1:1" x14ac:dyDescent="0.35">
      <c r="A390" s="7"/>
    </row>
    <row r="391" spans="1:1" x14ac:dyDescent="0.35">
      <c r="A391" s="7"/>
    </row>
    <row r="392" spans="1:1" x14ac:dyDescent="0.35">
      <c r="A392" s="7"/>
    </row>
    <row r="393" spans="1:1" x14ac:dyDescent="0.35">
      <c r="A393" s="7"/>
    </row>
    <row r="394" spans="1:1" x14ac:dyDescent="0.35">
      <c r="A394" s="7"/>
    </row>
    <row r="395" spans="1:1" x14ac:dyDescent="0.35">
      <c r="A395" s="7"/>
    </row>
    <row r="396" spans="1:1" x14ac:dyDescent="0.35">
      <c r="A396" s="7"/>
    </row>
    <row r="397" spans="1:1" x14ac:dyDescent="0.35">
      <c r="A397" s="7"/>
    </row>
    <row r="398" spans="1:1" x14ac:dyDescent="0.35">
      <c r="A398" s="7"/>
    </row>
    <row r="399" spans="1:1" x14ac:dyDescent="0.35">
      <c r="A399" s="7"/>
    </row>
    <row r="400" spans="1:1" x14ac:dyDescent="0.35">
      <c r="A400" s="7"/>
    </row>
    <row r="401" spans="1:1" x14ac:dyDescent="0.35">
      <c r="A401" s="7"/>
    </row>
    <row r="402" spans="1:1" x14ac:dyDescent="0.35">
      <c r="A402" s="7"/>
    </row>
    <row r="403" spans="1:1" x14ac:dyDescent="0.35">
      <c r="A403" s="7"/>
    </row>
    <row r="404" spans="1:1" x14ac:dyDescent="0.35">
      <c r="A404" s="7"/>
    </row>
    <row r="405" spans="1:1" x14ac:dyDescent="0.35">
      <c r="A405" s="7"/>
    </row>
    <row r="406" spans="1:1" x14ac:dyDescent="0.35">
      <c r="A406" s="7"/>
    </row>
    <row r="407" spans="1:1" x14ac:dyDescent="0.35">
      <c r="A407" s="7"/>
    </row>
    <row r="408" spans="1:1" x14ac:dyDescent="0.35">
      <c r="A408" s="7"/>
    </row>
    <row r="409" spans="1:1" x14ac:dyDescent="0.35">
      <c r="A409" s="7"/>
    </row>
    <row r="410" spans="1:1" x14ac:dyDescent="0.35">
      <c r="A410" s="7"/>
    </row>
    <row r="411" spans="1:1" x14ac:dyDescent="0.35">
      <c r="A411" s="7"/>
    </row>
    <row r="412" spans="1:1" x14ac:dyDescent="0.35">
      <c r="A412" s="7"/>
    </row>
    <row r="413" spans="1:1" x14ac:dyDescent="0.35">
      <c r="A413" s="7"/>
    </row>
    <row r="414" spans="1:1" x14ac:dyDescent="0.35">
      <c r="A414" s="7"/>
    </row>
    <row r="415" spans="1:1" x14ac:dyDescent="0.35">
      <c r="A415" s="7"/>
    </row>
    <row r="416" spans="1:1" x14ac:dyDescent="0.35">
      <c r="A416" s="7"/>
    </row>
    <row r="417" spans="1:1" x14ac:dyDescent="0.35">
      <c r="A417" s="7"/>
    </row>
    <row r="418" spans="1:1" x14ac:dyDescent="0.35">
      <c r="A418" s="7"/>
    </row>
    <row r="419" spans="1:1" x14ac:dyDescent="0.35">
      <c r="A419" s="7"/>
    </row>
    <row r="420" spans="1:1" x14ac:dyDescent="0.35">
      <c r="A420" s="7"/>
    </row>
    <row r="421" spans="1:1" x14ac:dyDescent="0.35">
      <c r="A421" s="7"/>
    </row>
    <row r="422" spans="1:1" x14ac:dyDescent="0.35">
      <c r="A422" s="7"/>
    </row>
    <row r="423" spans="1:1" x14ac:dyDescent="0.35">
      <c r="A423" s="7"/>
    </row>
    <row r="424" spans="1:1" x14ac:dyDescent="0.35">
      <c r="A424" s="7"/>
    </row>
    <row r="425" spans="1:1" x14ac:dyDescent="0.35">
      <c r="A425" s="7"/>
    </row>
    <row r="426" spans="1:1" x14ac:dyDescent="0.35">
      <c r="A426" s="7"/>
    </row>
    <row r="427" spans="1:1" x14ac:dyDescent="0.35">
      <c r="A427" s="7"/>
    </row>
    <row r="428" spans="1:1" x14ac:dyDescent="0.35">
      <c r="A428" s="7"/>
    </row>
    <row r="429" spans="1:1" x14ac:dyDescent="0.35">
      <c r="A429" s="7"/>
    </row>
    <row r="430" spans="1:1" x14ac:dyDescent="0.35">
      <c r="A430" s="7"/>
    </row>
    <row r="431" spans="1:1" x14ac:dyDescent="0.35">
      <c r="A431" s="7"/>
    </row>
    <row r="432" spans="1:1" x14ac:dyDescent="0.35">
      <c r="A432" s="7"/>
    </row>
    <row r="433" spans="1:1" x14ac:dyDescent="0.35">
      <c r="A433" s="7"/>
    </row>
    <row r="434" spans="1:1" x14ac:dyDescent="0.35">
      <c r="A434" s="7"/>
    </row>
    <row r="435" spans="1:1" x14ac:dyDescent="0.35">
      <c r="A435" s="7"/>
    </row>
    <row r="436" spans="1:1" x14ac:dyDescent="0.35">
      <c r="A436" s="7"/>
    </row>
    <row r="437" spans="1:1" x14ac:dyDescent="0.35">
      <c r="A437" s="7"/>
    </row>
    <row r="438" spans="1:1" x14ac:dyDescent="0.35">
      <c r="A438" s="7"/>
    </row>
    <row r="439" spans="1:1" x14ac:dyDescent="0.35">
      <c r="A439" s="7"/>
    </row>
    <row r="440" spans="1:1" x14ac:dyDescent="0.35">
      <c r="A440" s="7"/>
    </row>
    <row r="441" spans="1:1" x14ac:dyDescent="0.35">
      <c r="A441" s="7"/>
    </row>
    <row r="442" spans="1:1" x14ac:dyDescent="0.35">
      <c r="A442" s="7"/>
    </row>
    <row r="443" spans="1:1" x14ac:dyDescent="0.35">
      <c r="A443" s="7"/>
    </row>
    <row r="444" spans="1:1" x14ac:dyDescent="0.35">
      <c r="A444" s="7"/>
    </row>
    <row r="445" spans="1:1" x14ac:dyDescent="0.35">
      <c r="A445" s="7"/>
    </row>
    <row r="446" spans="1:1" x14ac:dyDescent="0.35">
      <c r="A446" s="7"/>
    </row>
    <row r="447" spans="1:1" x14ac:dyDescent="0.35">
      <c r="A447" s="7"/>
    </row>
    <row r="448" spans="1:1" x14ac:dyDescent="0.35">
      <c r="A448" s="7"/>
    </row>
    <row r="449" spans="1:1" x14ac:dyDescent="0.35">
      <c r="A449" s="7"/>
    </row>
    <row r="450" spans="1:1" x14ac:dyDescent="0.35">
      <c r="A450" s="7"/>
    </row>
    <row r="451" spans="1:1" x14ac:dyDescent="0.35">
      <c r="A451" s="7"/>
    </row>
    <row r="452" spans="1:1" x14ac:dyDescent="0.35">
      <c r="A452" s="7"/>
    </row>
    <row r="453" spans="1:1" x14ac:dyDescent="0.35">
      <c r="A453" s="7"/>
    </row>
    <row r="454" spans="1:1" x14ac:dyDescent="0.35">
      <c r="A454" s="7"/>
    </row>
    <row r="455" spans="1:1" x14ac:dyDescent="0.35">
      <c r="A455" s="7"/>
    </row>
    <row r="456" spans="1:1" x14ac:dyDescent="0.35">
      <c r="A456" s="7"/>
    </row>
    <row r="457" spans="1:1" x14ac:dyDescent="0.35">
      <c r="A457" s="7"/>
    </row>
    <row r="458" spans="1:1" x14ac:dyDescent="0.35">
      <c r="A458" s="7"/>
    </row>
    <row r="459" spans="1:1" x14ac:dyDescent="0.35">
      <c r="A459" s="7"/>
    </row>
    <row r="460" spans="1:1" x14ac:dyDescent="0.35">
      <c r="A460" s="7"/>
    </row>
    <row r="461" spans="1:1" x14ac:dyDescent="0.35">
      <c r="A461" s="7"/>
    </row>
    <row r="462" spans="1:1" x14ac:dyDescent="0.35">
      <c r="A462" s="7"/>
    </row>
    <row r="463" spans="1:1" x14ac:dyDescent="0.35">
      <c r="A463" s="7"/>
    </row>
    <row r="464" spans="1:1" x14ac:dyDescent="0.35">
      <c r="A464" s="7"/>
    </row>
    <row r="465" spans="1:1" x14ac:dyDescent="0.35">
      <c r="A465" s="7"/>
    </row>
    <row r="466" spans="1:1" x14ac:dyDescent="0.35">
      <c r="A466" s="7"/>
    </row>
    <row r="467" spans="1:1" x14ac:dyDescent="0.35">
      <c r="A467" s="7"/>
    </row>
    <row r="468" spans="1:1" x14ac:dyDescent="0.35">
      <c r="A468" s="7"/>
    </row>
    <row r="469" spans="1:1" x14ac:dyDescent="0.35">
      <c r="A469" s="7"/>
    </row>
    <row r="470" spans="1:1" x14ac:dyDescent="0.35">
      <c r="A470" s="7"/>
    </row>
    <row r="471" spans="1:1" x14ac:dyDescent="0.35">
      <c r="A471" s="7"/>
    </row>
    <row r="472" spans="1:1" x14ac:dyDescent="0.35">
      <c r="A472" s="7"/>
    </row>
    <row r="473" spans="1:1" x14ac:dyDescent="0.35">
      <c r="A473" s="7"/>
    </row>
    <row r="474" spans="1:1" x14ac:dyDescent="0.35">
      <c r="A474" s="7"/>
    </row>
    <row r="475" spans="1:1" x14ac:dyDescent="0.35">
      <c r="A475" s="7"/>
    </row>
    <row r="476" spans="1:1" x14ac:dyDescent="0.35">
      <c r="A476" s="7"/>
    </row>
    <row r="477" spans="1:1" x14ac:dyDescent="0.35">
      <c r="A477" s="7"/>
    </row>
    <row r="478" spans="1:1" x14ac:dyDescent="0.35">
      <c r="A478" s="7"/>
    </row>
    <row r="479" spans="1:1" x14ac:dyDescent="0.35">
      <c r="A479" s="7"/>
    </row>
    <row r="480" spans="1:1" x14ac:dyDescent="0.35">
      <c r="A480" s="7"/>
    </row>
    <row r="481" spans="1:1" x14ac:dyDescent="0.35">
      <c r="A481" s="7"/>
    </row>
    <row r="482" spans="1:1" x14ac:dyDescent="0.35">
      <c r="A482" s="7"/>
    </row>
    <row r="483" spans="1:1" x14ac:dyDescent="0.35">
      <c r="A483" s="7"/>
    </row>
    <row r="484" spans="1:1" x14ac:dyDescent="0.35">
      <c r="A484" s="7"/>
    </row>
    <row r="485" spans="1:1" x14ac:dyDescent="0.35">
      <c r="A485" s="7"/>
    </row>
    <row r="486" spans="1:1" x14ac:dyDescent="0.35">
      <c r="A486" s="7"/>
    </row>
    <row r="487" spans="1:1" x14ac:dyDescent="0.35">
      <c r="A487" s="7"/>
    </row>
    <row r="488" spans="1:1" x14ac:dyDescent="0.35">
      <c r="A488" s="7"/>
    </row>
    <row r="489" spans="1:1" x14ac:dyDescent="0.35">
      <c r="A489" s="7"/>
    </row>
    <row r="490" spans="1:1" x14ac:dyDescent="0.35">
      <c r="A490" s="7"/>
    </row>
    <row r="491" spans="1:1" x14ac:dyDescent="0.35">
      <c r="A491" s="7"/>
    </row>
    <row r="492" spans="1:1" x14ac:dyDescent="0.35">
      <c r="A492" s="7"/>
    </row>
    <row r="493" spans="1:1" x14ac:dyDescent="0.35">
      <c r="A493" s="7"/>
    </row>
    <row r="494" spans="1:1" x14ac:dyDescent="0.35">
      <c r="A494" s="7"/>
    </row>
    <row r="495" spans="1:1" x14ac:dyDescent="0.35">
      <c r="A495" s="7"/>
    </row>
    <row r="496" spans="1:1" x14ac:dyDescent="0.35">
      <c r="A496" s="7"/>
    </row>
    <row r="497" spans="1:1" x14ac:dyDescent="0.35">
      <c r="A497" s="7"/>
    </row>
    <row r="498" spans="1:1" x14ac:dyDescent="0.35">
      <c r="A498" s="7"/>
    </row>
    <row r="499" spans="1:1" x14ac:dyDescent="0.35">
      <c r="A499" s="7"/>
    </row>
    <row r="500" spans="1:1" x14ac:dyDescent="0.35">
      <c r="A500" s="7"/>
    </row>
    <row r="501" spans="1:1" x14ac:dyDescent="0.35">
      <c r="A501" s="7"/>
    </row>
    <row r="502" spans="1:1" x14ac:dyDescent="0.35">
      <c r="A502" s="7"/>
    </row>
    <row r="503" spans="1:1" x14ac:dyDescent="0.35">
      <c r="A503" s="7"/>
    </row>
    <row r="504" spans="1:1" x14ac:dyDescent="0.35">
      <c r="A504" s="7"/>
    </row>
    <row r="505" spans="1:1" x14ac:dyDescent="0.35">
      <c r="A505" s="7"/>
    </row>
    <row r="506" spans="1:1" x14ac:dyDescent="0.35">
      <c r="A506" s="7"/>
    </row>
    <row r="507" spans="1:1" x14ac:dyDescent="0.35">
      <c r="A507" s="7"/>
    </row>
    <row r="508" spans="1:1" x14ac:dyDescent="0.35">
      <c r="A508" s="7"/>
    </row>
    <row r="509" spans="1:1" x14ac:dyDescent="0.35">
      <c r="A509" s="7"/>
    </row>
    <row r="510" spans="1:1" x14ac:dyDescent="0.35">
      <c r="A510" s="7"/>
    </row>
    <row r="511" spans="1:1" x14ac:dyDescent="0.35">
      <c r="A511" s="7"/>
    </row>
    <row r="512" spans="1:1" x14ac:dyDescent="0.35">
      <c r="A512" s="7"/>
    </row>
    <row r="513" spans="1:1" x14ac:dyDescent="0.35">
      <c r="A513" s="7"/>
    </row>
    <row r="514" spans="1:1" x14ac:dyDescent="0.35">
      <c r="A514" s="7"/>
    </row>
    <row r="515" spans="1:1" x14ac:dyDescent="0.35">
      <c r="A515" s="7"/>
    </row>
    <row r="516" spans="1:1" x14ac:dyDescent="0.35">
      <c r="A516" s="7"/>
    </row>
    <row r="517" spans="1:1" x14ac:dyDescent="0.35">
      <c r="A517" s="7"/>
    </row>
    <row r="518" spans="1:1" x14ac:dyDescent="0.35">
      <c r="A518" s="7"/>
    </row>
    <row r="519" spans="1:1" x14ac:dyDescent="0.35">
      <c r="A519" s="7"/>
    </row>
    <row r="520" spans="1:1" x14ac:dyDescent="0.35">
      <c r="A520" s="7"/>
    </row>
    <row r="521" spans="1:1" x14ac:dyDescent="0.35">
      <c r="A521" s="7"/>
    </row>
    <row r="522" spans="1:1" x14ac:dyDescent="0.35">
      <c r="A522" s="7"/>
    </row>
    <row r="523" spans="1:1" x14ac:dyDescent="0.35">
      <c r="A523" s="7"/>
    </row>
    <row r="524" spans="1:1" x14ac:dyDescent="0.35">
      <c r="A524" s="7"/>
    </row>
    <row r="525" spans="1:1" x14ac:dyDescent="0.35">
      <c r="A525" s="7"/>
    </row>
    <row r="526" spans="1:1" x14ac:dyDescent="0.35">
      <c r="A526" s="7"/>
    </row>
    <row r="527" spans="1:1" x14ac:dyDescent="0.35">
      <c r="A527" s="7"/>
    </row>
    <row r="528" spans="1:1" x14ac:dyDescent="0.35">
      <c r="A528" s="7"/>
    </row>
    <row r="529" spans="1:1" x14ac:dyDescent="0.35">
      <c r="A529" s="7"/>
    </row>
    <row r="530" spans="1:1" x14ac:dyDescent="0.35">
      <c r="A530" s="7"/>
    </row>
    <row r="531" spans="1:1" x14ac:dyDescent="0.35">
      <c r="A531" s="7"/>
    </row>
    <row r="532" spans="1:1" x14ac:dyDescent="0.35">
      <c r="A532" s="7"/>
    </row>
    <row r="533" spans="1:1" x14ac:dyDescent="0.35">
      <c r="A533" s="7"/>
    </row>
    <row r="534" spans="1:1" x14ac:dyDescent="0.35">
      <c r="A534" s="7"/>
    </row>
    <row r="535" spans="1:1" x14ac:dyDescent="0.35">
      <c r="A535" s="7"/>
    </row>
    <row r="536" spans="1:1" x14ac:dyDescent="0.35">
      <c r="A536" s="7"/>
    </row>
    <row r="537" spans="1:1" x14ac:dyDescent="0.35">
      <c r="A537" s="7"/>
    </row>
    <row r="538" spans="1:1" x14ac:dyDescent="0.35">
      <c r="A538" s="7"/>
    </row>
    <row r="539" spans="1:1" x14ac:dyDescent="0.35">
      <c r="A539" s="7"/>
    </row>
    <row r="540" spans="1:1" x14ac:dyDescent="0.35">
      <c r="A540" s="7"/>
    </row>
    <row r="541" spans="1:1" x14ac:dyDescent="0.35">
      <c r="A541" s="7"/>
    </row>
    <row r="542" spans="1:1" x14ac:dyDescent="0.35">
      <c r="A542" s="7"/>
    </row>
    <row r="543" spans="1:1" x14ac:dyDescent="0.35">
      <c r="A543" s="7"/>
    </row>
    <row r="544" spans="1:1" x14ac:dyDescent="0.35">
      <c r="A544" s="7"/>
    </row>
    <row r="545" spans="1:1" x14ac:dyDescent="0.35">
      <c r="A545" s="7"/>
    </row>
    <row r="546" spans="1:1" x14ac:dyDescent="0.35">
      <c r="A546" s="7"/>
    </row>
    <row r="547" spans="1:1" x14ac:dyDescent="0.35">
      <c r="A547" s="7"/>
    </row>
    <row r="548" spans="1:1" x14ac:dyDescent="0.35">
      <c r="A548" s="7"/>
    </row>
    <row r="549" spans="1:1" x14ac:dyDescent="0.35">
      <c r="A549" s="7"/>
    </row>
    <row r="550" spans="1:1" x14ac:dyDescent="0.35">
      <c r="A550" s="7"/>
    </row>
    <row r="551" spans="1:1" x14ac:dyDescent="0.35">
      <c r="A551" s="7"/>
    </row>
    <row r="552" spans="1:1" x14ac:dyDescent="0.35">
      <c r="A552" s="7"/>
    </row>
    <row r="553" spans="1:1" x14ac:dyDescent="0.35">
      <c r="A553" s="7"/>
    </row>
    <row r="554" spans="1:1" x14ac:dyDescent="0.35">
      <c r="A554" s="7"/>
    </row>
    <row r="555" spans="1:1" x14ac:dyDescent="0.35">
      <c r="A555" s="7"/>
    </row>
    <row r="556" spans="1:1" x14ac:dyDescent="0.35">
      <c r="A556" s="7"/>
    </row>
    <row r="557" spans="1:1" x14ac:dyDescent="0.35">
      <c r="A557" s="7"/>
    </row>
    <row r="558" spans="1:1" x14ac:dyDescent="0.35">
      <c r="A558" s="7"/>
    </row>
    <row r="559" spans="1:1" x14ac:dyDescent="0.35">
      <c r="A559" s="7"/>
    </row>
    <row r="560" spans="1:1" x14ac:dyDescent="0.35">
      <c r="A560" s="7"/>
    </row>
    <row r="561" spans="1:1" x14ac:dyDescent="0.35">
      <c r="A561" s="7"/>
    </row>
    <row r="562" spans="1:1" x14ac:dyDescent="0.35">
      <c r="A562" s="7"/>
    </row>
    <row r="563" spans="1:1" x14ac:dyDescent="0.35">
      <c r="A563" s="7"/>
    </row>
    <row r="564" spans="1:1" x14ac:dyDescent="0.35">
      <c r="A564" s="7"/>
    </row>
    <row r="565" spans="1:1" x14ac:dyDescent="0.35">
      <c r="A565" s="7"/>
    </row>
    <row r="566" spans="1:1" x14ac:dyDescent="0.35">
      <c r="A566" s="7"/>
    </row>
    <row r="567" spans="1:1" x14ac:dyDescent="0.35">
      <c r="A567" s="7"/>
    </row>
    <row r="568" spans="1:1" x14ac:dyDescent="0.35">
      <c r="A568" s="7"/>
    </row>
    <row r="569" spans="1:1" x14ac:dyDescent="0.35">
      <c r="A569" s="7"/>
    </row>
    <row r="570" spans="1:1" x14ac:dyDescent="0.35">
      <c r="A570" s="7"/>
    </row>
    <row r="571" spans="1:1" x14ac:dyDescent="0.35">
      <c r="A571" s="7"/>
    </row>
    <row r="572" spans="1:1" x14ac:dyDescent="0.35">
      <c r="A572" s="7"/>
    </row>
    <row r="573" spans="1:1" x14ac:dyDescent="0.35">
      <c r="A573" s="7"/>
    </row>
    <row r="574" spans="1:1" x14ac:dyDescent="0.35">
      <c r="A574" s="7"/>
    </row>
    <row r="575" spans="1:1" x14ac:dyDescent="0.35">
      <c r="A575" s="7"/>
    </row>
    <row r="576" spans="1:1" x14ac:dyDescent="0.35">
      <c r="A576" s="7"/>
    </row>
    <row r="577" spans="1:1" x14ac:dyDescent="0.35">
      <c r="A577" s="7"/>
    </row>
    <row r="578" spans="1:1" x14ac:dyDescent="0.35">
      <c r="A578" s="7"/>
    </row>
    <row r="579" spans="1:1" x14ac:dyDescent="0.35">
      <c r="A579" s="7"/>
    </row>
    <row r="580" spans="1:1" x14ac:dyDescent="0.35">
      <c r="A580" s="7"/>
    </row>
    <row r="581" spans="1:1" x14ac:dyDescent="0.35">
      <c r="A581" s="7"/>
    </row>
    <row r="582" spans="1:1" x14ac:dyDescent="0.35">
      <c r="A582" s="7"/>
    </row>
    <row r="583" spans="1:1" x14ac:dyDescent="0.35">
      <c r="A583" s="7"/>
    </row>
    <row r="584" spans="1:1" x14ac:dyDescent="0.35">
      <c r="A584" s="7"/>
    </row>
    <row r="585" spans="1:1" x14ac:dyDescent="0.35">
      <c r="A585" s="7"/>
    </row>
    <row r="586" spans="1:1" x14ac:dyDescent="0.35">
      <c r="A586" s="7"/>
    </row>
    <row r="587" spans="1:1" x14ac:dyDescent="0.35">
      <c r="A587" s="7"/>
    </row>
    <row r="588" spans="1:1" x14ac:dyDescent="0.35">
      <c r="A588" s="7"/>
    </row>
    <row r="589" spans="1:1" x14ac:dyDescent="0.35">
      <c r="A589" s="7"/>
    </row>
    <row r="590" spans="1:1" x14ac:dyDescent="0.35">
      <c r="A590" s="7"/>
    </row>
    <row r="591" spans="1:1" x14ac:dyDescent="0.35">
      <c r="A591" s="7"/>
    </row>
    <row r="592" spans="1:1" x14ac:dyDescent="0.35">
      <c r="A592" s="7"/>
    </row>
    <row r="593" spans="1:1" x14ac:dyDescent="0.35">
      <c r="A593" s="7"/>
    </row>
    <row r="594" spans="1:1" x14ac:dyDescent="0.35">
      <c r="A594" s="7"/>
    </row>
    <row r="595" spans="1:1" x14ac:dyDescent="0.35">
      <c r="A595" s="7"/>
    </row>
    <row r="596" spans="1:1" x14ac:dyDescent="0.35">
      <c r="A596" s="7"/>
    </row>
    <row r="597" spans="1:1" x14ac:dyDescent="0.35">
      <c r="A597" s="7"/>
    </row>
    <row r="598" spans="1:1" x14ac:dyDescent="0.35">
      <c r="A598" s="7"/>
    </row>
    <row r="599" spans="1:1" x14ac:dyDescent="0.35">
      <c r="A599" s="7"/>
    </row>
    <row r="600" spans="1:1" x14ac:dyDescent="0.35">
      <c r="A600" s="7"/>
    </row>
    <row r="601" spans="1:1" x14ac:dyDescent="0.35">
      <c r="A601" s="7"/>
    </row>
    <row r="602" spans="1:1" x14ac:dyDescent="0.35">
      <c r="A602" s="7"/>
    </row>
    <row r="603" spans="1:1" x14ac:dyDescent="0.35">
      <c r="A603" s="7"/>
    </row>
    <row r="604" spans="1:1" x14ac:dyDescent="0.35">
      <c r="A604" s="7"/>
    </row>
    <row r="605" spans="1:1" x14ac:dyDescent="0.35">
      <c r="A605" s="7"/>
    </row>
    <row r="606" spans="1:1" x14ac:dyDescent="0.35">
      <c r="A606" s="7"/>
    </row>
    <row r="607" spans="1:1" x14ac:dyDescent="0.35">
      <c r="A607" s="7"/>
    </row>
    <row r="608" spans="1:1" x14ac:dyDescent="0.35">
      <c r="A608" s="7"/>
    </row>
    <row r="609" spans="1:1" x14ac:dyDescent="0.35">
      <c r="A609" s="7"/>
    </row>
    <row r="610" spans="1:1" x14ac:dyDescent="0.35">
      <c r="A610" s="7"/>
    </row>
    <row r="611" spans="1:1" x14ac:dyDescent="0.35">
      <c r="A611" s="7"/>
    </row>
    <row r="612" spans="1:1" x14ac:dyDescent="0.35">
      <c r="A612" s="7"/>
    </row>
    <row r="613" spans="1:1" x14ac:dyDescent="0.35">
      <c r="A613" s="7"/>
    </row>
    <row r="614" spans="1:1" x14ac:dyDescent="0.35">
      <c r="A614" s="7"/>
    </row>
    <row r="615" spans="1:1" x14ac:dyDescent="0.35">
      <c r="A615" s="7"/>
    </row>
    <row r="616" spans="1:1" x14ac:dyDescent="0.35">
      <c r="A616" s="7"/>
    </row>
    <row r="617" spans="1:1" x14ac:dyDescent="0.35">
      <c r="A617" s="7"/>
    </row>
    <row r="618" spans="1:1" x14ac:dyDescent="0.35">
      <c r="A618" s="7"/>
    </row>
    <row r="619" spans="1:1" x14ac:dyDescent="0.35">
      <c r="A619" s="7"/>
    </row>
    <row r="620" spans="1:1" x14ac:dyDescent="0.35">
      <c r="A620" s="7"/>
    </row>
    <row r="621" spans="1:1" x14ac:dyDescent="0.35">
      <c r="A621" s="7"/>
    </row>
    <row r="622" spans="1:1" x14ac:dyDescent="0.35">
      <c r="A622" s="7"/>
    </row>
    <row r="623" spans="1:1" x14ac:dyDescent="0.35">
      <c r="A623" s="7"/>
    </row>
    <row r="624" spans="1:1" x14ac:dyDescent="0.35">
      <c r="A624" s="7"/>
    </row>
    <row r="625" spans="1:1" x14ac:dyDescent="0.35">
      <c r="A625" s="7"/>
    </row>
    <row r="626" spans="1:1" x14ac:dyDescent="0.35">
      <c r="A626" s="7"/>
    </row>
    <row r="627" spans="1:1" x14ac:dyDescent="0.35">
      <c r="A627" s="7"/>
    </row>
    <row r="628" spans="1:1" x14ac:dyDescent="0.35">
      <c r="A628" s="7"/>
    </row>
    <row r="629" spans="1:1" x14ac:dyDescent="0.35">
      <c r="A629" s="7"/>
    </row>
    <row r="630" spans="1:1" x14ac:dyDescent="0.35">
      <c r="A630" s="7"/>
    </row>
    <row r="631" spans="1:1" x14ac:dyDescent="0.35">
      <c r="A631" s="7"/>
    </row>
    <row r="632" spans="1:1" x14ac:dyDescent="0.35">
      <c r="A632" s="7"/>
    </row>
    <row r="633" spans="1:1" x14ac:dyDescent="0.35">
      <c r="A633" s="7"/>
    </row>
    <row r="634" spans="1:1" x14ac:dyDescent="0.35">
      <c r="A634" s="7"/>
    </row>
    <row r="635" spans="1:1" x14ac:dyDescent="0.35">
      <c r="A635" s="7"/>
    </row>
    <row r="636" spans="1:1" x14ac:dyDescent="0.35">
      <c r="A636" s="7"/>
    </row>
    <row r="637" spans="1:1" x14ac:dyDescent="0.35">
      <c r="A637" s="7"/>
    </row>
    <row r="638" spans="1:1" x14ac:dyDescent="0.35">
      <c r="A638" s="7"/>
    </row>
    <row r="639" spans="1:1" x14ac:dyDescent="0.35">
      <c r="A639" s="7"/>
    </row>
    <row r="640" spans="1:1" x14ac:dyDescent="0.35">
      <c r="A640" s="7"/>
    </row>
    <row r="641" spans="1:1" x14ac:dyDescent="0.35">
      <c r="A641" s="7"/>
    </row>
    <row r="642" spans="1:1" x14ac:dyDescent="0.35">
      <c r="A642" s="7"/>
    </row>
    <row r="643" spans="1:1" x14ac:dyDescent="0.35">
      <c r="A643" s="7"/>
    </row>
    <row r="644" spans="1:1" x14ac:dyDescent="0.35">
      <c r="A644" s="7"/>
    </row>
    <row r="645" spans="1:1" x14ac:dyDescent="0.35">
      <c r="A645" s="7"/>
    </row>
    <row r="646" spans="1:1" x14ac:dyDescent="0.35">
      <c r="A646" s="7"/>
    </row>
    <row r="647" spans="1:1" x14ac:dyDescent="0.35">
      <c r="A647" s="7"/>
    </row>
    <row r="648" spans="1:1" x14ac:dyDescent="0.35">
      <c r="A648" s="7"/>
    </row>
    <row r="649" spans="1:1" x14ac:dyDescent="0.35">
      <c r="A649" s="7"/>
    </row>
    <row r="650" spans="1:1" x14ac:dyDescent="0.35">
      <c r="A650" s="7"/>
    </row>
    <row r="651" spans="1:1" x14ac:dyDescent="0.35">
      <c r="A651" s="7"/>
    </row>
    <row r="652" spans="1:1" x14ac:dyDescent="0.35">
      <c r="A652" s="7"/>
    </row>
    <row r="653" spans="1:1" x14ac:dyDescent="0.35">
      <c r="A653" s="7"/>
    </row>
    <row r="654" spans="1:1" x14ac:dyDescent="0.35">
      <c r="A654" s="7"/>
    </row>
    <row r="655" spans="1:1" x14ac:dyDescent="0.35">
      <c r="A655" s="7"/>
    </row>
    <row r="656" spans="1:1" x14ac:dyDescent="0.35">
      <c r="A656" s="7"/>
    </row>
    <row r="657" spans="1:1" x14ac:dyDescent="0.35">
      <c r="A657" s="7"/>
    </row>
    <row r="658" spans="1:1" x14ac:dyDescent="0.35">
      <c r="A658" s="7"/>
    </row>
    <row r="659" spans="1:1" x14ac:dyDescent="0.35">
      <c r="A659" s="7"/>
    </row>
    <row r="660" spans="1:1" x14ac:dyDescent="0.35">
      <c r="A660" s="7"/>
    </row>
    <row r="661" spans="1:1" x14ac:dyDescent="0.35">
      <c r="A661" s="7"/>
    </row>
    <row r="662" spans="1:1" x14ac:dyDescent="0.35">
      <c r="A662" s="7"/>
    </row>
    <row r="663" spans="1:1" x14ac:dyDescent="0.35">
      <c r="A663" s="7"/>
    </row>
    <row r="664" spans="1:1" x14ac:dyDescent="0.35">
      <c r="A664" s="7"/>
    </row>
    <row r="665" spans="1:1" x14ac:dyDescent="0.35">
      <c r="A665" s="7"/>
    </row>
    <row r="666" spans="1:1" x14ac:dyDescent="0.35">
      <c r="A666" s="7"/>
    </row>
    <row r="667" spans="1:1" x14ac:dyDescent="0.35">
      <c r="A667" s="7"/>
    </row>
    <row r="668" spans="1:1" x14ac:dyDescent="0.35">
      <c r="A668" s="7"/>
    </row>
    <row r="669" spans="1:1" x14ac:dyDescent="0.35">
      <c r="A669" s="7"/>
    </row>
    <row r="670" spans="1:1" x14ac:dyDescent="0.35">
      <c r="A670" s="7"/>
    </row>
    <row r="671" spans="1:1" x14ac:dyDescent="0.35">
      <c r="A671" s="7"/>
    </row>
    <row r="672" spans="1:1" x14ac:dyDescent="0.35">
      <c r="A672" s="7"/>
    </row>
    <row r="673" spans="1:1" x14ac:dyDescent="0.35">
      <c r="A673" s="7"/>
    </row>
    <row r="674" spans="1:1" x14ac:dyDescent="0.35">
      <c r="A674" s="7"/>
    </row>
    <row r="675" spans="1:1" x14ac:dyDescent="0.35">
      <c r="A675" s="7"/>
    </row>
    <row r="676" spans="1:1" x14ac:dyDescent="0.35">
      <c r="A676" s="7"/>
    </row>
    <row r="677" spans="1:1" x14ac:dyDescent="0.35">
      <c r="A677" s="7"/>
    </row>
    <row r="678" spans="1:1" x14ac:dyDescent="0.35">
      <c r="A678" s="7"/>
    </row>
    <row r="679" spans="1:1" x14ac:dyDescent="0.35">
      <c r="A679" s="7"/>
    </row>
    <row r="680" spans="1:1" x14ac:dyDescent="0.35">
      <c r="A680" s="7"/>
    </row>
    <row r="681" spans="1:1" x14ac:dyDescent="0.35">
      <c r="A681" s="7"/>
    </row>
    <row r="682" spans="1:1" x14ac:dyDescent="0.35">
      <c r="A682" s="7"/>
    </row>
    <row r="683" spans="1:1" x14ac:dyDescent="0.35">
      <c r="A683" s="7"/>
    </row>
    <row r="684" spans="1:1" x14ac:dyDescent="0.35">
      <c r="A684" s="7"/>
    </row>
    <row r="685" spans="1:1" x14ac:dyDescent="0.35">
      <c r="A685" s="7"/>
    </row>
    <row r="686" spans="1:1" x14ac:dyDescent="0.35">
      <c r="A686" s="7"/>
    </row>
    <row r="687" spans="1:1" x14ac:dyDescent="0.35">
      <c r="A687" s="7"/>
    </row>
    <row r="688" spans="1:1" x14ac:dyDescent="0.35">
      <c r="A688" s="7"/>
    </row>
    <row r="689" spans="1:1" x14ac:dyDescent="0.35">
      <c r="A689" s="7"/>
    </row>
    <row r="690" spans="1:1" x14ac:dyDescent="0.35">
      <c r="A690" s="7"/>
    </row>
    <row r="691" spans="1:1" x14ac:dyDescent="0.35">
      <c r="A691" s="7"/>
    </row>
    <row r="692" spans="1:1" x14ac:dyDescent="0.35">
      <c r="A692" s="7"/>
    </row>
    <row r="693" spans="1:1" x14ac:dyDescent="0.35">
      <c r="A693" s="7"/>
    </row>
    <row r="694" spans="1:1" x14ac:dyDescent="0.35">
      <c r="A694" s="7"/>
    </row>
    <row r="695" spans="1:1" x14ac:dyDescent="0.35">
      <c r="A695" s="7"/>
    </row>
    <row r="696" spans="1:1" x14ac:dyDescent="0.35">
      <c r="A696" s="7"/>
    </row>
    <row r="697" spans="1:1" x14ac:dyDescent="0.35">
      <c r="A697" s="7"/>
    </row>
    <row r="698" spans="1:1" x14ac:dyDescent="0.35">
      <c r="A698" s="7"/>
    </row>
    <row r="699" spans="1:1" x14ac:dyDescent="0.35">
      <c r="A699" s="7"/>
    </row>
    <row r="700" spans="1:1" x14ac:dyDescent="0.35">
      <c r="A700" s="7"/>
    </row>
    <row r="701" spans="1:1" x14ac:dyDescent="0.35">
      <c r="A701" s="7"/>
    </row>
    <row r="702" spans="1:1" x14ac:dyDescent="0.35">
      <c r="A702" s="7"/>
    </row>
    <row r="703" spans="1:1" x14ac:dyDescent="0.35">
      <c r="A703" s="7"/>
    </row>
    <row r="704" spans="1:1" x14ac:dyDescent="0.35">
      <c r="A704" s="7"/>
    </row>
    <row r="705" spans="1:1" x14ac:dyDescent="0.35">
      <c r="A705" s="7"/>
    </row>
    <row r="706" spans="1:1" x14ac:dyDescent="0.35">
      <c r="A706" s="7"/>
    </row>
    <row r="707" spans="1:1" x14ac:dyDescent="0.35">
      <c r="A707" s="7"/>
    </row>
    <row r="708" spans="1:1" x14ac:dyDescent="0.35">
      <c r="A708" s="7"/>
    </row>
    <row r="709" spans="1:1" x14ac:dyDescent="0.35">
      <c r="A709" s="7"/>
    </row>
    <row r="710" spans="1:1" x14ac:dyDescent="0.35">
      <c r="A710" s="7"/>
    </row>
    <row r="711" spans="1:1" x14ac:dyDescent="0.35">
      <c r="A711" s="7"/>
    </row>
    <row r="712" spans="1:1" x14ac:dyDescent="0.35">
      <c r="A712" s="7"/>
    </row>
    <row r="713" spans="1:1" x14ac:dyDescent="0.35">
      <c r="A713" s="7"/>
    </row>
    <row r="714" spans="1:1" x14ac:dyDescent="0.35">
      <c r="A714" s="7"/>
    </row>
    <row r="715" spans="1:1" x14ac:dyDescent="0.35">
      <c r="A715" s="7"/>
    </row>
    <row r="716" spans="1:1" x14ac:dyDescent="0.35">
      <c r="A716" s="7"/>
    </row>
    <row r="717" spans="1:1" x14ac:dyDescent="0.35">
      <c r="A717" s="7"/>
    </row>
    <row r="718" spans="1:1" x14ac:dyDescent="0.35">
      <c r="A718" s="7"/>
    </row>
    <row r="719" spans="1:1" x14ac:dyDescent="0.35">
      <c r="A719" s="7"/>
    </row>
    <row r="720" spans="1:1" x14ac:dyDescent="0.35">
      <c r="A720" s="7"/>
    </row>
    <row r="721" spans="1:1" x14ac:dyDescent="0.35">
      <c r="A721" s="7"/>
    </row>
    <row r="722" spans="1:1" x14ac:dyDescent="0.35">
      <c r="A722" s="7"/>
    </row>
    <row r="723" spans="1:1" x14ac:dyDescent="0.35">
      <c r="A723" s="7"/>
    </row>
    <row r="724" spans="1:1" x14ac:dyDescent="0.35">
      <c r="A724" s="7"/>
    </row>
    <row r="725" spans="1:1" x14ac:dyDescent="0.35">
      <c r="A725" s="7"/>
    </row>
    <row r="726" spans="1:1" x14ac:dyDescent="0.35">
      <c r="A726" s="7"/>
    </row>
    <row r="727" spans="1:1" x14ac:dyDescent="0.35">
      <c r="A727" s="7"/>
    </row>
    <row r="728" spans="1:1" x14ac:dyDescent="0.35">
      <c r="A728" s="7"/>
    </row>
    <row r="729" spans="1:1" x14ac:dyDescent="0.35">
      <c r="A729" s="7"/>
    </row>
    <row r="730" spans="1:1" x14ac:dyDescent="0.35">
      <c r="A730" s="7"/>
    </row>
    <row r="731" spans="1:1" x14ac:dyDescent="0.35">
      <c r="A731" s="7"/>
    </row>
    <row r="732" spans="1:1" x14ac:dyDescent="0.35">
      <c r="A732" s="7"/>
    </row>
    <row r="733" spans="1:1" x14ac:dyDescent="0.35">
      <c r="A733" s="7"/>
    </row>
    <row r="734" spans="1:1" x14ac:dyDescent="0.35">
      <c r="A734" s="7"/>
    </row>
    <row r="735" spans="1:1" x14ac:dyDescent="0.35">
      <c r="A735" s="7"/>
    </row>
    <row r="736" spans="1:1" x14ac:dyDescent="0.35">
      <c r="A736" s="7"/>
    </row>
    <row r="737" spans="1:1" x14ac:dyDescent="0.35">
      <c r="A737" s="7"/>
    </row>
    <row r="738" spans="1:1" x14ac:dyDescent="0.35">
      <c r="A738" s="7"/>
    </row>
    <row r="739" spans="1:1" x14ac:dyDescent="0.35">
      <c r="A739" s="7"/>
    </row>
    <row r="740" spans="1:1" x14ac:dyDescent="0.35">
      <c r="A740" s="7"/>
    </row>
    <row r="741" spans="1:1" x14ac:dyDescent="0.35">
      <c r="A741" s="7"/>
    </row>
    <row r="742" spans="1:1" x14ac:dyDescent="0.35">
      <c r="A742" s="7"/>
    </row>
    <row r="743" spans="1:1" x14ac:dyDescent="0.35">
      <c r="A743" s="7"/>
    </row>
    <row r="744" spans="1:1" x14ac:dyDescent="0.35">
      <c r="A744" s="7"/>
    </row>
    <row r="745" spans="1:1" x14ac:dyDescent="0.35">
      <c r="A745" s="7"/>
    </row>
    <row r="746" spans="1:1" x14ac:dyDescent="0.35">
      <c r="A746" s="7"/>
    </row>
    <row r="747" spans="1:1" x14ac:dyDescent="0.35">
      <c r="A747" s="7"/>
    </row>
    <row r="748" spans="1:1" x14ac:dyDescent="0.35">
      <c r="A748" s="7"/>
    </row>
    <row r="749" spans="1:1" x14ac:dyDescent="0.35">
      <c r="A749" s="7"/>
    </row>
    <row r="750" spans="1:1" x14ac:dyDescent="0.35">
      <c r="A750" s="7"/>
    </row>
    <row r="751" spans="1:1" x14ac:dyDescent="0.35">
      <c r="A751" s="7"/>
    </row>
    <row r="752" spans="1:1" x14ac:dyDescent="0.35">
      <c r="A752" s="7"/>
    </row>
    <row r="753" spans="1:1" x14ac:dyDescent="0.35">
      <c r="A753" s="7"/>
    </row>
    <row r="754" spans="1:1" x14ac:dyDescent="0.35">
      <c r="A754" s="7"/>
    </row>
    <row r="755" spans="1:1" x14ac:dyDescent="0.35">
      <c r="A755" s="7"/>
    </row>
    <row r="756" spans="1:1" x14ac:dyDescent="0.35">
      <c r="A756" s="7"/>
    </row>
    <row r="757" spans="1:1" x14ac:dyDescent="0.35">
      <c r="A757" s="7"/>
    </row>
    <row r="758" spans="1:1" x14ac:dyDescent="0.35">
      <c r="A758" s="7"/>
    </row>
    <row r="759" spans="1:1" x14ac:dyDescent="0.35">
      <c r="A759" s="7"/>
    </row>
    <row r="760" spans="1:1" x14ac:dyDescent="0.35">
      <c r="A760" s="7"/>
    </row>
    <row r="761" spans="1:1" x14ac:dyDescent="0.35">
      <c r="A761" s="7"/>
    </row>
    <row r="762" spans="1:1" x14ac:dyDescent="0.35">
      <c r="A762" s="7"/>
    </row>
    <row r="763" spans="1:1" x14ac:dyDescent="0.35">
      <c r="A763" s="7"/>
    </row>
    <row r="764" spans="1:1" x14ac:dyDescent="0.35">
      <c r="A764" s="7"/>
    </row>
    <row r="765" spans="1:1" x14ac:dyDescent="0.35">
      <c r="A765" s="7"/>
    </row>
    <row r="766" spans="1:1" x14ac:dyDescent="0.35">
      <c r="A766" s="7"/>
    </row>
    <row r="767" spans="1:1" x14ac:dyDescent="0.35">
      <c r="A767" s="7"/>
    </row>
    <row r="768" spans="1:1" x14ac:dyDescent="0.35">
      <c r="A768" s="7"/>
    </row>
    <row r="769" spans="1:1" x14ac:dyDescent="0.35">
      <c r="A769" s="7"/>
    </row>
    <row r="770" spans="1:1" x14ac:dyDescent="0.35">
      <c r="A770" s="7"/>
    </row>
    <row r="771" spans="1:1" x14ac:dyDescent="0.35">
      <c r="A771" s="7"/>
    </row>
    <row r="772" spans="1:1" x14ac:dyDescent="0.35">
      <c r="A772" s="7"/>
    </row>
    <row r="773" spans="1:1" x14ac:dyDescent="0.35">
      <c r="A773" s="7"/>
    </row>
    <row r="774" spans="1:1" x14ac:dyDescent="0.35">
      <c r="A774" s="7"/>
    </row>
    <row r="775" spans="1:1" x14ac:dyDescent="0.35">
      <c r="A775" s="7"/>
    </row>
    <row r="776" spans="1:1" x14ac:dyDescent="0.35">
      <c r="A776" s="7"/>
    </row>
    <row r="777" spans="1:1" x14ac:dyDescent="0.35">
      <c r="A777" s="7"/>
    </row>
    <row r="778" spans="1:1" x14ac:dyDescent="0.35">
      <c r="A778" s="7"/>
    </row>
    <row r="779" spans="1:1" x14ac:dyDescent="0.35">
      <c r="A779" s="7"/>
    </row>
    <row r="780" spans="1:1" x14ac:dyDescent="0.35">
      <c r="A780" s="7"/>
    </row>
    <row r="781" spans="1:1" x14ac:dyDescent="0.35">
      <c r="A781" s="7"/>
    </row>
    <row r="782" spans="1:1" x14ac:dyDescent="0.35">
      <c r="A782" s="7"/>
    </row>
    <row r="783" spans="1:1" x14ac:dyDescent="0.35">
      <c r="A783" s="7"/>
    </row>
    <row r="784" spans="1:1" x14ac:dyDescent="0.35">
      <c r="A784" s="7"/>
    </row>
    <row r="785" spans="1:1" x14ac:dyDescent="0.35">
      <c r="A785" s="7"/>
    </row>
    <row r="786" spans="1:1" x14ac:dyDescent="0.35">
      <c r="A786" s="7"/>
    </row>
    <row r="787" spans="1:1" x14ac:dyDescent="0.35">
      <c r="A787" s="7"/>
    </row>
    <row r="788" spans="1:1" x14ac:dyDescent="0.35">
      <c r="A788" s="7"/>
    </row>
    <row r="789" spans="1:1" x14ac:dyDescent="0.35">
      <c r="A789" s="7"/>
    </row>
    <row r="790" spans="1:1" x14ac:dyDescent="0.35">
      <c r="A790" s="7"/>
    </row>
    <row r="791" spans="1:1" x14ac:dyDescent="0.35">
      <c r="A791" s="7"/>
    </row>
    <row r="792" spans="1:1" x14ac:dyDescent="0.35">
      <c r="A792" s="7"/>
    </row>
    <row r="793" spans="1:1" x14ac:dyDescent="0.35">
      <c r="A793" s="7"/>
    </row>
    <row r="794" spans="1:1" x14ac:dyDescent="0.35">
      <c r="A794" s="7"/>
    </row>
    <row r="795" spans="1:1" x14ac:dyDescent="0.35">
      <c r="A795" s="7"/>
    </row>
    <row r="796" spans="1:1" x14ac:dyDescent="0.35">
      <c r="A796" s="7"/>
    </row>
    <row r="797" spans="1:1" x14ac:dyDescent="0.35">
      <c r="A797" s="7"/>
    </row>
    <row r="798" spans="1:1" x14ac:dyDescent="0.35">
      <c r="A798" s="7"/>
    </row>
    <row r="799" spans="1:1" x14ac:dyDescent="0.35">
      <c r="A799" s="7"/>
    </row>
    <row r="800" spans="1:1" x14ac:dyDescent="0.35">
      <c r="A800" s="7"/>
    </row>
    <row r="801" spans="1:1" x14ac:dyDescent="0.35">
      <c r="A801" s="7"/>
    </row>
    <row r="802" spans="1:1" x14ac:dyDescent="0.35">
      <c r="A802" s="7"/>
    </row>
    <row r="803" spans="1:1" x14ac:dyDescent="0.35">
      <c r="A803" s="7"/>
    </row>
    <row r="804" spans="1:1" x14ac:dyDescent="0.35">
      <c r="A804" s="7"/>
    </row>
    <row r="805" spans="1:1" x14ac:dyDescent="0.35">
      <c r="A805" s="7"/>
    </row>
    <row r="806" spans="1:1" x14ac:dyDescent="0.35">
      <c r="A806" s="7"/>
    </row>
    <row r="807" spans="1:1" x14ac:dyDescent="0.35">
      <c r="A807" s="7"/>
    </row>
    <row r="808" spans="1:1" x14ac:dyDescent="0.35">
      <c r="A808" s="7"/>
    </row>
    <row r="809" spans="1:1" x14ac:dyDescent="0.35">
      <c r="A809" s="7"/>
    </row>
    <row r="810" spans="1:1" x14ac:dyDescent="0.35">
      <c r="A810" s="7"/>
    </row>
    <row r="811" spans="1:1" x14ac:dyDescent="0.35">
      <c r="A811" s="7"/>
    </row>
    <row r="812" spans="1:1" x14ac:dyDescent="0.35">
      <c r="A812" s="7"/>
    </row>
    <row r="813" spans="1:1" x14ac:dyDescent="0.35">
      <c r="A813" s="7"/>
    </row>
    <row r="814" spans="1:1" x14ac:dyDescent="0.35">
      <c r="A814" s="7"/>
    </row>
    <row r="815" spans="1:1" x14ac:dyDescent="0.35">
      <c r="A815" s="7"/>
    </row>
    <row r="816" spans="1:1" x14ac:dyDescent="0.35">
      <c r="A816" s="7"/>
    </row>
    <row r="817" spans="1:1" x14ac:dyDescent="0.35">
      <c r="A817" s="7"/>
    </row>
    <row r="818" spans="1:1" x14ac:dyDescent="0.35">
      <c r="A818" s="7"/>
    </row>
    <row r="819" spans="1:1" x14ac:dyDescent="0.35">
      <c r="A819" s="7"/>
    </row>
    <row r="820" spans="1:1" x14ac:dyDescent="0.35">
      <c r="A820" s="7"/>
    </row>
    <row r="821" spans="1:1" x14ac:dyDescent="0.35">
      <c r="A821" s="7"/>
    </row>
    <row r="822" spans="1:1" x14ac:dyDescent="0.35">
      <c r="A822" s="7"/>
    </row>
    <row r="823" spans="1:1" x14ac:dyDescent="0.35">
      <c r="A823" s="7"/>
    </row>
    <row r="824" spans="1:1" x14ac:dyDescent="0.35">
      <c r="A824" s="7"/>
    </row>
    <row r="825" spans="1:1" x14ac:dyDescent="0.35">
      <c r="A825" s="7"/>
    </row>
    <row r="826" spans="1:1" x14ac:dyDescent="0.35">
      <c r="A826" s="7"/>
    </row>
    <row r="827" spans="1:1" x14ac:dyDescent="0.35">
      <c r="A827" s="7"/>
    </row>
    <row r="828" spans="1:1" x14ac:dyDescent="0.35">
      <c r="A828" s="7"/>
    </row>
    <row r="829" spans="1:1" x14ac:dyDescent="0.35">
      <c r="A829" s="7"/>
    </row>
    <row r="830" spans="1:1" x14ac:dyDescent="0.35">
      <c r="A830" s="7"/>
    </row>
    <row r="831" spans="1:1" x14ac:dyDescent="0.35">
      <c r="A831" s="7"/>
    </row>
    <row r="832" spans="1:1" x14ac:dyDescent="0.35">
      <c r="A832" s="7"/>
    </row>
    <row r="833" spans="1:1" x14ac:dyDescent="0.35">
      <c r="A833" s="7"/>
    </row>
    <row r="834" spans="1:1" x14ac:dyDescent="0.35">
      <c r="A834" s="7"/>
    </row>
    <row r="835" spans="1:1" x14ac:dyDescent="0.35">
      <c r="A835" s="7"/>
    </row>
    <row r="836" spans="1:1" x14ac:dyDescent="0.35">
      <c r="A836" s="7"/>
    </row>
    <row r="837" spans="1:1" x14ac:dyDescent="0.35">
      <c r="A837" s="7"/>
    </row>
    <row r="838" spans="1:1" x14ac:dyDescent="0.35">
      <c r="A838" s="7"/>
    </row>
    <row r="839" spans="1:1" x14ac:dyDescent="0.35">
      <c r="A839" s="7"/>
    </row>
    <row r="840" spans="1:1" x14ac:dyDescent="0.35">
      <c r="A840" s="7"/>
    </row>
    <row r="841" spans="1:1" x14ac:dyDescent="0.35">
      <c r="A841" s="7"/>
    </row>
    <row r="842" spans="1:1" x14ac:dyDescent="0.35">
      <c r="A842" s="7"/>
    </row>
    <row r="843" spans="1:1" x14ac:dyDescent="0.35">
      <c r="A843" s="7"/>
    </row>
    <row r="844" spans="1:1" x14ac:dyDescent="0.35">
      <c r="A844" s="7"/>
    </row>
    <row r="845" spans="1:1" x14ac:dyDescent="0.35">
      <c r="A845" s="7"/>
    </row>
    <row r="846" spans="1:1" x14ac:dyDescent="0.35">
      <c r="A846" s="7"/>
    </row>
    <row r="847" spans="1:1" x14ac:dyDescent="0.35">
      <c r="A847" s="7"/>
    </row>
    <row r="848" spans="1:1" x14ac:dyDescent="0.35">
      <c r="A848" s="7"/>
    </row>
    <row r="849" spans="1:1" x14ac:dyDescent="0.35">
      <c r="A849" s="7"/>
    </row>
    <row r="850" spans="1:1" x14ac:dyDescent="0.35">
      <c r="A850" s="7"/>
    </row>
    <row r="851" spans="1:1" x14ac:dyDescent="0.35">
      <c r="A851" s="7"/>
    </row>
    <row r="852" spans="1:1" x14ac:dyDescent="0.35">
      <c r="A852" s="7"/>
    </row>
    <row r="853" spans="1:1" x14ac:dyDescent="0.35">
      <c r="A853" s="7"/>
    </row>
    <row r="854" spans="1:1" x14ac:dyDescent="0.35">
      <c r="A854" s="7"/>
    </row>
    <row r="855" spans="1:1" x14ac:dyDescent="0.35">
      <c r="A855" s="7"/>
    </row>
    <row r="856" spans="1:1" x14ac:dyDescent="0.35">
      <c r="A856" s="7"/>
    </row>
    <row r="857" spans="1:1" x14ac:dyDescent="0.35">
      <c r="A857" s="7"/>
    </row>
    <row r="858" spans="1:1" x14ac:dyDescent="0.35">
      <c r="A858" s="7"/>
    </row>
    <row r="859" spans="1:1" x14ac:dyDescent="0.35">
      <c r="A859" s="7"/>
    </row>
    <row r="860" spans="1:1" x14ac:dyDescent="0.35">
      <c r="A860" s="7"/>
    </row>
    <row r="861" spans="1:1" x14ac:dyDescent="0.35">
      <c r="A861" s="7"/>
    </row>
    <row r="862" spans="1:1" x14ac:dyDescent="0.35">
      <c r="A862" s="7"/>
    </row>
    <row r="863" spans="1:1" x14ac:dyDescent="0.35">
      <c r="A863" s="7"/>
    </row>
    <row r="864" spans="1:1" x14ac:dyDescent="0.35">
      <c r="A864" s="7"/>
    </row>
    <row r="865" spans="1:1" x14ac:dyDescent="0.35">
      <c r="A865" s="7"/>
    </row>
    <row r="866" spans="1:1" x14ac:dyDescent="0.35">
      <c r="A866" s="7"/>
    </row>
    <row r="867" spans="1:1" x14ac:dyDescent="0.35">
      <c r="A867" s="7"/>
    </row>
    <row r="868" spans="1:1" x14ac:dyDescent="0.35">
      <c r="A868" s="7"/>
    </row>
    <row r="869" spans="1:1" x14ac:dyDescent="0.35">
      <c r="A869" s="7"/>
    </row>
    <row r="870" spans="1:1" x14ac:dyDescent="0.35">
      <c r="A870" s="7"/>
    </row>
    <row r="871" spans="1:1" x14ac:dyDescent="0.35">
      <c r="A871" s="7"/>
    </row>
    <row r="872" spans="1:1" x14ac:dyDescent="0.35">
      <c r="A872" s="7"/>
    </row>
    <row r="873" spans="1:1" x14ac:dyDescent="0.35">
      <c r="A873" s="7"/>
    </row>
    <row r="874" spans="1:1" x14ac:dyDescent="0.35">
      <c r="A874" s="7"/>
    </row>
    <row r="875" spans="1:1" x14ac:dyDescent="0.35">
      <c r="A875" s="7"/>
    </row>
    <row r="876" spans="1:1" x14ac:dyDescent="0.35">
      <c r="A876" s="7"/>
    </row>
    <row r="877" spans="1:1" x14ac:dyDescent="0.35">
      <c r="A877" s="7"/>
    </row>
    <row r="878" spans="1:1" x14ac:dyDescent="0.35">
      <c r="A878" s="7"/>
    </row>
    <row r="879" spans="1:1" x14ac:dyDescent="0.35">
      <c r="A879" s="7"/>
    </row>
    <row r="880" spans="1:1" x14ac:dyDescent="0.35">
      <c r="A880" s="7"/>
    </row>
    <row r="881" spans="1:1" x14ac:dyDescent="0.35">
      <c r="A881" s="7"/>
    </row>
    <row r="882" spans="1:1" x14ac:dyDescent="0.35">
      <c r="A882" s="7"/>
    </row>
    <row r="883" spans="1:1" x14ac:dyDescent="0.35">
      <c r="A883" s="7"/>
    </row>
    <row r="884" spans="1:1" x14ac:dyDescent="0.35">
      <c r="A884" s="7"/>
    </row>
    <row r="885" spans="1:1" x14ac:dyDescent="0.35">
      <c r="A885" s="7"/>
    </row>
    <row r="886" spans="1:1" x14ac:dyDescent="0.35">
      <c r="A886" s="7"/>
    </row>
    <row r="887" spans="1:1" x14ac:dyDescent="0.35">
      <c r="A887" s="7"/>
    </row>
    <row r="888" spans="1:1" x14ac:dyDescent="0.35">
      <c r="A888" s="7"/>
    </row>
    <row r="889" spans="1:1" x14ac:dyDescent="0.35">
      <c r="A889" s="7"/>
    </row>
    <row r="890" spans="1:1" x14ac:dyDescent="0.35">
      <c r="A890" s="7"/>
    </row>
    <row r="891" spans="1:1" x14ac:dyDescent="0.35">
      <c r="A891" s="7"/>
    </row>
    <row r="892" spans="1:1" x14ac:dyDescent="0.35">
      <c r="A892" s="7"/>
    </row>
    <row r="893" spans="1:1" x14ac:dyDescent="0.35">
      <c r="A893" s="7"/>
    </row>
    <row r="894" spans="1:1" x14ac:dyDescent="0.35">
      <c r="A894" s="7"/>
    </row>
    <row r="895" spans="1:1" x14ac:dyDescent="0.35">
      <c r="A895" s="7"/>
    </row>
    <row r="896" spans="1:1" x14ac:dyDescent="0.35">
      <c r="A896" s="7"/>
    </row>
    <row r="897" spans="1:1" x14ac:dyDescent="0.35">
      <c r="A897" s="7"/>
    </row>
    <row r="898" spans="1:1" x14ac:dyDescent="0.35">
      <c r="A898" s="7"/>
    </row>
    <row r="899" spans="1:1" x14ac:dyDescent="0.35">
      <c r="A899" s="7"/>
    </row>
    <row r="900" spans="1:1" x14ac:dyDescent="0.35">
      <c r="A900" s="7"/>
    </row>
    <row r="901" spans="1:1" x14ac:dyDescent="0.35">
      <c r="A901" s="7"/>
    </row>
    <row r="902" spans="1:1" x14ac:dyDescent="0.35">
      <c r="A902" s="7"/>
    </row>
    <row r="903" spans="1:1" x14ac:dyDescent="0.35">
      <c r="A903" s="7"/>
    </row>
    <row r="904" spans="1:1" x14ac:dyDescent="0.35">
      <c r="A904" s="7"/>
    </row>
    <row r="905" spans="1:1" x14ac:dyDescent="0.35">
      <c r="A905" s="7"/>
    </row>
    <row r="906" spans="1:1" x14ac:dyDescent="0.35">
      <c r="A906" s="7"/>
    </row>
    <row r="907" spans="1:1" x14ac:dyDescent="0.35">
      <c r="A907" s="7"/>
    </row>
    <row r="908" spans="1:1" x14ac:dyDescent="0.35">
      <c r="A908" s="7"/>
    </row>
    <row r="909" spans="1:1" x14ac:dyDescent="0.35">
      <c r="A909" s="7"/>
    </row>
    <row r="910" spans="1:1" x14ac:dyDescent="0.35">
      <c r="A910" s="7"/>
    </row>
    <row r="911" spans="1:1" x14ac:dyDescent="0.35">
      <c r="A911" s="7"/>
    </row>
    <row r="912" spans="1:1" x14ac:dyDescent="0.35">
      <c r="A912" s="7"/>
    </row>
    <row r="913" spans="1:1" x14ac:dyDescent="0.35">
      <c r="A913" s="7"/>
    </row>
    <row r="914" spans="1:1" x14ac:dyDescent="0.35">
      <c r="A914" s="7"/>
    </row>
    <row r="915" spans="1:1" x14ac:dyDescent="0.35">
      <c r="A915" s="7"/>
    </row>
    <row r="916" spans="1:1" x14ac:dyDescent="0.35">
      <c r="A916" s="7"/>
    </row>
    <row r="917" spans="1:1" x14ac:dyDescent="0.35">
      <c r="A917" s="7"/>
    </row>
    <row r="918" spans="1:1" x14ac:dyDescent="0.35">
      <c r="A918" s="7"/>
    </row>
    <row r="919" spans="1:1" x14ac:dyDescent="0.35">
      <c r="A919" s="7"/>
    </row>
    <row r="920" spans="1:1" x14ac:dyDescent="0.35">
      <c r="A920" s="7"/>
    </row>
    <row r="921" spans="1:1" x14ac:dyDescent="0.35">
      <c r="A921" s="7"/>
    </row>
    <row r="922" spans="1:1" x14ac:dyDescent="0.35">
      <c r="A922" s="7"/>
    </row>
    <row r="923" spans="1:1" x14ac:dyDescent="0.35">
      <c r="A923" s="7"/>
    </row>
    <row r="924" spans="1:1" x14ac:dyDescent="0.35">
      <c r="A924" s="7"/>
    </row>
    <row r="925" spans="1:1" x14ac:dyDescent="0.35">
      <c r="A925" s="7"/>
    </row>
    <row r="926" spans="1:1" x14ac:dyDescent="0.35">
      <c r="A926" s="7"/>
    </row>
    <row r="927" spans="1:1" x14ac:dyDescent="0.35">
      <c r="A927" s="7"/>
    </row>
    <row r="928" spans="1:1" x14ac:dyDescent="0.35">
      <c r="A928" s="7"/>
    </row>
    <row r="929" spans="1:1" x14ac:dyDescent="0.35">
      <c r="A929" s="7"/>
    </row>
    <row r="930" spans="1:1" x14ac:dyDescent="0.35">
      <c r="A930" s="7"/>
    </row>
    <row r="931" spans="1:1" x14ac:dyDescent="0.35">
      <c r="A931" s="7"/>
    </row>
    <row r="932" spans="1:1" x14ac:dyDescent="0.35">
      <c r="A932" s="7"/>
    </row>
    <row r="933" spans="1:1" x14ac:dyDescent="0.35">
      <c r="A933" s="7"/>
    </row>
    <row r="934" spans="1:1" x14ac:dyDescent="0.35">
      <c r="A934" s="7"/>
    </row>
    <row r="935" spans="1:1" x14ac:dyDescent="0.35">
      <c r="A935" s="7"/>
    </row>
    <row r="936" spans="1:1" x14ac:dyDescent="0.35">
      <c r="A936" s="7"/>
    </row>
    <row r="937" spans="1:1" x14ac:dyDescent="0.35">
      <c r="A937" s="7"/>
    </row>
    <row r="938" spans="1:1" x14ac:dyDescent="0.35">
      <c r="A938" s="7"/>
    </row>
    <row r="939" spans="1:1" x14ac:dyDescent="0.35">
      <c r="A939" s="7"/>
    </row>
    <row r="940" spans="1:1" x14ac:dyDescent="0.35">
      <c r="A940" s="7"/>
    </row>
    <row r="941" spans="1:1" x14ac:dyDescent="0.35">
      <c r="A941" s="7"/>
    </row>
    <row r="942" spans="1:1" x14ac:dyDescent="0.35">
      <c r="A942" s="7"/>
    </row>
    <row r="943" spans="1:1" x14ac:dyDescent="0.35">
      <c r="A943" s="7"/>
    </row>
    <row r="944" spans="1:1" x14ac:dyDescent="0.35">
      <c r="A944" s="7"/>
    </row>
    <row r="945" spans="1:1" x14ac:dyDescent="0.35">
      <c r="A945" s="7"/>
    </row>
    <row r="946" spans="1:1" x14ac:dyDescent="0.35">
      <c r="A946" s="7"/>
    </row>
    <row r="947" spans="1:1" x14ac:dyDescent="0.35">
      <c r="A947" s="7"/>
    </row>
    <row r="948" spans="1:1" x14ac:dyDescent="0.35">
      <c r="A948" s="7"/>
    </row>
    <row r="949" spans="1:1" x14ac:dyDescent="0.35">
      <c r="A949" s="7"/>
    </row>
    <row r="950" spans="1:1" x14ac:dyDescent="0.35">
      <c r="A950" s="7"/>
    </row>
    <row r="951" spans="1:1" x14ac:dyDescent="0.35">
      <c r="A951" s="7"/>
    </row>
    <row r="952" spans="1:1" x14ac:dyDescent="0.35">
      <c r="A952" s="7"/>
    </row>
    <row r="953" spans="1:1" x14ac:dyDescent="0.35">
      <c r="A953" s="7"/>
    </row>
    <row r="954" spans="1:1" x14ac:dyDescent="0.35">
      <c r="A954" s="7"/>
    </row>
    <row r="955" spans="1:1" x14ac:dyDescent="0.35">
      <c r="A955" s="7"/>
    </row>
    <row r="956" spans="1:1" x14ac:dyDescent="0.35">
      <c r="A956" s="7"/>
    </row>
    <row r="957" spans="1:1" x14ac:dyDescent="0.35">
      <c r="A957" s="7"/>
    </row>
    <row r="958" spans="1:1" x14ac:dyDescent="0.35">
      <c r="A958" s="7"/>
    </row>
    <row r="959" spans="1:1" x14ac:dyDescent="0.35">
      <c r="A959" s="7"/>
    </row>
    <row r="960" spans="1:1" x14ac:dyDescent="0.35">
      <c r="A960" s="7"/>
    </row>
    <row r="961" spans="1:1" x14ac:dyDescent="0.35">
      <c r="A961" s="7"/>
    </row>
    <row r="962" spans="1:1" x14ac:dyDescent="0.35">
      <c r="A962" s="7"/>
    </row>
    <row r="963" spans="1:1" x14ac:dyDescent="0.35">
      <c r="A963" s="7"/>
    </row>
    <row r="964" spans="1:1" x14ac:dyDescent="0.35">
      <c r="A964" s="7"/>
    </row>
    <row r="965" spans="1:1" x14ac:dyDescent="0.35">
      <c r="A965" s="7"/>
    </row>
    <row r="966" spans="1:1" x14ac:dyDescent="0.35">
      <c r="A966" s="7"/>
    </row>
    <row r="967" spans="1:1" x14ac:dyDescent="0.35">
      <c r="A967" s="7"/>
    </row>
    <row r="968" spans="1:1" x14ac:dyDescent="0.35">
      <c r="A968" s="7"/>
    </row>
    <row r="969" spans="1:1" x14ac:dyDescent="0.35">
      <c r="A969" s="7"/>
    </row>
    <row r="970" spans="1:1" x14ac:dyDescent="0.35">
      <c r="A970" s="7"/>
    </row>
    <row r="971" spans="1:1" x14ac:dyDescent="0.35">
      <c r="A971" s="7"/>
    </row>
    <row r="972" spans="1:1" x14ac:dyDescent="0.35">
      <c r="A972" s="7"/>
    </row>
    <row r="973" spans="1:1" x14ac:dyDescent="0.35">
      <c r="A973" s="7"/>
    </row>
    <row r="974" spans="1:1" x14ac:dyDescent="0.35">
      <c r="A974" s="7"/>
    </row>
    <row r="975" spans="1:1" x14ac:dyDescent="0.35">
      <c r="A975" s="7"/>
    </row>
    <row r="976" spans="1:1" x14ac:dyDescent="0.35">
      <c r="A976" s="7"/>
    </row>
    <row r="977" spans="1:1" x14ac:dyDescent="0.35">
      <c r="A977" s="7"/>
    </row>
    <row r="978" spans="1:1" x14ac:dyDescent="0.35">
      <c r="A978" s="7"/>
    </row>
    <row r="979" spans="1:1" x14ac:dyDescent="0.35">
      <c r="A979" s="7"/>
    </row>
    <row r="980" spans="1:1" x14ac:dyDescent="0.35">
      <c r="A980" s="7"/>
    </row>
    <row r="981" spans="1:1" x14ac:dyDescent="0.35">
      <c r="A981" s="7"/>
    </row>
    <row r="982" spans="1:1" x14ac:dyDescent="0.35">
      <c r="A982" s="7"/>
    </row>
    <row r="983" spans="1:1" x14ac:dyDescent="0.35">
      <c r="A983" s="7"/>
    </row>
    <row r="984" spans="1:1" x14ac:dyDescent="0.35">
      <c r="A984" s="7"/>
    </row>
    <row r="985" spans="1:1" x14ac:dyDescent="0.35">
      <c r="A985" s="7"/>
    </row>
    <row r="986" spans="1:1" x14ac:dyDescent="0.35">
      <c r="A986" s="7"/>
    </row>
    <row r="987" spans="1:1" x14ac:dyDescent="0.35">
      <c r="A987" s="7"/>
    </row>
    <row r="988" spans="1:1" x14ac:dyDescent="0.35">
      <c r="A988" s="7"/>
    </row>
    <row r="989" spans="1:1" x14ac:dyDescent="0.35">
      <c r="A989" s="7"/>
    </row>
    <row r="990" spans="1:1" x14ac:dyDescent="0.35">
      <c r="A990" s="7"/>
    </row>
    <row r="991" spans="1:1" x14ac:dyDescent="0.35">
      <c r="A991" s="7"/>
    </row>
    <row r="992" spans="1:1" x14ac:dyDescent="0.35">
      <c r="A992" s="7"/>
    </row>
    <row r="993" spans="1:1" x14ac:dyDescent="0.35">
      <c r="A993" s="7"/>
    </row>
    <row r="994" spans="1:1" x14ac:dyDescent="0.35">
      <c r="A994" s="7"/>
    </row>
    <row r="995" spans="1:1" x14ac:dyDescent="0.35">
      <c r="A995" s="7"/>
    </row>
    <row r="996" spans="1:1" x14ac:dyDescent="0.35">
      <c r="A996" s="7"/>
    </row>
    <row r="997" spans="1:1" x14ac:dyDescent="0.35">
      <c r="A997" s="7"/>
    </row>
    <row r="998" spans="1:1" x14ac:dyDescent="0.35">
      <c r="A998" s="7"/>
    </row>
    <row r="999" spans="1:1" x14ac:dyDescent="0.35">
      <c r="A999" s="7"/>
    </row>
    <row r="1000" spans="1:1" x14ac:dyDescent="0.35">
      <c r="A1000" s="7"/>
    </row>
  </sheetData>
  <pageMargins left="0.7" right="0.7" top="0.75" bottom="0.75" header="0.3" footer="0.3"/>
  <pageSetup paperSize="9" orientation="portrait" horizontalDpi="300" verticalDpi="300"/>
  <tableParts count="1">
    <tablePart r:id="rId1"/>
  </tableParts>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A1:AX1000"/>
  <sheetViews>
    <sheetView workbookViewId="0"/>
  </sheetViews>
  <sheetFormatPr defaultColWidth="11.07421875" defaultRowHeight="15.5" x14ac:dyDescent="0.35"/>
  <cols>
    <col min="1" max="1" width="9.921875" customWidth="1"/>
    <col min="2" max="2" width="32.69140625" customWidth="1"/>
    <col min="3" max="3" width="16.69140625" customWidth="1"/>
    <col min="4" max="4" width="32.69140625" customWidth="1"/>
    <col min="5" max="6" width="16.69140625" customWidth="1"/>
  </cols>
  <sheetData>
    <row r="1" spans="1:50" ht="20" x14ac:dyDescent="0.4">
      <c r="A1" s="21" t="s">
        <v>74</v>
      </c>
    </row>
    <row r="2" spans="1:50" x14ac:dyDescent="0.35">
      <c r="A2" s="7" t="s">
        <v>9</v>
      </c>
    </row>
    <row r="3" spans="1:50" x14ac:dyDescent="0.35">
      <c r="A3" s="7" t="s">
        <v>134</v>
      </c>
    </row>
    <row r="4" spans="1:50" x14ac:dyDescent="0.35">
      <c r="A4" s="7" t="s">
        <v>456</v>
      </c>
    </row>
    <row r="5" spans="1:50" ht="64.5" customHeight="1" x14ac:dyDescent="0.35">
      <c r="A5" s="8" t="s">
        <v>108</v>
      </c>
      <c r="B5" s="24" t="s">
        <v>475</v>
      </c>
      <c r="C5" s="5" t="s">
        <v>403</v>
      </c>
      <c r="D5" s="5" t="s">
        <v>457</v>
      </c>
      <c r="E5" s="5" t="s">
        <v>138</v>
      </c>
      <c r="F5" s="5" t="s">
        <v>139</v>
      </c>
    </row>
    <row r="6" spans="1:50" x14ac:dyDescent="0.35">
      <c r="A6" s="7" t="s">
        <v>128</v>
      </c>
      <c r="B6" s="4">
        <v>240</v>
      </c>
      <c r="C6" s="4">
        <v>830</v>
      </c>
      <c r="D6" s="11">
        <v>28.9</v>
      </c>
      <c r="E6" s="11">
        <v>25.9</v>
      </c>
      <c r="F6" s="11">
        <v>32.1</v>
      </c>
      <c r="G6" s="11"/>
      <c r="H6" s="11"/>
      <c r="I6" s="11"/>
      <c r="J6" s="11"/>
      <c r="K6" s="11"/>
      <c r="L6" s="11"/>
      <c r="M6" s="11"/>
      <c r="N6" s="11"/>
      <c r="O6" s="11"/>
      <c r="P6" s="11"/>
      <c r="Q6" s="11"/>
      <c r="R6" s="11"/>
      <c r="S6" s="11"/>
      <c r="T6" s="11"/>
      <c r="U6" s="11"/>
      <c r="V6" s="11"/>
      <c r="W6" s="11"/>
      <c r="X6" s="11"/>
      <c r="Y6" s="11"/>
      <c r="Z6" s="11"/>
      <c r="AA6" s="11"/>
      <c r="AB6" s="11"/>
      <c r="AC6" s="11"/>
      <c r="AD6" s="11"/>
      <c r="AE6" s="11"/>
      <c r="AF6" s="11"/>
      <c r="AG6" s="11"/>
      <c r="AH6" s="11"/>
      <c r="AI6" s="11"/>
      <c r="AJ6" s="11"/>
      <c r="AK6" s="11"/>
      <c r="AL6" s="11"/>
      <c r="AM6" s="11"/>
      <c r="AN6" s="11"/>
      <c r="AO6" s="11"/>
      <c r="AP6" s="11"/>
      <c r="AQ6" s="11"/>
      <c r="AR6" s="11"/>
      <c r="AS6" s="11"/>
      <c r="AT6" s="11"/>
      <c r="AU6" s="11"/>
      <c r="AV6" s="11"/>
      <c r="AW6" s="11"/>
      <c r="AX6" s="11"/>
    </row>
    <row r="7" spans="1:50" x14ac:dyDescent="0.35">
      <c r="A7" s="7" t="s">
        <v>129</v>
      </c>
      <c r="B7" s="4">
        <v>186</v>
      </c>
      <c r="C7" s="4">
        <v>742</v>
      </c>
      <c r="D7" s="11">
        <v>25.1</v>
      </c>
      <c r="E7" s="11">
        <v>22.1</v>
      </c>
      <c r="F7" s="11">
        <v>28.3</v>
      </c>
      <c r="G7" s="11"/>
      <c r="H7" s="11"/>
      <c r="I7" s="11"/>
      <c r="J7" s="11"/>
      <c r="K7" s="11"/>
      <c r="L7" s="11"/>
      <c r="M7" s="11"/>
      <c r="N7" s="11"/>
      <c r="O7" s="11"/>
      <c r="P7" s="11"/>
      <c r="Q7" s="11"/>
      <c r="R7" s="11"/>
      <c r="S7" s="11"/>
      <c r="T7" s="11"/>
      <c r="U7" s="11"/>
      <c r="V7" s="11"/>
      <c r="W7" s="11"/>
      <c r="X7" s="11"/>
      <c r="Y7" s="11"/>
      <c r="Z7" s="11"/>
      <c r="AA7" s="11"/>
      <c r="AB7" s="11"/>
      <c r="AC7" s="11"/>
      <c r="AD7" s="11"/>
      <c r="AE7" s="11"/>
      <c r="AF7" s="11"/>
      <c r="AG7" s="11"/>
      <c r="AH7" s="11"/>
      <c r="AI7" s="11"/>
      <c r="AJ7" s="11"/>
      <c r="AK7" s="11"/>
      <c r="AL7" s="11"/>
      <c r="AM7" s="11"/>
      <c r="AN7" s="11"/>
      <c r="AO7" s="11"/>
      <c r="AP7" s="11"/>
      <c r="AQ7" s="11"/>
      <c r="AR7" s="11"/>
      <c r="AS7" s="11"/>
      <c r="AT7" s="11"/>
      <c r="AU7" s="11"/>
      <c r="AV7" s="11"/>
      <c r="AW7" s="11"/>
      <c r="AX7" s="11"/>
    </row>
    <row r="8" spans="1:50" x14ac:dyDescent="0.35">
      <c r="A8" s="7" t="s">
        <v>130</v>
      </c>
      <c r="B8" s="4">
        <v>156</v>
      </c>
      <c r="C8" s="4">
        <v>776</v>
      </c>
      <c r="D8" s="11">
        <v>20.100000000000001</v>
      </c>
      <c r="E8" s="11">
        <v>17.399999999999999</v>
      </c>
      <c r="F8" s="11">
        <v>23.1</v>
      </c>
      <c r="G8" s="11"/>
      <c r="H8" s="11"/>
      <c r="I8" s="11"/>
      <c r="J8" s="11"/>
      <c r="K8" s="11"/>
      <c r="L8" s="11"/>
      <c r="M8" s="11"/>
      <c r="N8" s="11"/>
      <c r="O8" s="11"/>
      <c r="P8" s="11"/>
      <c r="Q8" s="11"/>
      <c r="R8" s="11"/>
      <c r="S8" s="11"/>
      <c r="T8" s="11"/>
      <c r="U8" s="11"/>
      <c r="V8" s="11"/>
      <c r="W8" s="11"/>
      <c r="X8" s="11"/>
      <c r="Y8" s="11"/>
      <c r="Z8" s="11"/>
      <c r="AA8" s="11"/>
      <c r="AB8" s="11"/>
      <c r="AC8" s="11"/>
      <c r="AD8" s="11"/>
      <c r="AE8" s="11"/>
      <c r="AF8" s="11"/>
      <c r="AG8" s="11"/>
      <c r="AH8" s="11"/>
      <c r="AI8" s="11"/>
      <c r="AJ8" s="11"/>
      <c r="AK8" s="11"/>
      <c r="AL8" s="11"/>
      <c r="AM8" s="11"/>
      <c r="AN8" s="11"/>
      <c r="AO8" s="11"/>
      <c r="AP8" s="11"/>
      <c r="AQ8" s="11"/>
      <c r="AR8" s="11"/>
      <c r="AS8" s="11"/>
      <c r="AT8" s="11"/>
      <c r="AU8" s="11"/>
      <c r="AV8" s="11"/>
      <c r="AW8" s="11"/>
      <c r="AX8" s="11"/>
    </row>
    <row r="9" spans="1:50" x14ac:dyDescent="0.35">
      <c r="A9" s="7" t="s">
        <v>131</v>
      </c>
      <c r="B9" s="4">
        <v>156</v>
      </c>
      <c r="C9" s="4">
        <v>837</v>
      </c>
      <c r="D9" s="11">
        <v>18.600000000000001</v>
      </c>
      <c r="E9" s="11">
        <v>16.100000000000001</v>
      </c>
      <c r="F9" s="11">
        <v>21.4</v>
      </c>
      <c r="G9" s="11"/>
      <c r="H9" s="11"/>
      <c r="I9" s="11"/>
      <c r="J9" s="11"/>
      <c r="K9" s="11"/>
      <c r="L9" s="11"/>
      <c r="M9" s="11"/>
      <c r="N9" s="11"/>
      <c r="O9" s="11"/>
      <c r="P9" s="11"/>
      <c r="Q9" s="11"/>
      <c r="R9" s="11"/>
      <c r="S9" s="11"/>
      <c r="T9" s="11"/>
      <c r="U9" s="11"/>
      <c r="V9" s="11"/>
      <c r="W9" s="11"/>
      <c r="X9" s="11"/>
      <c r="Y9" s="11"/>
      <c r="Z9" s="11"/>
      <c r="AA9" s="11"/>
      <c r="AB9" s="11"/>
      <c r="AC9" s="11"/>
      <c r="AD9" s="11"/>
      <c r="AE9" s="11"/>
      <c r="AF9" s="11"/>
      <c r="AG9" s="11"/>
      <c r="AH9" s="11"/>
      <c r="AI9" s="11"/>
      <c r="AJ9" s="11"/>
      <c r="AK9" s="11"/>
      <c r="AL9" s="11"/>
      <c r="AM9" s="11"/>
      <c r="AN9" s="11"/>
      <c r="AO9" s="11"/>
      <c r="AP9" s="11"/>
      <c r="AQ9" s="11"/>
      <c r="AR9" s="11"/>
      <c r="AS9" s="11"/>
      <c r="AT9" s="11"/>
      <c r="AU9" s="11"/>
      <c r="AV9" s="11"/>
      <c r="AW9" s="11"/>
      <c r="AX9" s="11"/>
    </row>
    <row r="10" spans="1:50" x14ac:dyDescent="0.35">
      <c r="A10" s="7" t="s">
        <v>132</v>
      </c>
      <c r="B10" s="4">
        <v>165</v>
      </c>
      <c r="C10" s="4">
        <v>857</v>
      </c>
      <c r="D10" s="11">
        <v>19.3</v>
      </c>
      <c r="E10" s="11">
        <v>16.8</v>
      </c>
      <c r="F10" s="11">
        <v>22</v>
      </c>
      <c r="G10" s="11"/>
      <c r="H10" s="11"/>
      <c r="I10" s="11"/>
      <c r="J10" s="11"/>
      <c r="K10" s="11"/>
      <c r="L10" s="11"/>
      <c r="M10" s="11"/>
      <c r="N10" s="11"/>
      <c r="O10" s="11"/>
      <c r="P10" s="11"/>
      <c r="Q10" s="11"/>
      <c r="R10" s="11"/>
      <c r="S10" s="11"/>
      <c r="T10" s="11"/>
      <c r="U10" s="11"/>
      <c r="V10" s="11"/>
      <c r="W10" s="11"/>
      <c r="X10" s="11"/>
      <c r="Y10" s="11"/>
      <c r="Z10" s="11"/>
      <c r="AA10" s="11"/>
      <c r="AB10" s="11"/>
      <c r="AC10" s="11"/>
      <c r="AD10" s="11"/>
      <c r="AE10" s="11"/>
      <c r="AF10" s="11"/>
      <c r="AG10" s="11"/>
      <c r="AH10" s="11"/>
      <c r="AI10" s="11"/>
      <c r="AJ10" s="11"/>
      <c r="AK10" s="11"/>
      <c r="AL10" s="11"/>
      <c r="AM10" s="11"/>
      <c r="AN10" s="11"/>
      <c r="AO10" s="11"/>
      <c r="AP10" s="11"/>
      <c r="AQ10" s="11"/>
      <c r="AR10" s="11"/>
      <c r="AS10" s="11"/>
      <c r="AT10" s="11"/>
      <c r="AU10" s="11"/>
      <c r="AV10" s="11"/>
      <c r="AW10" s="11"/>
      <c r="AX10" s="11"/>
    </row>
    <row r="11" spans="1:50" x14ac:dyDescent="0.35">
      <c r="A11" s="7" t="s">
        <v>133</v>
      </c>
      <c r="B11" s="4">
        <v>175</v>
      </c>
      <c r="C11" s="4">
        <v>977</v>
      </c>
      <c r="D11" s="11">
        <v>17.899999999999999</v>
      </c>
      <c r="E11" s="11">
        <v>15.6</v>
      </c>
      <c r="F11" s="11">
        <v>20.399999999999999</v>
      </c>
      <c r="G11" s="11"/>
      <c r="H11" s="11"/>
      <c r="I11" s="11"/>
      <c r="J11" s="11"/>
      <c r="K11" s="11"/>
      <c r="L11" s="11"/>
      <c r="M11" s="11"/>
      <c r="N11" s="11"/>
      <c r="O11" s="11"/>
      <c r="P11" s="11"/>
      <c r="Q11" s="11"/>
      <c r="R11" s="11"/>
      <c r="S11" s="11"/>
      <c r="T11" s="11"/>
      <c r="U11" s="11"/>
      <c r="V11" s="11"/>
      <c r="W11" s="11"/>
      <c r="X11" s="11"/>
      <c r="Y11" s="11"/>
      <c r="Z11" s="11"/>
      <c r="AA11" s="11"/>
      <c r="AB11" s="11"/>
      <c r="AC11" s="11"/>
      <c r="AD11" s="11"/>
      <c r="AE11" s="11"/>
      <c r="AF11" s="11"/>
      <c r="AG11" s="11"/>
      <c r="AH11" s="11"/>
      <c r="AI11" s="11"/>
      <c r="AJ11" s="11"/>
      <c r="AK11" s="11"/>
      <c r="AL11" s="11"/>
      <c r="AM11" s="11"/>
      <c r="AN11" s="11"/>
      <c r="AO11" s="11"/>
      <c r="AP11" s="11"/>
      <c r="AQ11" s="11"/>
      <c r="AR11" s="11"/>
      <c r="AS11" s="11"/>
      <c r="AT11" s="11"/>
      <c r="AU11" s="11"/>
      <c r="AV11" s="11"/>
      <c r="AW11" s="11"/>
      <c r="AX11" s="11"/>
    </row>
    <row r="12" spans="1:50" x14ac:dyDescent="0.35">
      <c r="A12" s="7"/>
      <c r="D12" s="11"/>
      <c r="E12" s="11"/>
      <c r="F12" s="11"/>
      <c r="G12" s="11"/>
      <c r="H12" s="11"/>
      <c r="I12" s="11"/>
      <c r="J12" s="11"/>
      <c r="K12" s="11"/>
      <c r="L12" s="11"/>
      <c r="M12" s="11"/>
      <c r="N12" s="11"/>
      <c r="O12" s="11"/>
      <c r="P12" s="11"/>
      <c r="Q12" s="11"/>
      <c r="R12" s="11"/>
      <c r="S12" s="11"/>
      <c r="T12" s="11"/>
      <c r="U12" s="11"/>
      <c r="V12" s="11"/>
      <c r="W12" s="11"/>
      <c r="X12" s="11"/>
      <c r="Y12" s="11"/>
      <c r="Z12" s="11"/>
      <c r="AA12" s="11"/>
      <c r="AB12" s="11"/>
      <c r="AC12" s="11"/>
      <c r="AD12" s="11"/>
      <c r="AE12" s="11"/>
      <c r="AF12" s="11"/>
      <c r="AG12" s="11"/>
      <c r="AH12" s="11"/>
      <c r="AI12" s="11"/>
      <c r="AJ12" s="11"/>
      <c r="AK12" s="11"/>
      <c r="AL12" s="11"/>
      <c r="AM12" s="11"/>
      <c r="AN12" s="11"/>
      <c r="AO12" s="11"/>
      <c r="AP12" s="11"/>
      <c r="AQ12" s="11"/>
      <c r="AR12" s="11"/>
      <c r="AS12" s="11"/>
      <c r="AT12" s="11"/>
      <c r="AU12" s="11"/>
      <c r="AV12" s="11"/>
      <c r="AW12" s="11"/>
      <c r="AX12" s="11"/>
    </row>
    <row r="13" spans="1:50" x14ac:dyDescent="0.35">
      <c r="A13" s="7"/>
      <c r="D13" s="11"/>
      <c r="E13" s="11"/>
      <c r="F13" s="11"/>
      <c r="G13" s="11"/>
      <c r="H13" s="11"/>
      <c r="I13" s="11"/>
      <c r="J13" s="11"/>
      <c r="K13" s="11"/>
      <c r="L13" s="11"/>
      <c r="M13" s="11"/>
      <c r="N13" s="11"/>
      <c r="O13" s="11"/>
      <c r="P13" s="11"/>
      <c r="Q13" s="11"/>
      <c r="R13" s="11"/>
      <c r="S13" s="11"/>
      <c r="T13" s="11"/>
      <c r="U13" s="11"/>
      <c r="V13" s="11"/>
      <c r="W13" s="11"/>
      <c r="X13" s="11"/>
      <c r="Y13" s="11"/>
      <c r="Z13" s="11"/>
      <c r="AA13" s="11"/>
      <c r="AB13" s="11"/>
      <c r="AC13" s="11"/>
      <c r="AD13" s="11"/>
      <c r="AE13" s="11"/>
      <c r="AF13" s="11"/>
      <c r="AG13" s="11"/>
      <c r="AH13" s="11"/>
      <c r="AI13" s="11"/>
      <c r="AJ13" s="11"/>
      <c r="AK13" s="11"/>
      <c r="AL13" s="11"/>
      <c r="AM13" s="11"/>
      <c r="AN13" s="11"/>
      <c r="AO13" s="11"/>
      <c r="AP13" s="11"/>
      <c r="AQ13" s="11"/>
      <c r="AR13" s="11"/>
      <c r="AS13" s="11"/>
      <c r="AT13" s="11"/>
      <c r="AU13" s="11"/>
      <c r="AV13" s="11"/>
      <c r="AW13" s="11"/>
      <c r="AX13" s="11"/>
    </row>
    <row r="14" spans="1:50" x14ac:dyDescent="0.35">
      <c r="A14" s="7"/>
      <c r="D14" s="11"/>
      <c r="E14" s="11"/>
      <c r="F14" s="11"/>
      <c r="G14" s="11"/>
      <c r="H14" s="11"/>
      <c r="I14" s="11"/>
      <c r="J14" s="11"/>
      <c r="K14" s="11"/>
      <c r="L14" s="11"/>
      <c r="M14" s="11"/>
      <c r="N14" s="11"/>
      <c r="O14" s="11"/>
      <c r="P14" s="11"/>
      <c r="Q14" s="11"/>
      <c r="R14" s="11"/>
      <c r="S14" s="11"/>
      <c r="T14" s="11"/>
      <c r="U14" s="11"/>
      <c r="V14" s="11"/>
      <c r="W14" s="11"/>
      <c r="X14" s="11"/>
      <c r="Y14" s="11"/>
      <c r="Z14" s="11"/>
      <c r="AA14" s="11"/>
      <c r="AB14" s="11"/>
      <c r="AC14" s="11"/>
      <c r="AD14" s="11"/>
      <c r="AE14" s="11"/>
      <c r="AF14" s="11"/>
      <c r="AG14" s="11"/>
      <c r="AH14" s="11"/>
      <c r="AI14" s="11"/>
      <c r="AJ14" s="11"/>
      <c r="AK14" s="11"/>
      <c r="AL14" s="11"/>
      <c r="AM14" s="11"/>
      <c r="AN14" s="11"/>
      <c r="AO14" s="11"/>
      <c r="AP14" s="11"/>
      <c r="AQ14" s="11"/>
      <c r="AR14" s="11"/>
      <c r="AS14" s="11"/>
      <c r="AT14" s="11"/>
      <c r="AU14" s="11"/>
      <c r="AV14" s="11"/>
      <c r="AW14" s="11"/>
      <c r="AX14" s="11"/>
    </row>
    <row r="15" spans="1:50" x14ac:dyDescent="0.35">
      <c r="A15" s="7"/>
      <c r="D15" s="11"/>
      <c r="E15" s="11"/>
      <c r="F15" s="11"/>
      <c r="G15" s="11"/>
      <c r="H15" s="11"/>
      <c r="I15" s="11"/>
      <c r="J15" s="11"/>
      <c r="K15" s="11"/>
      <c r="L15" s="11"/>
      <c r="M15" s="11"/>
      <c r="N15" s="11"/>
      <c r="O15" s="11"/>
      <c r="P15" s="11"/>
      <c r="Q15" s="11"/>
      <c r="R15" s="11"/>
      <c r="S15" s="11"/>
      <c r="T15" s="11"/>
      <c r="U15" s="11"/>
      <c r="V15" s="11"/>
      <c r="W15" s="11"/>
      <c r="X15" s="11"/>
      <c r="Y15" s="11"/>
      <c r="Z15" s="11"/>
      <c r="AA15" s="11"/>
      <c r="AB15" s="11"/>
      <c r="AC15" s="11"/>
      <c r="AD15" s="11"/>
      <c r="AE15" s="11"/>
      <c r="AF15" s="11"/>
      <c r="AG15" s="11"/>
      <c r="AH15" s="11"/>
      <c r="AI15" s="11"/>
      <c r="AJ15" s="11"/>
      <c r="AK15" s="11"/>
      <c r="AL15" s="11"/>
      <c r="AM15" s="11"/>
      <c r="AN15" s="11"/>
      <c r="AO15" s="11"/>
      <c r="AP15" s="11"/>
      <c r="AQ15" s="11"/>
      <c r="AR15" s="11"/>
      <c r="AS15" s="11"/>
      <c r="AT15" s="11"/>
      <c r="AU15" s="11"/>
      <c r="AV15" s="11"/>
      <c r="AW15" s="11"/>
      <c r="AX15" s="11"/>
    </row>
    <row r="16" spans="1:50" x14ac:dyDescent="0.35">
      <c r="A16" s="7"/>
      <c r="D16" s="11"/>
      <c r="E16" s="11"/>
      <c r="F16" s="11"/>
      <c r="G16" s="11"/>
      <c r="H16" s="11"/>
      <c r="I16" s="11"/>
      <c r="J16" s="11"/>
      <c r="K16" s="11"/>
      <c r="L16" s="11"/>
      <c r="M16" s="11"/>
      <c r="N16" s="11"/>
      <c r="O16" s="11"/>
      <c r="P16" s="11"/>
      <c r="Q16" s="11"/>
      <c r="R16" s="11"/>
      <c r="S16" s="11"/>
      <c r="T16" s="11"/>
      <c r="U16" s="11"/>
      <c r="V16" s="11"/>
      <c r="W16" s="11"/>
      <c r="X16" s="11"/>
      <c r="Y16" s="11"/>
      <c r="Z16" s="11"/>
      <c r="AA16" s="11"/>
      <c r="AB16" s="11"/>
      <c r="AC16" s="11"/>
      <c r="AD16" s="11"/>
      <c r="AE16" s="11"/>
      <c r="AF16" s="11"/>
      <c r="AG16" s="11"/>
      <c r="AH16" s="11"/>
      <c r="AI16" s="11"/>
      <c r="AJ16" s="11"/>
      <c r="AK16" s="11"/>
      <c r="AL16" s="11"/>
      <c r="AM16" s="11"/>
      <c r="AN16" s="11"/>
      <c r="AO16" s="11"/>
      <c r="AP16" s="11"/>
      <c r="AQ16" s="11"/>
      <c r="AR16" s="11"/>
      <c r="AS16" s="11"/>
      <c r="AT16" s="11"/>
      <c r="AU16" s="11"/>
      <c r="AV16" s="11"/>
      <c r="AW16" s="11"/>
      <c r="AX16" s="11"/>
    </row>
    <row r="17" spans="1:50" x14ac:dyDescent="0.35">
      <c r="A17" s="7"/>
      <c r="D17" s="11"/>
      <c r="E17" s="11"/>
      <c r="F17" s="11"/>
      <c r="G17" s="11"/>
      <c r="H17" s="11"/>
      <c r="I17" s="11"/>
      <c r="J17" s="11"/>
      <c r="K17" s="11"/>
      <c r="L17" s="11"/>
      <c r="M17" s="11"/>
      <c r="N17" s="11"/>
      <c r="O17" s="11"/>
      <c r="P17" s="11"/>
      <c r="Q17" s="11"/>
      <c r="R17" s="11"/>
      <c r="S17" s="11"/>
      <c r="T17" s="11"/>
      <c r="U17" s="11"/>
      <c r="V17" s="11"/>
      <c r="W17" s="11"/>
      <c r="X17" s="11"/>
      <c r="Y17" s="11"/>
      <c r="Z17" s="11"/>
      <c r="AA17" s="11"/>
      <c r="AB17" s="11"/>
      <c r="AC17" s="11"/>
      <c r="AD17" s="11"/>
      <c r="AE17" s="11"/>
      <c r="AF17" s="11"/>
      <c r="AG17" s="11"/>
      <c r="AH17" s="11"/>
      <c r="AI17" s="11"/>
      <c r="AJ17" s="11"/>
      <c r="AK17" s="11"/>
      <c r="AL17" s="11"/>
      <c r="AM17" s="11"/>
      <c r="AN17" s="11"/>
      <c r="AO17" s="11"/>
      <c r="AP17" s="11"/>
      <c r="AQ17" s="11"/>
      <c r="AR17" s="11"/>
      <c r="AS17" s="11"/>
      <c r="AT17" s="11"/>
      <c r="AU17" s="11"/>
      <c r="AV17" s="11"/>
      <c r="AW17" s="11"/>
      <c r="AX17" s="11"/>
    </row>
    <row r="18" spans="1:50" x14ac:dyDescent="0.35">
      <c r="A18" s="7"/>
      <c r="D18" s="11"/>
      <c r="E18" s="11"/>
      <c r="F18" s="11"/>
      <c r="G18" s="11"/>
      <c r="H18" s="11"/>
      <c r="I18" s="11"/>
      <c r="J18" s="11"/>
      <c r="K18" s="11"/>
      <c r="L18" s="11"/>
      <c r="M18" s="11"/>
      <c r="N18" s="11"/>
      <c r="O18" s="11"/>
      <c r="P18" s="11"/>
      <c r="Q18" s="11"/>
      <c r="R18" s="11"/>
      <c r="S18" s="11"/>
      <c r="T18" s="11"/>
      <c r="U18" s="11"/>
      <c r="V18" s="11"/>
      <c r="W18" s="11"/>
      <c r="X18" s="11"/>
      <c r="Y18" s="11"/>
      <c r="Z18" s="11"/>
      <c r="AA18" s="11"/>
      <c r="AB18" s="11"/>
      <c r="AC18" s="11"/>
      <c r="AD18" s="11"/>
      <c r="AE18" s="11"/>
      <c r="AF18" s="11"/>
      <c r="AG18" s="11"/>
      <c r="AH18" s="11"/>
      <c r="AI18" s="11"/>
      <c r="AJ18" s="11"/>
      <c r="AK18" s="11"/>
      <c r="AL18" s="11"/>
      <c r="AM18" s="11"/>
      <c r="AN18" s="11"/>
      <c r="AO18" s="11"/>
      <c r="AP18" s="11"/>
      <c r="AQ18" s="11"/>
      <c r="AR18" s="11"/>
      <c r="AS18" s="11"/>
      <c r="AT18" s="11"/>
      <c r="AU18" s="11"/>
      <c r="AV18" s="11"/>
      <c r="AW18" s="11"/>
      <c r="AX18" s="11"/>
    </row>
    <row r="19" spans="1:50" x14ac:dyDescent="0.35">
      <c r="A19" s="7"/>
      <c r="D19" s="11"/>
      <c r="E19" s="11"/>
      <c r="F19" s="11"/>
      <c r="G19" s="11"/>
      <c r="H19" s="11"/>
      <c r="I19" s="11"/>
      <c r="J19" s="11"/>
      <c r="K19" s="11"/>
      <c r="L19" s="11"/>
      <c r="M19" s="11"/>
      <c r="N19" s="11"/>
      <c r="O19" s="11"/>
      <c r="P19" s="11"/>
      <c r="Q19" s="11"/>
      <c r="R19" s="11"/>
      <c r="S19" s="11"/>
      <c r="T19" s="11"/>
      <c r="U19" s="11"/>
      <c r="V19" s="11"/>
      <c r="W19" s="11"/>
      <c r="X19" s="11"/>
      <c r="Y19" s="11"/>
      <c r="Z19" s="11"/>
      <c r="AA19" s="11"/>
      <c r="AB19" s="11"/>
      <c r="AC19" s="11"/>
      <c r="AD19" s="11"/>
      <c r="AE19" s="11"/>
      <c r="AF19" s="11"/>
      <c r="AG19" s="11"/>
      <c r="AH19" s="11"/>
      <c r="AI19" s="11"/>
      <c r="AJ19" s="11"/>
      <c r="AK19" s="11"/>
      <c r="AL19" s="11"/>
      <c r="AM19" s="11"/>
      <c r="AN19" s="11"/>
      <c r="AO19" s="11"/>
      <c r="AP19" s="11"/>
      <c r="AQ19" s="11"/>
      <c r="AR19" s="11"/>
      <c r="AS19" s="11"/>
      <c r="AT19" s="11"/>
      <c r="AU19" s="11"/>
      <c r="AV19" s="11"/>
      <c r="AW19" s="11"/>
      <c r="AX19" s="11"/>
    </row>
    <row r="20" spans="1:50" x14ac:dyDescent="0.35">
      <c r="A20" s="7"/>
      <c r="D20" s="11"/>
      <c r="E20" s="11"/>
      <c r="F20" s="11"/>
      <c r="G20" s="11"/>
      <c r="H20" s="11"/>
      <c r="I20" s="11"/>
      <c r="J20" s="11"/>
      <c r="K20" s="11"/>
      <c r="L20" s="11"/>
      <c r="M20" s="11"/>
      <c r="N20" s="11"/>
      <c r="O20" s="11"/>
      <c r="P20" s="11"/>
      <c r="Q20" s="11"/>
      <c r="R20" s="11"/>
      <c r="S20" s="11"/>
      <c r="T20" s="11"/>
      <c r="U20" s="11"/>
      <c r="V20" s="11"/>
      <c r="W20" s="11"/>
      <c r="X20" s="11"/>
      <c r="Y20" s="11"/>
      <c r="Z20" s="11"/>
      <c r="AA20" s="11"/>
      <c r="AB20" s="11"/>
      <c r="AC20" s="11"/>
      <c r="AD20" s="11"/>
      <c r="AE20" s="11"/>
      <c r="AF20" s="11"/>
      <c r="AG20" s="11"/>
      <c r="AH20" s="11"/>
      <c r="AI20" s="11"/>
      <c r="AJ20" s="11"/>
      <c r="AK20" s="11"/>
      <c r="AL20" s="11"/>
      <c r="AM20" s="11"/>
      <c r="AN20" s="11"/>
      <c r="AO20" s="11"/>
      <c r="AP20" s="11"/>
      <c r="AQ20" s="11"/>
      <c r="AR20" s="11"/>
      <c r="AS20" s="11"/>
      <c r="AT20" s="11"/>
      <c r="AU20" s="11"/>
      <c r="AV20" s="11"/>
      <c r="AW20" s="11"/>
      <c r="AX20" s="11"/>
    </row>
    <row r="21" spans="1:50" x14ac:dyDescent="0.35">
      <c r="A21" s="7"/>
      <c r="D21" s="11"/>
      <c r="E21" s="11"/>
      <c r="F21" s="11"/>
      <c r="G21" s="11"/>
      <c r="H21" s="11"/>
      <c r="I21" s="11"/>
      <c r="J21" s="11"/>
      <c r="K21" s="11"/>
      <c r="L21" s="11"/>
      <c r="M21" s="11"/>
      <c r="N21" s="11"/>
      <c r="O21" s="11"/>
      <c r="P21" s="11"/>
      <c r="Q21" s="11"/>
      <c r="R21" s="11"/>
      <c r="S21" s="11"/>
      <c r="T21" s="11"/>
      <c r="U21" s="11"/>
      <c r="V21" s="11"/>
      <c r="W21" s="11"/>
      <c r="X21" s="11"/>
      <c r="Y21" s="11"/>
      <c r="Z21" s="11"/>
      <c r="AA21" s="11"/>
      <c r="AB21" s="11"/>
      <c r="AC21" s="11"/>
      <c r="AD21" s="11"/>
      <c r="AE21" s="11"/>
      <c r="AF21" s="11"/>
      <c r="AG21" s="11"/>
      <c r="AH21" s="11"/>
      <c r="AI21" s="11"/>
      <c r="AJ21" s="11"/>
      <c r="AK21" s="11"/>
      <c r="AL21" s="11"/>
      <c r="AM21" s="11"/>
      <c r="AN21" s="11"/>
      <c r="AO21" s="11"/>
      <c r="AP21" s="11"/>
      <c r="AQ21" s="11"/>
      <c r="AR21" s="11"/>
      <c r="AS21" s="11"/>
      <c r="AT21" s="11"/>
      <c r="AU21" s="11"/>
      <c r="AV21" s="11"/>
      <c r="AW21" s="11"/>
      <c r="AX21" s="11"/>
    </row>
    <row r="22" spans="1:50" x14ac:dyDescent="0.35">
      <c r="A22" s="7"/>
      <c r="D22" s="11"/>
      <c r="E22" s="11"/>
      <c r="F22" s="11"/>
      <c r="G22" s="11"/>
      <c r="H22" s="11"/>
      <c r="I22" s="11"/>
      <c r="J22" s="11"/>
      <c r="K22" s="11"/>
      <c r="L22" s="11"/>
      <c r="M22" s="11"/>
      <c r="N22" s="11"/>
      <c r="O22" s="11"/>
      <c r="P22" s="11"/>
      <c r="Q22" s="11"/>
      <c r="R22" s="11"/>
      <c r="S22" s="11"/>
      <c r="T22" s="11"/>
      <c r="U22" s="11"/>
      <c r="V22" s="11"/>
      <c r="W22" s="11"/>
      <c r="X22" s="11"/>
      <c r="Y22" s="11"/>
      <c r="Z22" s="11"/>
      <c r="AA22" s="11"/>
      <c r="AB22" s="11"/>
      <c r="AC22" s="11"/>
      <c r="AD22" s="11"/>
      <c r="AE22" s="11"/>
      <c r="AF22" s="11"/>
      <c r="AG22" s="11"/>
      <c r="AH22" s="11"/>
      <c r="AI22" s="11"/>
      <c r="AJ22" s="11"/>
      <c r="AK22" s="11"/>
      <c r="AL22" s="11"/>
      <c r="AM22" s="11"/>
      <c r="AN22" s="11"/>
      <c r="AO22" s="11"/>
      <c r="AP22" s="11"/>
      <c r="AQ22" s="11"/>
      <c r="AR22" s="11"/>
      <c r="AS22" s="11"/>
      <c r="AT22" s="11"/>
      <c r="AU22" s="11"/>
      <c r="AV22" s="11"/>
      <c r="AW22" s="11"/>
      <c r="AX22" s="11"/>
    </row>
    <row r="23" spans="1:50" x14ac:dyDescent="0.35">
      <c r="A23" s="7"/>
      <c r="D23" s="11"/>
      <c r="E23" s="11"/>
      <c r="F23" s="11"/>
      <c r="G23" s="11"/>
      <c r="H23" s="11"/>
      <c r="I23" s="11"/>
      <c r="J23" s="11"/>
      <c r="K23" s="11"/>
      <c r="L23" s="11"/>
      <c r="M23" s="11"/>
      <c r="N23" s="11"/>
      <c r="O23" s="11"/>
      <c r="P23" s="11"/>
      <c r="Q23" s="11"/>
      <c r="R23" s="11"/>
      <c r="S23" s="11"/>
      <c r="T23" s="11"/>
      <c r="U23" s="11"/>
      <c r="V23" s="11"/>
      <c r="W23" s="11"/>
      <c r="X23" s="11"/>
      <c r="Y23" s="11"/>
      <c r="Z23" s="11"/>
      <c r="AA23" s="11"/>
      <c r="AB23" s="11"/>
      <c r="AC23" s="11"/>
      <c r="AD23" s="11"/>
      <c r="AE23" s="11"/>
      <c r="AF23" s="11"/>
      <c r="AG23" s="11"/>
      <c r="AH23" s="11"/>
      <c r="AI23" s="11"/>
      <c r="AJ23" s="11"/>
      <c r="AK23" s="11"/>
      <c r="AL23" s="11"/>
      <c r="AM23" s="11"/>
      <c r="AN23" s="11"/>
      <c r="AO23" s="11"/>
      <c r="AP23" s="11"/>
      <c r="AQ23" s="11"/>
      <c r="AR23" s="11"/>
      <c r="AS23" s="11"/>
      <c r="AT23" s="11"/>
      <c r="AU23" s="11"/>
      <c r="AV23" s="11"/>
      <c r="AW23" s="11"/>
      <c r="AX23" s="11"/>
    </row>
    <row r="24" spans="1:50" x14ac:dyDescent="0.35">
      <c r="A24" s="7"/>
      <c r="D24" s="11"/>
      <c r="E24" s="11"/>
      <c r="F24" s="11"/>
      <c r="G24" s="11"/>
      <c r="H24" s="11"/>
      <c r="I24" s="11"/>
      <c r="J24" s="11"/>
      <c r="K24" s="11"/>
      <c r="L24" s="11"/>
      <c r="M24" s="11"/>
      <c r="N24" s="11"/>
      <c r="O24" s="11"/>
      <c r="P24" s="11"/>
      <c r="Q24" s="11"/>
      <c r="R24" s="11"/>
      <c r="S24" s="11"/>
      <c r="T24" s="11"/>
      <c r="U24" s="11"/>
      <c r="V24" s="11"/>
      <c r="W24" s="11"/>
      <c r="X24" s="11"/>
      <c r="Y24" s="11"/>
      <c r="Z24" s="11"/>
      <c r="AA24" s="11"/>
      <c r="AB24" s="11"/>
      <c r="AC24" s="11"/>
      <c r="AD24" s="11"/>
      <c r="AE24" s="11"/>
      <c r="AF24" s="11"/>
      <c r="AG24" s="11"/>
      <c r="AH24" s="11"/>
      <c r="AI24" s="11"/>
      <c r="AJ24" s="11"/>
      <c r="AK24" s="11"/>
      <c r="AL24" s="11"/>
      <c r="AM24" s="11"/>
      <c r="AN24" s="11"/>
      <c r="AO24" s="11"/>
      <c r="AP24" s="11"/>
      <c r="AQ24" s="11"/>
      <c r="AR24" s="11"/>
      <c r="AS24" s="11"/>
      <c r="AT24" s="11"/>
      <c r="AU24" s="11"/>
      <c r="AV24" s="11"/>
      <c r="AW24" s="11"/>
      <c r="AX24" s="11"/>
    </row>
    <row r="25" spans="1:50" x14ac:dyDescent="0.35">
      <c r="A25" s="7"/>
      <c r="D25" s="11"/>
      <c r="E25" s="11"/>
      <c r="F25" s="11"/>
      <c r="G25" s="11"/>
      <c r="H25" s="11"/>
      <c r="I25" s="11"/>
      <c r="J25" s="11"/>
      <c r="K25" s="11"/>
      <c r="L25" s="11"/>
      <c r="M25" s="11"/>
      <c r="N25" s="11"/>
      <c r="O25" s="11"/>
      <c r="P25" s="11"/>
      <c r="Q25" s="11"/>
      <c r="R25" s="11"/>
      <c r="S25" s="11"/>
      <c r="T25" s="11"/>
      <c r="U25" s="11"/>
      <c r="V25" s="11"/>
      <c r="W25" s="11"/>
      <c r="X25" s="11"/>
      <c r="Y25" s="11"/>
      <c r="Z25" s="11"/>
      <c r="AA25" s="11"/>
      <c r="AB25" s="11"/>
      <c r="AC25" s="11"/>
      <c r="AD25" s="11"/>
      <c r="AE25" s="11"/>
      <c r="AF25" s="11"/>
      <c r="AG25" s="11"/>
      <c r="AH25" s="11"/>
      <c r="AI25" s="11"/>
      <c r="AJ25" s="11"/>
      <c r="AK25" s="11"/>
      <c r="AL25" s="11"/>
      <c r="AM25" s="11"/>
      <c r="AN25" s="11"/>
      <c r="AO25" s="11"/>
      <c r="AP25" s="11"/>
      <c r="AQ25" s="11"/>
      <c r="AR25" s="11"/>
      <c r="AS25" s="11"/>
      <c r="AT25" s="11"/>
      <c r="AU25" s="11"/>
      <c r="AV25" s="11"/>
      <c r="AW25" s="11"/>
      <c r="AX25" s="11"/>
    </row>
    <row r="26" spans="1:50" x14ac:dyDescent="0.35">
      <c r="A26" s="7"/>
      <c r="D26" s="11"/>
      <c r="E26" s="11"/>
      <c r="F26" s="11"/>
      <c r="G26" s="11"/>
      <c r="H26" s="11"/>
      <c r="I26" s="11"/>
      <c r="J26" s="11"/>
      <c r="K26" s="11"/>
      <c r="L26" s="11"/>
      <c r="M26" s="11"/>
      <c r="N26" s="11"/>
      <c r="O26" s="11"/>
      <c r="P26" s="11"/>
      <c r="Q26" s="11"/>
      <c r="R26" s="11"/>
      <c r="S26" s="11"/>
      <c r="T26" s="11"/>
      <c r="U26" s="11"/>
      <c r="V26" s="11"/>
      <c r="W26" s="11"/>
      <c r="X26" s="11"/>
      <c r="Y26" s="11"/>
      <c r="Z26" s="11"/>
      <c r="AA26" s="11"/>
      <c r="AB26" s="11"/>
      <c r="AC26" s="11"/>
      <c r="AD26" s="11"/>
      <c r="AE26" s="11"/>
      <c r="AF26" s="11"/>
      <c r="AG26" s="11"/>
      <c r="AH26" s="11"/>
      <c r="AI26" s="11"/>
      <c r="AJ26" s="11"/>
      <c r="AK26" s="11"/>
      <c r="AL26" s="11"/>
      <c r="AM26" s="11"/>
      <c r="AN26" s="11"/>
      <c r="AO26" s="11"/>
      <c r="AP26" s="11"/>
      <c r="AQ26" s="11"/>
      <c r="AR26" s="11"/>
      <c r="AS26" s="11"/>
      <c r="AT26" s="11"/>
      <c r="AU26" s="11"/>
      <c r="AV26" s="11"/>
      <c r="AW26" s="11"/>
      <c r="AX26" s="11"/>
    </row>
    <row r="27" spans="1:50" x14ac:dyDescent="0.35">
      <c r="A27" s="7"/>
      <c r="D27" s="11"/>
      <c r="E27" s="11"/>
      <c r="F27" s="11"/>
      <c r="G27" s="11"/>
      <c r="H27" s="11"/>
      <c r="I27" s="11"/>
      <c r="J27" s="11"/>
      <c r="K27" s="11"/>
      <c r="L27" s="11"/>
      <c r="M27" s="11"/>
      <c r="N27" s="11"/>
      <c r="O27" s="11"/>
      <c r="P27" s="11"/>
      <c r="Q27" s="11"/>
      <c r="R27" s="11"/>
      <c r="S27" s="11"/>
      <c r="T27" s="11"/>
      <c r="U27" s="11"/>
      <c r="V27" s="11"/>
      <c r="W27" s="11"/>
      <c r="X27" s="11"/>
      <c r="Y27" s="11"/>
      <c r="Z27" s="11"/>
      <c r="AA27" s="11"/>
      <c r="AB27" s="11"/>
      <c r="AC27" s="11"/>
      <c r="AD27" s="11"/>
      <c r="AE27" s="11"/>
      <c r="AF27" s="11"/>
      <c r="AG27" s="11"/>
      <c r="AH27" s="11"/>
      <c r="AI27" s="11"/>
      <c r="AJ27" s="11"/>
      <c r="AK27" s="11"/>
      <c r="AL27" s="11"/>
      <c r="AM27" s="11"/>
      <c r="AN27" s="11"/>
      <c r="AO27" s="11"/>
      <c r="AP27" s="11"/>
      <c r="AQ27" s="11"/>
      <c r="AR27" s="11"/>
      <c r="AS27" s="11"/>
      <c r="AT27" s="11"/>
      <c r="AU27" s="11"/>
      <c r="AV27" s="11"/>
      <c r="AW27" s="11"/>
      <c r="AX27" s="11"/>
    </row>
    <row r="28" spans="1:50" x14ac:dyDescent="0.35">
      <c r="A28" s="7"/>
      <c r="D28" s="11"/>
      <c r="E28" s="11"/>
      <c r="F28" s="11"/>
      <c r="G28" s="11"/>
      <c r="H28" s="11"/>
      <c r="I28" s="11"/>
      <c r="J28" s="11"/>
      <c r="K28" s="11"/>
      <c r="L28" s="11"/>
      <c r="M28" s="11"/>
      <c r="N28" s="11"/>
      <c r="O28" s="11"/>
      <c r="P28" s="11"/>
      <c r="Q28" s="11"/>
      <c r="R28" s="11"/>
      <c r="S28" s="11"/>
      <c r="T28" s="11"/>
      <c r="U28" s="11"/>
      <c r="V28" s="11"/>
      <c r="W28" s="11"/>
      <c r="X28" s="11"/>
      <c r="Y28" s="11"/>
      <c r="Z28" s="11"/>
      <c r="AA28" s="11"/>
      <c r="AB28" s="11"/>
      <c r="AC28" s="11"/>
      <c r="AD28" s="11"/>
      <c r="AE28" s="11"/>
      <c r="AF28" s="11"/>
      <c r="AG28" s="11"/>
      <c r="AH28" s="11"/>
      <c r="AI28" s="11"/>
      <c r="AJ28" s="11"/>
      <c r="AK28" s="11"/>
      <c r="AL28" s="11"/>
      <c r="AM28" s="11"/>
      <c r="AN28" s="11"/>
      <c r="AO28" s="11"/>
      <c r="AP28" s="11"/>
      <c r="AQ28" s="11"/>
      <c r="AR28" s="11"/>
      <c r="AS28" s="11"/>
      <c r="AT28" s="11"/>
      <c r="AU28" s="11"/>
      <c r="AV28" s="11"/>
      <c r="AW28" s="11"/>
      <c r="AX28" s="11"/>
    </row>
    <row r="29" spans="1:50" x14ac:dyDescent="0.35">
      <c r="A29" s="7"/>
      <c r="D29" s="11"/>
      <c r="E29" s="11"/>
      <c r="F29" s="11"/>
      <c r="G29" s="11"/>
      <c r="H29" s="11"/>
      <c r="I29" s="11"/>
      <c r="J29" s="11"/>
      <c r="K29" s="11"/>
      <c r="L29" s="11"/>
      <c r="M29" s="11"/>
      <c r="N29" s="11"/>
      <c r="O29" s="11"/>
      <c r="P29" s="11"/>
      <c r="Q29" s="11"/>
      <c r="R29" s="11"/>
      <c r="S29" s="11"/>
      <c r="T29" s="11"/>
      <c r="U29" s="11"/>
      <c r="V29" s="11"/>
      <c r="W29" s="11"/>
      <c r="X29" s="11"/>
      <c r="Y29" s="11"/>
      <c r="Z29" s="11"/>
      <c r="AA29" s="11"/>
      <c r="AB29" s="11"/>
      <c r="AC29" s="11"/>
      <c r="AD29" s="11"/>
      <c r="AE29" s="11"/>
      <c r="AF29" s="11"/>
      <c r="AG29" s="11"/>
      <c r="AH29" s="11"/>
      <c r="AI29" s="11"/>
      <c r="AJ29" s="11"/>
      <c r="AK29" s="11"/>
      <c r="AL29" s="11"/>
      <c r="AM29" s="11"/>
      <c r="AN29" s="11"/>
      <c r="AO29" s="11"/>
      <c r="AP29" s="11"/>
      <c r="AQ29" s="11"/>
      <c r="AR29" s="11"/>
      <c r="AS29" s="11"/>
      <c r="AT29" s="11"/>
      <c r="AU29" s="11"/>
      <c r="AV29" s="11"/>
      <c r="AW29" s="11"/>
      <c r="AX29" s="11"/>
    </row>
    <row r="30" spans="1:50" x14ac:dyDescent="0.35">
      <c r="A30" s="7"/>
      <c r="D30" s="11"/>
      <c r="E30" s="11"/>
      <c r="F30" s="11"/>
      <c r="G30" s="11"/>
      <c r="H30" s="11"/>
      <c r="I30" s="11"/>
      <c r="J30" s="11"/>
      <c r="K30" s="11"/>
      <c r="L30" s="11"/>
      <c r="M30" s="11"/>
      <c r="N30" s="11"/>
      <c r="O30" s="11"/>
      <c r="P30" s="11"/>
      <c r="Q30" s="11"/>
      <c r="R30" s="11"/>
      <c r="S30" s="11"/>
      <c r="T30" s="11"/>
      <c r="U30" s="11"/>
      <c r="V30" s="11"/>
      <c r="W30" s="11"/>
      <c r="X30" s="11"/>
      <c r="Y30" s="11"/>
      <c r="Z30" s="11"/>
      <c r="AA30" s="11"/>
      <c r="AB30" s="11"/>
      <c r="AC30" s="11"/>
      <c r="AD30" s="11"/>
      <c r="AE30" s="11"/>
      <c r="AF30" s="11"/>
      <c r="AG30" s="11"/>
      <c r="AH30" s="11"/>
      <c r="AI30" s="11"/>
      <c r="AJ30" s="11"/>
      <c r="AK30" s="11"/>
      <c r="AL30" s="11"/>
      <c r="AM30" s="11"/>
      <c r="AN30" s="11"/>
      <c r="AO30" s="11"/>
      <c r="AP30" s="11"/>
      <c r="AQ30" s="11"/>
      <c r="AR30" s="11"/>
      <c r="AS30" s="11"/>
      <c r="AT30" s="11"/>
      <c r="AU30" s="11"/>
      <c r="AV30" s="11"/>
      <c r="AW30" s="11"/>
      <c r="AX30" s="11"/>
    </row>
    <row r="31" spans="1:50" x14ac:dyDescent="0.35">
      <c r="A31" s="7"/>
      <c r="D31" s="11"/>
      <c r="E31" s="11"/>
      <c r="F31" s="11"/>
      <c r="G31" s="11"/>
      <c r="H31" s="11"/>
      <c r="I31" s="11"/>
      <c r="J31" s="11"/>
      <c r="K31" s="11"/>
      <c r="L31" s="11"/>
      <c r="M31" s="11"/>
      <c r="N31" s="11"/>
      <c r="O31" s="11"/>
      <c r="P31" s="11"/>
      <c r="Q31" s="11"/>
      <c r="R31" s="11"/>
      <c r="S31" s="11"/>
      <c r="T31" s="11"/>
      <c r="U31" s="11"/>
      <c r="V31" s="11"/>
      <c r="W31" s="11"/>
      <c r="X31" s="11"/>
      <c r="Y31" s="11"/>
      <c r="Z31" s="11"/>
      <c r="AA31" s="11"/>
      <c r="AB31" s="11"/>
      <c r="AC31" s="11"/>
      <c r="AD31" s="11"/>
      <c r="AE31" s="11"/>
      <c r="AF31" s="11"/>
      <c r="AG31" s="11"/>
      <c r="AH31" s="11"/>
      <c r="AI31" s="11"/>
      <c r="AJ31" s="11"/>
      <c r="AK31" s="11"/>
      <c r="AL31" s="11"/>
      <c r="AM31" s="11"/>
      <c r="AN31" s="11"/>
      <c r="AO31" s="11"/>
      <c r="AP31" s="11"/>
      <c r="AQ31" s="11"/>
      <c r="AR31" s="11"/>
      <c r="AS31" s="11"/>
      <c r="AT31" s="11"/>
      <c r="AU31" s="11"/>
      <c r="AV31" s="11"/>
      <c r="AW31" s="11"/>
      <c r="AX31" s="11"/>
    </row>
    <row r="32" spans="1:50" x14ac:dyDescent="0.35">
      <c r="A32" s="7"/>
      <c r="D32" s="11"/>
      <c r="E32" s="11"/>
      <c r="F32" s="11"/>
      <c r="G32" s="11"/>
      <c r="H32" s="11"/>
      <c r="I32" s="11"/>
      <c r="J32" s="11"/>
      <c r="K32" s="11"/>
      <c r="L32" s="11"/>
      <c r="M32" s="11"/>
      <c r="N32" s="11"/>
      <c r="O32" s="11"/>
      <c r="P32" s="11"/>
      <c r="Q32" s="11"/>
      <c r="R32" s="11"/>
      <c r="S32" s="11"/>
      <c r="T32" s="11"/>
      <c r="U32" s="11"/>
      <c r="V32" s="11"/>
      <c r="W32" s="11"/>
      <c r="X32" s="11"/>
      <c r="Y32" s="11"/>
      <c r="Z32" s="11"/>
      <c r="AA32" s="11"/>
      <c r="AB32" s="11"/>
      <c r="AC32" s="11"/>
      <c r="AD32" s="11"/>
      <c r="AE32" s="11"/>
      <c r="AF32" s="11"/>
      <c r="AG32" s="11"/>
      <c r="AH32" s="11"/>
      <c r="AI32" s="11"/>
      <c r="AJ32" s="11"/>
      <c r="AK32" s="11"/>
      <c r="AL32" s="11"/>
      <c r="AM32" s="11"/>
      <c r="AN32" s="11"/>
      <c r="AO32" s="11"/>
      <c r="AP32" s="11"/>
      <c r="AQ32" s="11"/>
      <c r="AR32" s="11"/>
      <c r="AS32" s="11"/>
      <c r="AT32" s="11"/>
      <c r="AU32" s="11"/>
      <c r="AV32" s="11"/>
      <c r="AW32" s="11"/>
      <c r="AX32" s="11"/>
    </row>
    <row r="33" spans="1:50" x14ac:dyDescent="0.35">
      <c r="A33" s="7"/>
      <c r="D33" s="11"/>
      <c r="E33" s="11"/>
      <c r="F33" s="11"/>
      <c r="G33" s="11"/>
      <c r="H33" s="11"/>
      <c r="I33" s="11"/>
      <c r="J33" s="11"/>
      <c r="K33" s="11"/>
      <c r="L33" s="11"/>
      <c r="M33" s="11"/>
      <c r="N33" s="11"/>
      <c r="O33" s="11"/>
      <c r="P33" s="11"/>
      <c r="Q33" s="11"/>
      <c r="R33" s="11"/>
      <c r="S33" s="11"/>
      <c r="T33" s="11"/>
      <c r="U33" s="11"/>
      <c r="V33" s="11"/>
      <c r="W33" s="11"/>
      <c r="X33" s="11"/>
      <c r="Y33" s="11"/>
      <c r="Z33" s="11"/>
      <c r="AA33" s="11"/>
      <c r="AB33" s="11"/>
      <c r="AC33" s="11"/>
      <c r="AD33" s="11"/>
      <c r="AE33" s="11"/>
      <c r="AF33" s="11"/>
      <c r="AG33" s="11"/>
      <c r="AH33" s="11"/>
      <c r="AI33" s="11"/>
      <c r="AJ33" s="11"/>
      <c r="AK33" s="11"/>
      <c r="AL33" s="11"/>
      <c r="AM33" s="11"/>
      <c r="AN33" s="11"/>
      <c r="AO33" s="11"/>
      <c r="AP33" s="11"/>
      <c r="AQ33" s="11"/>
      <c r="AR33" s="11"/>
      <c r="AS33" s="11"/>
      <c r="AT33" s="11"/>
      <c r="AU33" s="11"/>
      <c r="AV33" s="11"/>
      <c r="AW33" s="11"/>
      <c r="AX33" s="11"/>
    </row>
    <row r="34" spans="1:50" x14ac:dyDescent="0.35">
      <c r="A34" s="7"/>
      <c r="D34" s="11"/>
      <c r="E34" s="11"/>
      <c r="F34" s="11"/>
      <c r="G34" s="11"/>
      <c r="H34" s="11"/>
      <c r="I34" s="11"/>
      <c r="J34" s="11"/>
      <c r="K34" s="11"/>
      <c r="L34" s="11"/>
      <c r="M34" s="11"/>
      <c r="N34" s="11"/>
      <c r="O34" s="11"/>
      <c r="P34" s="11"/>
      <c r="Q34" s="11"/>
      <c r="R34" s="11"/>
      <c r="S34" s="11"/>
      <c r="T34" s="11"/>
      <c r="U34" s="11"/>
      <c r="V34" s="11"/>
      <c r="W34" s="11"/>
      <c r="X34" s="11"/>
      <c r="Y34" s="11"/>
      <c r="Z34" s="11"/>
      <c r="AA34" s="11"/>
      <c r="AB34" s="11"/>
      <c r="AC34" s="11"/>
      <c r="AD34" s="11"/>
      <c r="AE34" s="11"/>
      <c r="AF34" s="11"/>
      <c r="AG34" s="11"/>
      <c r="AH34" s="11"/>
      <c r="AI34" s="11"/>
      <c r="AJ34" s="11"/>
      <c r="AK34" s="11"/>
      <c r="AL34" s="11"/>
      <c r="AM34" s="11"/>
      <c r="AN34" s="11"/>
      <c r="AO34" s="11"/>
      <c r="AP34" s="11"/>
      <c r="AQ34" s="11"/>
      <c r="AR34" s="11"/>
      <c r="AS34" s="11"/>
      <c r="AT34" s="11"/>
      <c r="AU34" s="11"/>
      <c r="AV34" s="11"/>
      <c r="AW34" s="11"/>
      <c r="AX34" s="11"/>
    </row>
    <row r="35" spans="1:50" x14ac:dyDescent="0.35">
      <c r="A35" s="7"/>
      <c r="D35" s="11"/>
      <c r="E35" s="11"/>
      <c r="F35" s="11"/>
      <c r="G35" s="11"/>
      <c r="H35" s="11"/>
      <c r="I35" s="11"/>
      <c r="J35" s="11"/>
      <c r="K35" s="11"/>
      <c r="L35" s="11"/>
      <c r="M35" s="11"/>
      <c r="N35" s="11"/>
      <c r="O35" s="11"/>
      <c r="P35" s="11"/>
      <c r="Q35" s="11"/>
      <c r="R35" s="11"/>
      <c r="S35" s="11"/>
      <c r="T35" s="11"/>
      <c r="U35" s="11"/>
      <c r="V35" s="11"/>
      <c r="W35" s="11"/>
      <c r="X35" s="11"/>
      <c r="Y35" s="11"/>
      <c r="Z35" s="11"/>
      <c r="AA35" s="11"/>
      <c r="AB35" s="11"/>
      <c r="AC35" s="11"/>
      <c r="AD35" s="11"/>
      <c r="AE35" s="11"/>
      <c r="AF35" s="11"/>
      <c r="AG35" s="11"/>
      <c r="AH35" s="11"/>
      <c r="AI35" s="11"/>
      <c r="AJ35" s="11"/>
      <c r="AK35" s="11"/>
      <c r="AL35" s="11"/>
      <c r="AM35" s="11"/>
      <c r="AN35" s="11"/>
      <c r="AO35" s="11"/>
      <c r="AP35" s="11"/>
      <c r="AQ35" s="11"/>
      <c r="AR35" s="11"/>
      <c r="AS35" s="11"/>
      <c r="AT35" s="11"/>
      <c r="AU35" s="11"/>
      <c r="AV35" s="11"/>
      <c r="AW35" s="11"/>
      <c r="AX35" s="11"/>
    </row>
    <row r="36" spans="1:50" x14ac:dyDescent="0.35">
      <c r="A36" s="7"/>
      <c r="D36" s="11"/>
      <c r="E36" s="11"/>
      <c r="F36" s="11"/>
      <c r="G36" s="11"/>
      <c r="H36" s="11"/>
      <c r="I36" s="11"/>
      <c r="J36" s="11"/>
      <c r="K36" s="11"/>
      <c r="L36" s="11"/>
      <c r="M36" s="11"/>
      <c r="N36" s="11"/>
      <c r="O36" s="11"/>
      <c r="P36" s="11"/>
      <c r="Q36" s="11"/>
      <c r="R36" s="11"/>
      <c r="S36" s="11"/>
      <c r="T36" s="11"/>
      <c r="U36" s="11"/>
      <c r="V36" s="11"/>
      <c r="W36" s="11"/>
      <c r="X36" s="11"/>
      <c r="Y36" s="11"/>
      <c r="Z36" s="11"/>
      <c r="AA36" s="11"/>
      <c r="AB36" s="11"/>
      <c r="AC36" s="11"/>
      <c r="AD36" s="11"/>
      <c r="AE36" s="11"/>
      <c r="AF36" s="11"/>
      <c r="AG36" s="11"/>
      <c r="AH36" s="11"/>
      <c r="AI36" s="11"/>
      <c r="AJ36" s="11"/>
      <c r="AK36" s="11"/>
      <c r="AL36" s="11"/>
      <c r="AM36" s="11"/>
      <c r="AN36" s="11"/>
      <c r="AO36" s="11"/>
      <c r="AP36" s="11"/>
      <c r="AQ36" s="11"/>
      <c r="AR36" s="11"/>
      <c r="AS36" s="11"/>
      <c r="AT36" s="11"/>
      <c r="AU36" s="11"/>
      <c r="AV36" s="11"/>
      <c r="AW36" s="11"/>
      <c r="AX36" s="11"/>
    </row>
    <row r="37" spans="1:50" x14ac:dyDescent="0.35">
      <c r="A37" s="7"/>
      <c r="D37" s="11"/>
      <c r="E37" s="11"/>
      <c r="F37" s="11"/>
      <c r="G37" s="11"/>
      <c r="H37" s="11"/>
      <c r="I37" s="11"/>
      <c r="J37" s="11"/>
      <c r="K37" s="11"/>
      <c r="L37" s="11"/>
      <c r="M37" s="11"/>
      <c r="N37" s="11"/>
      <c r="O37" s="11"/>
      <c r="P37" s="11"/>
      <c r="Q37" s="11"/>
      <c r="R37" s="11"/>
      <c r="S37" s="11"/>
      <c r="T37" s="11"/>
      <c r="U37" s="11"/>
      <c r="V37" s="11"/>
      <c r="W37" s="11"/>
      <c r="X37" s="11"/>
      <c r="Y37" s="11"/>
      <c r="Z37" s="11"/>
      <c r="AA37" s="11"/>
      <c r="AB37" s="11"/>
      <c r="AC37" s="11"/>
      <c r="AD37" s="11"/>
      <c r="AE37" s="11"/>
      <c r="AF37" s="11"/>
      <c r="AG37" s="11"/>
      <c r="AH37" s="11"/>
      <c r="AI37" s="11"/>
      <c r="AJ37" s="11"/>
      <c r="AK37" s="11"/>
      <c r="AL37" s="11"/>
      <c r="AM37" s="11"/>
      <c r="AN37" s="11"/>
      <c r="AO37" s="11"/>
      <c r="AP37" s="11"/>
      <c r="AQ37" s="11"/>
      <c r="AR37" s="11"/>
      <c r="AS37" s="11"/>
      <c r="AT37" s="11"/>
      <c r="AU37" s="11"/>
      <c r="AV37" s="11"/>
      <c r="AW37" s="11"/>
      <c r="AX37" s="11"/>
    </row>
    <row r="38" spans="1:50" x14ac:dyDescent="0.35">
      <c r="A38" s="7"/>
      <c r="D38" s="11"/>
      <c r="E38" s="11"/>
      <c r="F38" s="11"/>
      <c r="G38" s="11"/>
      <c r="H38" s="11"/>
      <c r="I38" s="11"/>
      <c r="J38" s="11"/>
      <c r="K38" s="11"/>
      <c r="L38" s="11"/>
      <c r="M38" s="11"/>
      <c r="N38" s="11"/>
      <c r="O38" s="11"/>
      <c r="P38" s="11"/>
      <c r="Q38" s="11"/>
      <c r="R38" s="11"/>
      <c r="S38" s="11"/>
      <c r="T38" s="11"/>
      <c r="U38" s="11"/>
      <c r="V38" s="11"/>
      <c r="W38" s="11"/>
      <c r="X38" s="11"/>
      <c r="Y38" s="11"/>
      <c r="Z38" s="11"/>
      <c r="AA38" s="11"/>
      <c r="AB38" s="11"/>
      <c r="AC38" s="11"/>
      <c r="AD38" s="11"/>
      <c r="AE38" s="11"/>
      <c r="AF38" s="11"/>
      <c r="AG38" s="11"/>
      <c r="AH38" s="11"/>
      <c r="AI38" s="11"/>
      <c r="AJ38" s="11"/>
      <c r="AK38" s="11"/>
      <c r="AL38" s="11"/>
      <c r="AM38" s="11"/>
      <c r="AN38" s="11"/>
      <c r="AO38" s="11"/>
      <c r="AP38" s="11"/>
      <c r="AQ38" s="11"/>
      <c r="AR38" s="11"/>
      <c r="AS38" s="11"/>
      <c r="AT38" s="11"/>
      <c r="AU38" s="11"/>
      <c r="AV38" s="11"/>
      <c r="AW38" s="11"/>
      <c r="AX38" s="11"/>
    </row>
    <row r="39" spans="1:50" x14ac:dyDescent="0.35">
      <c r="A39" s="7"/>
      <c r="D39" s="11"/>
      <c r="E39" s="11"/>
      <c r="F39" s="11"/>
      <c r="G39" s="11"/>
      <c r="H39" s="11"/>
      <c r="I39" s="11"/>
      <c r="J39" s="11"/>
      <c r="K39" s="11"/>
      <c r="L39" s="11"/>
      <c r="M39" s="11"/>
      <c r="N39" s="11"/>
      <c r="O39" s="11"/>
      <c r="P39" s="11"/>
      <c r="Q39" s="11"/>
      <c r="R39" s="11"/>
      <c r="S39" s="11"/>
      <c r="T39" s="11"/>
      <c r="U39" s="11"/>
      <c r="V39" s="11"/>
      <c r="W39" s="11"/>
      <c r="X39" s="11"/>
      <c r="Y39" s="11"/>
      <c r="Z39" s="11"/>
      <c r="AA39" s="11"/>
      <c r="AB39" s="11"/>
      <c r="AC39" s="11"/>
      <c r="AD39" s="11"/>
      <c r="AE39" s="11"/>
      <c r="AF39" s="11"/>
      <c r="AG39" s="11"/>
      <c r="AH39" s="11"/>
      <c r="AI39" s="11"/>
      <c r="AJ39" s="11"/>
      <c r="AK39" s="11"/>
      <c r="AL39" s="11"/>
      <c r="AM39" s="11"/>
      <c r="AN39" s="11"/>
      <c r="AO39" s="11"/>
      <c r="AP39" s="11"/>
      <c r="AQ39" s="11"/>
      <c r="AR39" s="11"/>
      <c r="AS39" s="11"/>
      <c r="AT39" s="11"/>
      <c r="AU39" s="11"/>
      <c r="AV39" s="11"/>
      <c r="AW39" s="11"/>
      <c r="AX39" s="11"/>
    </row>
    <row r="40" spans="1:50" x14ac:dyDescent="0.35">
      <c r="A40" s="7"/>
      <c r="D40" s="11"/>
      <c r="E40" s="11"/>
      <c r="F40" s="11"/>
      <c r="G40" s="11"/>
      <c r="H40" s="11"/>
      <c r="I40" s="11"/>
      <c r="J40" s="11"/>
      <c r="K40" s="11"/>
      <c r="L40" s="11"/>
      <c r="M40" s="11"/>
      <c r="N40" s="11"/>
      <c r="O40" s="11"/>
      <c r="P40" s="11"/>
      <c r="Q40" s="11"/>
      <c r="R40" s="11"/>
      <c r="S40" s="11"/>
      <c r="T40" s="11"/>
      <c r="U40" s="11"/>
      <c r="V40" s="11"/>
      <c r="W40" s="11"/>
      <c r="X40" s="11"/>
      <c r="Y40" s="11"/>
      <c r="Z40" s="11"/>
      <c r="AA40" s="11"/>
      <c r="AB40" s="11"/>
      <c r="AC40" s="11"/>
      <c r="AD40" s="11"/>
      <c r="AE40" s="11"/>
      <c r="AF40" s="11"/>
      <c r="AG40" s="11"/>
      <c r="AH40" s="11"/>
      <c r="AI40" s="11"/>
      <c r="AJ40" s="11"/>
      <c r="AK40" s="11"/>
      <c r="AL40" s="11"/>
      <c r="AM40" s="11"/>
      <c r="AN40" s="11"/>
      <c r="AO40" s="11"/>
      <c r="AP40" s="11"/>
      <c r="AQ40" s="11"/>
      <c r="AR40" s="11"/>
      <c r="AS40" s="11"/>
      <c r="AT40" s="11"/>
      <c r="AU40" s="11"/>
      <c r="AV40" s="11"/>
      <c r="AW40" s="11"/>
      <c r="AX40" s="11"/>
    </row>
    <row r="41" spans="1:50" x14ac:dyDescent="0.35">
      <c r="A41" s="7"/>
      <c r="D41" s="11"/>
      <c r="E41" s="11"/>
      <c r="F41" s="11"/>
      <c r="G41" s="11"/>
      <c r="H41" s="11"/>
      <c r="I41" s="11"/>
      <c r="J41" s="11"/>
      <c r="K41" s="11"/>
      <c r="L41" s="11"/>
      <c r="M41" s="11"/>
      <c r="N41" s="11"/>
      <c r="O41" s="11"/>
      <c r="P41" s="11"/>
      <c r="Q41" s="11"/>
      <c r="R41" s="11"/>
      <c r="S41" s="11"/>
      <c r="T41" s="11"/>
      <c r="U41" s="11"/>
      <c r="V41" s="11"/>
      <c r="W41" s="11"/>
      <c r="X41" s="11"/>
      <c r="Y41" s="11"/>
      <c r="Z41" s="11"/>
      <c r="AA41" s="11"/>
      <c r="AB41" s="11"/>
      <c r="AC41" s="11"/>
      <c r="AD41" s="11"/>
      <c r="AE41" s="11"/>
      <c r="AF41" s="11"/>
      <c r="AG41" s="11"/>
      <c r="AH41" s="11"/>
      <c r="AI41" s="11"/>
      <c r="AJ41" s="11"/>
      <c r="AK41" s="11"/>
      <c r="AL41" s="11"/>
      <c r="AM41" s="11"/>
      <c r="AN41" s="11"/>
      <c r="AO41" s="11"/>
      <c r="AP41" s="11"/>
      <c r="AQ41" s="11"/>
      <c r="AR41" s="11"/>
      <c r="AS41" s="11"/>
      <c r="AT41" s="11"/>
      <c r="AU41" s="11"/>
      <c r="AV41" s="11"/>
      <c r="AW41" s="11"/>
      <c r="AX41" s="11"/>
    </row>
    <row r="42" spans="1:50" x14ac:dyDescent="0.35">
      <c r="A42" s="7"/>
      <c r="D42" s="11"/>
      <c r="E42" s="11"/>
      <c r="F42" s="11"/>
      <c r="G42" s="11"/>
      <c r="H42" s="11"/>
      <c r="I42" s="11"/>
      <c r="J42" s="11"/>
      <c r="K42" s="11"/>
      <c r="L42" s="11"/>
      <c r="M42" s="11"/>
      <c r="N42" s="11"/>
      <c r="O42" s="11"/>
      <c r="P42" s="11"/>
      <c r="Q42" s="11"/>
      <c r="R42" s="11"/>
      <c r="S42" s="11"/>
      <c r="T42" s="11"/>
      <c r="U42" s="11"/>
      <c r="V42" s="11"/>
      <c r="W42" s="11"/>
      <c r="X42" s="11"/>
      <c r="Y42" s="11"/>
      <c r="Z42" s="11"/>
      <c r="AA42" s="11"/>
      <c r="AB42" s="11"/>
      <c r="AC42" s="11"/>
      <c r="AD42" s="11"/>
      <c r="AE42" s="11"/>
      <c r="AF42" s="11"/>
      <c r="AG42" s="11"/>
      <c r="AH42" s="11"/>
      <c r="AI42" s="11"/>
      <c r="AJ42" s="11"/>
      <c r="AK42" s="11"/>
      <c r="AL42" s="11"/>
      <c r="AM42" s="11"/>
      <c r="AN42" s="11"/>
      <c r="AO42" s="11"/>
      <c r="AP42" s="11"/>
      <c r="AQ42" s="11"/>
      <c r="AR42" s="11"/>
      <c r="AS42" s="11"/>
      <c r="AT42" s="11"/>
      <c r="AU42" s="11"/>
      <c r="AV42" s="11"/>
      <c r="AW42" s="11"/>
      <c r="AX42" s="11"/>
    </row>
    <row r="43" spans="1:50" x14ac:dyDescent="0.35">
      <c r="A43" s="7"/>
      <c r="D43" s="11"/>
      <c r="E43" s="11"/>
      <c r="F43" s="11"/>
      <c r="G43" s="11"/>
      <c r="H43" s="11"/>
      <c r="I43" s="11"/>
      <c r="J43" s="11"/>
      <c r="K43" s="11"/>
      <c r="L43" s="11"/>
      <c r="M43" s="11"/>
      <c r="N43" s="11"/>
      <c r="O43" s="11"/>
      <c r="P43" s="11"/>
      <c r="Q43" s="11"/>
      <c r="R43" s="11"/>
      <c r="S43" s="11"/>
      <c r="T43" s="11"/>
      <c r="U43" s="11"/>
      <c r="V43" s="11"/>
      <c r="W43" s="11"/>
      <c r="X43" s="11"/>
      <c r="Y43" s="11"/>
      <c r="Z43" s="11"/>
      <c r="AA43" s="11"/>
      <c r="AB43" s="11"/>
      <c r="AC43" s="11"/>
      <c r="AD43" s="11"/>
      <c r="AE43" s="11"/>
      <c r="AF43" s="11"/>
      <c r="AG43" s="11"/>
      <c r="AH43" s="11"/>
      <c r="AI43" s="11"/>
      <c r="AJ43" s="11"/>
      <c r="AK43" s="11"/>
      <c r="AL43" s="11"/>
      <c r="AM43" s="11"/>
      <c r="AN43" s="11"/>
      <c r="AO43" s="11"/>
      <c r="AP43" s="11"/>
      <c r="AQ43" s="11"/>
      <c r="AR43" s="11"/>
      <c r="AS43" s="11"/>
      <c r="AT43" s="11"/>
      <c r="AU43" s="11"/>
      <c r="AV43" s="11"/>
      <c r="AW43" s="11"/>
      <c r="AX43" s="11"/>
    </row>
    <row r="44" spans="1:50" x14ac:dyDescent="0.35">
      <c r="A44" s="7"/>
      <c r="D44" s="11"/>
      <c r="E44" s="11"/>
      <c r="F44" s="11"/>
      <c r="G44" s="11"/>
      <c r="H44" s="11"/>
      <c r="I44" s="11"/>
      <c r="J44" s="11"/>
      <c r="K44" s="11"/>
      <c r="L44" s="11"/>
      <c r="M44" s="11"/>
      <c r="N44" s="11"/>
      <c r="O44" s="11"/>
      <c r="P44" s="11"/>
      <c r="Q44" s="11"/>
      <c r="R44" s="11"/>
      <c r="S44" s="11"/>
      <c r="T44" s="11"/>
      <c r="U44" s="11"/>
      <c r="V44" s="11"/>
      <c r="W44" s="11"/>
      <c r="X44" s="11"/>
      <c r="Y44" s="11"/>
      <c r="Z44" s="11"/>
      <c r="AA44" s="11"/>
      <c r="AB44" s="11"/>
      <c r="AC44" s="11"/>
      <c r="AD44" s="11"/>
      <c r="AE44" s="11"/>
      <c r="AF44" s="11"/>
      <c r="AG44" s="11"/>
      <c r="AH44" s="11"/>
      <c r="AI44" s="11"/>
      <c r="AJ44" s="11"/>
      <c r="AK44" s="11"/>
      <c r="AL44" s="11"/>
      <c r="AM44" s="11"/>
      <c r="AN44" s="11"/>
      <c r="AO44" s="11"/>
      <c r="AP44" s="11"/>
      <c r="AQ44" s="11"/>
      <c r="AR44" s="11"/>
      <c r="AS44" s="11"/>
      <c r="AT44" s="11"/>
      <c r="AU44" s="11"/>
      <c r="AV44" s="11"/>
      <c r="AW44" s="11"/>
      <c r="AX44" s="11"/>
    </row>
    <row r="45" spans="1:50" x14ac:dyDescent="0.35">
      <c r="A45" s="7"/>
      <c r="D45" s="11"/>
      <c r="E45" s="11"/>
      <c r="F45" s="11"/>
      <c r="G45" s="11"/>
      <c r="H45" s="11"/>
      <c r="I45" s="11"/>
      <c r="J45" s="11"/>
      <c r="K45" s="11"/>
      <c r="L45" s="11"/>
      <c r="M45" s="11"/>
      <c r="N45" s="11"/>
      <c r="O45" s="11"/>
      <c r="P45" s="11"/>
      <c r="Q45" s="11"/>
      <c r="R45" s="11"/>
      <c r="S45" s="11"/>
      <c r="T45" s="11"/>
      <c r="U45" s="11"/>
      <c r="V45" s="11"/>
      <c r="W45" s="11"/>
      <c r="X45" s="11"/>
      <c r="Y45" s="11"/>
      <c r="Z45" s="11"/>
      <c r="AA45" s="11"/>
      <c r="AB45" s="11"/>
      <c r="AC45" s="11"/>
      <c r="AD45" s="11"/>
      <c r="AE45" s="11"/>
      <c r="AF45" s="11"/>
      <c r="AG45" s="11"/>
      <c r="AH45" s="11"/>
      <c r="AI45" s="11"/>
      <c r="AJ45" s="11"/>
      <c r="AK45" s="11"/>
      <c r="AL45" s="11"/>
      <c r="AM45" s="11"/>
      <c r="AN45" s="11"/>
      <c r="AO45" s="11"/>
      <c r="AP45" s="11"/>
      <c r="AQ45" s="11"/>
      <c r="AR45" s="11"/>
      <c r="AS45" s="11"/>
      <c r="AT45" s="11"/>
      <c r="AU45" s="11"/>
      <c r="AV45" s="11"/>
      <c r="AW45" s="11"/>
      <c r="AX45" s="11"/>
    </row>
    <row r="46" spans="1:50" x14ac:dyDescent="0.35">
      <c r="A46" s="7"/>
      <c r="D46" s="11"/>
      <c r="E46" s="11"/>
      <c r="F46" s="11"/>
      <c r="G46" s="11"/>
      <c r="H46" s="11"/>
      <c r="I46" s="11"/>
      <c r="J46" s="11"/>
      <c r="K46" s="11"/>
      <c r="L46" s="11"/>
      <c r="M46" s="11"/>
      <c r="N46" s="11"/>
      <c r="O46" s="11"/>
      <c r="P46" s="11"/>
      <c r="Q46" s="11"/>
      <c r="R46" s="11"/>
      <c r="S46" s="11"/>
      <c r="T46" s="11"/>
      <c r="U46" s="11"/>
      <c r="V46" s="11"/>
      <c r="W46" s="11"/>
      <c r="X46" s="11"/>
      <c r="Y46" s="11"/>
      <c r="Z46" s="11"/>
      <c r="AA46" s="11"/>
      <c r="AB46" s="11"/>
      <c r="AC46" s="11"/>
      <c r="AD46" s="11"/>
      <c r="AE46" s="11"/>
      <c r="AF46" s="11"/>
      <c r="AG46" s="11"/>
      <c r="AH46" s="11"/>
      <c r="AI46" s="11"/>
      <c r="AJ46" s="11"/>
      <c r="AK46" s="11"/>
      <c r="AL46" s="11"/>
      <c r="AM46" s="11"/>
      <c r="AN46" s="11"/>
      <c r="AO46" s="11"/>
      <c r="AP46" s="11"/>
      <c r="AQ46" s="11"/>
      <c r="AR46" s="11"/>
      <c r="AS46" s="11"/>
      <c r="AT46" s="11"/>
      <c r="AU46" s="11"/>
      <c r="AV46" s="11"/>
      <c r="AW46" s="11"/>
      <c r="AX46" s="11"/>
    </row>
    <row r="47" spans="1:50" x14ac:dyDescent="0.35">
      <c r="A47" s="7"/>
      <c r="D47" s="11"/>
      <c r="E47" s="11"/>
      <c r="F47" s="11"/>
      <c r="G47" s="11"/>
      <c r="H47" s="11"/>
      <c r="I47" s="11"/>
      <c r="J47" s="11"/>
      <c r="K47" s="11"/>
      <c r="L47" s="11"/>
      <c r="M47" s="11"/>
      <c r="N47" s="11"/>
      <c r="O47" s="11"/>
      <c r="P47" s="11"/>
      <c r="Q47" s="11"/>
      <c r="R47" s="11"/>
      <c r="S47" s="11"/>
      <c r="T47" s="11"/>
      <c r="U47" s="11"/>
      <c r="V47" s="11"/>
      <c r="W47" s="11"/>
      <c r="X47" s="11"/>
      <c r="Y47" s="11"/>
      <c r="Z47" s="11"/>
      <c r="AA47" s="11"/>
      <c r="AB47" s="11"/>
      <c r="AC47" s="11"/>
      <c r="AD47" s="11"/>
      <c r="AE47" s="11"/>
      <c r="AF47" s="11"/>
      <c r="AG47" s="11"/>
      <c r="AH47" s="11"/>
      <c r="AI47" s="11"/>
      <c r="AJ47" s="11"/>
      <c r="AK47" s="11"/>
      <c r="AL47" s="11"/>
      <c r="AM47" s="11"/>
      <c r="AN47" s="11"/>
      <c r="AO47" s="11"/>
      <c r="AP47" s="11"/>
      <c r="AQ47" s="11"/>
      <c r="AR47" s="11"/>
      <c r="AS47" s="11"/>
      <c r="AT47" s="11"/>
      <c r="AU47" s="11"/>
      <c r="AV47" s="11"/>
      <c r="AW47" s="11"/>
      <c r="AX47" s="11"/>
    </row>
    <row r="48" spans="1:50" x14ac:dyDescent="0.35">
      <c r="A48" s="7"/>
      <c r="D48" s="11"/>
      <c r="E48" s="11"/>
      <c r="F48" s="11"/>
      <c r="G48" s="11"/>
      <c r="H48" s="11"/>
      <c r="I48" s="11"/>
      <c r="J48" s="11"/>
      <c r="K48" s="11"/>
      <c r="L48" s="11"/>
      <c r="M48" s="11"/>
      <c r="N48" s="11"/>
      <c r="O48" s="11"/>
      <c r="P48" s="11"/>
      <c r="Q48" s="11"/>
      <c r="R48" s="11"/>
      <c r="S48" s="11"/>
      <c r="T48" s="11"/>
      <c r="U48" s="11"/>
      <c r="V48" s="11"/>
      <c r="W48" s="11"/>
      <c r="X48" s="11"/>
      <c r="Y48" s="11"/>
      <c r="Z48" s="11"/>
      <c r="AA48" s="11"/>
      <c r="AB48" s="11"/>
      <c r="AC48" s="11"/>
      <c r="AD48" s="11"/>
      <c r="AE48" s="11"/>
      <c r="AF48" s="11"/>
      <c r="AG48" s="11"/>
      <c r="AH48" s="11"/>
      <c r="AI48" s="11"/>
      <c r="AJ48" s="11"/>
      <c r="AK48" s="11"/>
      <c r="AL48" s="11"/>
      <c r="AM48" s="11"/>
      <c r="AN48" s="11"/>
      <c r="AO48" s="11"/>
      <c r="AP48" s="11"/>
      <c r="AQ48" s="11"/>
      <c r="AR48" s="11"/>
      <c r="AS48" s="11"/>
      <c r="AT48" s="11"/>
      <c r="AU48" s="11"/>
      <c r="AV48" s="11"/>
      <c r="AW48" s="11"/>
      <c r="AX48" s="11"/>
    </row>
    <row r="49" spans="1:50" x14ac:dyDescent="0.35">
      <c r="A49" s="7"/>
      <c r="D49" s="11"/>
      <c r="E49" s="11"/>
      <c r="F49" s="11"/>
      <c r="G49" s="11"/>
      <c r="H49" s="11"/>
      <c r="I49" s="11"/>
      <c r="J49" s="11"/>
      <c r="K49" s="11"/>
      <c r="L49" s="11"/>
      <c r="M49" s="11"/>
      <c r="N49" s="11"/>
      <c r="O49" s="11"/>
      <c r="P49" s="11"/>
      <c r="Q49" s="11"/>
      <c r="R49" s="11"/>
      <c r="S49" s="11"/>
      <c r="T49" s="11"/>
      <c r="U49" s="11"/>
      <c r="V49" s="11"/>
      <c r="W49" s="11"/>
      <c r="X49" s="11"/>
      <c r="Y49" s="11"/>
      <c r="Z49" s="11"/>
      <c r="AA49" s="11"/>
      <c r="AB49" s="11"/>
      <c r="AC49" s="11"/>
      <c r="AD49" s="11"/>
      <c r="AE49" s="11"/>
      <c r="AF49" s="11"/>
      <c r="AG49" s="11"/>
      <c r="AH49" s="11"/>
      <c r="AI49" s="11"/>
      <c r="AJ49" s="11"/>
      <c r="AK49" s="11"/>
      <c r="AL49" s="11"/>
      <c r="AM49" s="11"/>
      <c r="AN49" s="11"/>
      <c r="AO49" s="11"/>
      <c r="AP49" s="11"/>
      <c r="AQ49" s="11"/>
      <c r="AR49" s="11"/>
      <c r="AS49" s="11"/>
      <c r="AT49" s="11"/>
      <c r="AU49" s="11"/>
      <c r="AV49" s="11"/>
      <c r="AW49" s="11"/>
      <c r="AX49" s="11"/>
    </row>
    <row r="50" spans="1:50" x14ac:dyDescent="0.35">
      <c r="A50" s="7"/>
      <c r="D50" s="11"/>
      <c r="E50" s="11"/>
      <c r="F50" s="11"/>
      <c r="G50" s="11"/>
      <c r="H50" s="11"/>
      <c r="I50" s="11"/>
      <c r="J50" s="11"/>
      <c r="K50" s="11"/>
      <c r="L50" s="11"/>
      <c r="M50" s="11"/>
      <c r="N50" s="11"/>
      <c r="O50" s="11"/>
      <c r="P50" s="11"/>
      <c r="Q50" s="11"/>
      <c r="R50" s="11"/>
      <c r="S50" s="11"/>
      <c r="T50" s="11"/>
      <c r="U50" s="11"/>
      <c r="V50" s="11"/>
      <c r="W50" s="11"/>
      <c r="X50" s="11"/>
      <c r="Y50" s="11"/>
      <c r="Z50" s="11"/>
      <c r="AA50" s="11"/>
      <c r="AB50" s="11"/>
      <c r="AC50" s="11"/>
      <c r="AD50" s="11"/>
      <c r="AE50" s="11"/>
      <c r="AF50" s="11"/>
      <c r="AG50" s="11"/>
      <c r="AH50" s="11"/>
      <c r="AI50" s="11"/>
      <c r="AJ50" s="11"/>
      <c r="AK50" s="11"/>
      <c r="AL50" s="11"/>
      <c r="AM50" s="11"/>
      <c r="AN50" s="11"/>
      <c r="AO50" s="11"/>
      <c r="AP50" s="11"/>
      <c r="AQ50" s="11"/>
      <c r="AR50" s="11"/>
      <c r="AS50" s="11"/>
      <c r="AT50" s="11"/>
      <c r="AU50" s="11"/>
      <c r="AV50" s="11"/>
      <c r="AW50" s="11"/>
      <c r="AX50" s="11"/>
    </row>
    <row r="51" spans="1:50" x14ac:dyDescent="0.35">
      <c r="A51" s="7"/>
      <c r="D51" s="11"/>
      <c r="E51" s="11"/>
      <c r="F51" s="11"/>
      <c r="G51" s="11"/>
      <c r="H51" s="11"/>
      <c r="I51" s="11"/>
      <c r="J51" s="11"/>
      <c r="K51" s="11"/>
      <c r="L51" s="11"/>
      <c r="M51" s="11"/>
      <c r="N51" s="11"/>
      <c r="O51" s="11"/>
      <c r="P51" s="11"/>
      <c r="Q51" s="11"/>
      <c r="R51" s="11"/>
      <c r="S51" s="11"/>
      <c r="T51" s="11"/>
      <c r="U51" s="11"/>
      <c r="V51" s="11"/>
      <c r="W51" s="11"/>
      <c r="X51" s="11"/>
      <c r="Y51" s="11"/>
      <c r="Z51" s="11"/>
      <c r="AA51" s="11"/>
      <c r="AB51" s="11"/>
      <c r="AC51" s="11"/>
      <c r="AD51" s="11"/>
      <c r="AE51" s="11"/>
      <c r="AF51" s="11"/>
      <c r="AG51" s="11"/>
      <c r="AH51" s="11"/>
      <c r="AI51" s="11"/>
      <c r="AJ51" s="11"/>
      <c r="AK51" s="11"/>
      <c r="AL51" s="11"/>
      <c r="AM51" s="11"/>
      <c r="AN51" s="11"/>
      <c r="AO51" s="11"/>
      <c r="AP51" s="11"/>
      <c r="AQ51" s="11"/>
      <c r="AR51" s="11"/>
      <c r="AS51" s="11"/>
      <c r="AT51" s="11"/>
      <c r="AU51" s="11"/>
      <c r="AV51" s="11"/>
      <c r="AW51" s="11"/>
      <c r="AX51" s="11"/>
    </row>
    <row r="52" spans="1:50" x14ac:dyDescent="0.35">
      <c r="A52" s="7"/>
      <c r="D52" s="11"/>
      <c r="E52" s="11"/>
      <c r="F52" s="11"/>
      <c r="G52" s="11"/>
      <c r="H52" s="11"/>
      <c r="I52" s="11"/>
      <c r="J52" s="11"/>
      <c r="K52" s="11"/>
      <c r="L52" s="11"/>
      <c r="M52" s="11"/>
      <c r="N52" s="11"/>
      <c r="O52" s="11"/>
      <c r="P52" s="11"/>
      <c r="Q52" s="11"/>
      <c r="R52" s="11"/>
      <c r="S52" s="11"/>
      <c r="T52" s="11"/>
      <c r="U52" s="11"/>
      <c r="V52" s="11"/>
      <c r="W52" s="11"/>
      <c r="X52" s="11"/>
      <c r="Y52" s="11"/>
      <c r="Z52" s="11"/>
      <c r="AA52" s="11"/>
      <c r="AB52" s="11"/>
      <c r="AC52" s="11"/>
      <c r="AD52" s="11"/>
      <c r="AE52" s="11"/>
      <c r="AF52" s="11"/>
      <c r="AG52" s="11"/>
      <c r="AH52" s="11"/>
      <c r="AI52" s="11"/>
      <c r="AJ52" s="11"/>
      <c r="AK52" s="11"/>
      <c r="AL52" s="11"/>
      <c r="AM52" s="11"/>
      <c r="AN52" s="11"/>
      <c r="AO52" s="11"/>
      <c r="AP52" s="11"/>
      <c r="AQ52" s="11"/>
      <c r="AR52" s="11"/>
      <c r="AS52" s="11"/>
      <c r="AT52" s="11"/>
      <c r="AU52" s="11"/>
      <c r="AV52" s="11"/>
      <c r="AW52" s="11"/>
      <c r="AX52" s="11"/>
    </row>
    <row r="53" spans="1:50" x14ac:dyDescent="0.35">
      <c r="A53" s="7"/>
      <c r="D53" s="11"/>
      <c r="E53" s="11"/>
      <c r="F53" s="11"/>
      <c r="G53" s="11"/>
      <c r="H53" s="11"/>
      <c r="I53" s="11"/>
      <c r="J53" s="11"/>
      <c r="K53" s="11"/>
      <c r="L53" s="11"/>
      <c r="M53" s="11"/>
      <c r="N53" s="11"/>
      <c r="O53" s="11"/>
      <c r="P53" s="11"/>
      <c r="Q53" s="11"/>
      <c r="R53" s="11"/>
      <c r="S53" s="11"/>
      <c r="T53" s="11"/>
      <c r="U53" s="11"/>
      <c r="V53" s="11"/>
      <c r="W53" s="11"/>
      <c r="X53" s="11"/>
      <c r="Y53" s="11"/>
      <c r="Z53" s="11"/>
      <c r="AA53" s="11"/>
      <c r="AB53" s="11"/>
      <c r="AC53" s="11"/>
      <c r="AD53" s="11"/>
      <c r="AE53" s="11"/>
      <c r="AF53" s="11"/>
      <c r="AG53" s="11"/>
      <c r="AH53" s="11"/>
      <c r="AI53" s="11"/>
      <c r="AJ53" s="11"/>
      <c r="AK53" s="11"/>
      <c r="AL53" s="11"/>
      <c r="AM53" s="11"/>
      <c r="AN53" s="11"/>
      <c r="AO53" s="11"/>
      <c r="AP53" s="11"/>
      <c r="AQ53" s="11"/>
      <c r="AR53" s="11"/>
      <c r="AS53" s="11"/>
      <c r="AT53" s="11"/>
      <c r="AU53" s="11"/>
      <c r="AV53" s="11"/>
      <c r="AW53" s="11"/>
      <c r="AX53" s="11"/>
    </row>
    <row r="54" spans="1:50" x14ac:dyDescent="0.35">
      <c r="A54" s="7"/>
      <c r="D54" s="11"/>
      <c r="E54" s="11"/>
      <c r="F54" s="11"/>
      <c r="G54" s="11"/>
      <c r="H54" s="11"/>
      <c r="I54" s="11"/>
      <c r="J54" s="11"/>
      <c r="K54" s="11"/>
      <c r="L54" s="11"/>
      <c r="M54" s="11"/>
      <c r="N54" s="11"/>
      <c r="O54" s="11"/>
      <c r="P54" s="11"/>
      <c r="Q54" s="11"/>
      <c r="R54" s="11"/>
      <c r="S54" s="11"/>
      <c r="T54" s="11"/>
      <c r="U54" s="11"/>
      <c r="V54" s="11"/>
      <c r="W54" s="11"/>
      <c r="X54" s="11"/>
      <c r="Y54" s="11"/>
      <c r="Z54" s="11"/>
      <c r="AA54" s="11"/>
      <c r="AB54" s="11"/>
      <c r="AC54" s="11"/>
      <c r="AD54" s="11"/>
      <c r="AE54" s="11"/>
      <c r="AF54" s="11"/>
      <c r="AG54" s="11"/>
      <c r="AH54" s="11"/>
      <c r="AI54" s="11"/>
      <c r="AJ54" s="11"/>
      <c r="AK54" s="11"/>
      <c r="AL54" s="11"/>
      <c r="AM54" s="11"/>
      <c r="AN54" s="11"/>
      <c r="AO54" s="11"/>
      <c r="AP54" s="11"/>
      <c r="AQ54" s="11"/>
      <c r="AR54" s="11"/>
      <c r="AS54" s="11"/>
      <c r="AT54" s="11"/>
      <c r="AU54" s="11"/>
      <c r="AV54" s="11"/>
      <c r="AW54" s="11"/>
      <c r="AX54" s="11"/>
    </row>
    <row r="55" spans="1:50" x14ac:dyDescent="0.35">
      <c r="A55" s="7"/>
      <c r="D55" s="11"/>
      <c r="E55" s="11"/>
      <c r="F55" s="11"/>
      <c r="G55" s="11"/>
      <c r="H55" s="11"/>
      <c r="I55" s="11"/>
      <c r="J55" s="11"/>
      <c r="K55" s="11"/>
      <c r="L55" s="11"/>
      <c r="M55" s="11"/>
      <c r="N55" s="11"/>
      <c r="O55" s="11"/>
      <c r="P55" s="11"/>
      <c r="Q55" s="11"/>
      <c r="R55" s="11"/>
      <c r="S55" s="11"/>
      <c r="T55" s="11"/>
      <c r="U55" s="11"/>
      <c r="V55" s="11"/>
      <c r="W55" s="11"/>
      <c r="X55" s="11"/>
      <c r="Y55" s="11"/>
      <c r="Z55" s="11"/>
      <c r="AA55" s="11"/>
      <c r="AB55" s="11"/>
      <c r="AC55" s="11"/>
      <c r="AD55" s="11"/>
      <c r="AE55" s="11"/>
      <c r="AF55" s="11"/>
      <c r="AG55" s="11"/>
      <c r="AH55" s="11"/>
      <c r="AI55" s="11"/>
      <c r="AJ55" s="11"/>
      <c r="AK55" s="11"/>
      <c r="AL55" s="11"/>
      <c r="AM55" s="11"/>
      <c r="AN55" s="11"/>
      <c r="AO55" s="11"/>
      <c r="AP55" s="11"/>
      <c r="AQ55" s="11"/>
      <c r="AR55" s="11"/>
      <c r="AS55" s="11"/>
      <c r="AT55" s="11"/>
      <c r="AU55" s="11"/>
      <c r="AV55" s="11"/>
      <c r="AW55" s="11"/>
      <c r="AX55" s="11"/>
    </row>
    <row r="56" spans="1:50" x14ac:dyDescent="0.35">
      <c r="A56" s="7"/>
      <c r="D56" s="11"/>
      <c r="E56" s="11"/>
      <c r="F56" s="11"/>
      <c r="G56" s="11"/>
      <c r="H56" s="11"/>
      <c r="I56" s="11"/>
      <c r="J56" s="11"/>
      <c r="K56" s="11"/>
      <c r="L56" s="11"/>
      <c r="M56" s="11"/>
      <c r="N56" s="11"/>
      <c r="O56" s="11"/>
      <c r="P56" s="11"/>
      <c r="Q56" s="11"/>
      <c r="R56" s="11"/>
      <c r="S56" s="11"/>
      <c r="T56" s="11"/>
      <c r="U56" s="11"/>
      <c r="V56" s="11"/>
      <c r="W56" s="11"/>
      <c r="X56" s="11"/>
      <c r="Y56" s="11"/>
      <c r="Z56" s="11"/>
      <c r="AA56" s="11"/>
      <c r="AB56" s="11"/>
      <c r="AC56" s="11"/>
      <c r="AD56" s="11"/>
      <c r="AE56" s="11"/>
      <c r="AF56" s="11"/>
      <c r="AG56" s="11"/>
      <c r="AH56" s="11"/>
      <c r="AI56" s="11"/>
      <c r="AJ56" s="11"/>
      <c r="AK56" s="11"/>
      <c r="AL56" s="11"/>
      <c r="AM56" s="11"/>
      <c r="AN56" s="11"/>
      <c r="AO56" s="11"/>
      <c r="AP56" s="11"/>
      <c r="AQ56" s="11"/>
      <c r="AR56" s="11"/>
      <c r="AS56" s="11"/>
      <c r="AT56" s="11"/>
      <c r="AU56" s="11"/>
      <c r="AV56" s="11"/>
      <c r="AW56" s="11"/>
      <c r="AX56" s="11"/>
    </row>
    <row r="57" spans="1:50" x14ac:dyDescent="0.35">
      <c r="A57" s="7"/>
      <c r="D57" s="11"/>
      <c r="E57" s="11"/>
      <c r="F57" s="11"/>
      <c r="G57" s="11"/>
      <c r="H57" s="11"/>
      <c r="I57" s="11"/>
      <c r="J57" s="11"/>
      <c r="K57" s="11"/>
      <c r="L57" s="11"/>
      <c r="M57" s="11"/>
      <c r="N57" s="11"/>
      <c r="O57" s="11"/>
      <c r="P57" s="11"/>
      <c r="Q57" s="11"/>
      <c r="R57" s="11"/>
      <c r="S57" s="11"/>
      <c r="T57" s="11"/>
      <c r="U57" s="11"/>
      <c r="V57" s="11"/>
      <c r="W57" s="11"/>
      <c r="X57" s="11"/>
      <c r="Y57" s="11"/>
      <c r="Z57" s="11"/>
      <c r="AA57" s="11"/>
      <c r="AB57" s="11"/>
      <c r="AC57" s="11"/>
      <c r="AD57" s="11"/>
      <c r="AE57" s="11"/>
      <c r="AF57" s="11"/>
      <c r="AG57" s="11"/>
      <c r="AH57" s="11"/>
      <c r="AI57" s="11"/>
      <c r="AJ57" s="11"/>
      <c r="AK57" s="11"/>
      <c r="AL57" s="11"/>
      <c r="AM57" s="11"/>
      <c r="AN57" s="11"/>
      <c r="AO57" s="11"/>
      <c r="AP57" s="11"/>
      <c r="AQ57" s="11"/>
      <c r="AR57" s="11"/>
      <c r="AS57" s="11"/>
      <c r="AT57" s="11"/>
      <c r="AU57" s="11"/>
      <c r="AV57" s="11"/>
      <c r="AW57" s="11"/>
      <c r="AX57" s="11"/>
    </row>
    <row r="58" spans="1:50" x14ac:dyDescent="0.35">
      <c r="A58" s="7"/>
      <c r="D58" s="11"/>
      <c r="E58" s="11"/>
      <c r="F58" s="11"/>
      <c r="G58" s="11"/>
      <c r="H58" s="11"/>
      <c r="I58" s="11"/>
      <c r="J58" s="11"/>
      <c r="K58" s="11"/>
      <c r="L58" s="11"/>
      <c r="M58" s="11"/>
      <c r="N58" s="11"/>
      <c r="O58" s="11"/>
      <c r="P58" s="11"/>
      <c r="Q58" s="11"/>
      <c r="R58" s="11"/>
      <c r="S58" s="11"/>
      <c r="T58" s="11"/>
      <c r="U58" s="11"/>
      <c r="V58" s="11"/>
      <c r="W58" s="11"/>
      <c r="X58" s="11"/>
      <c r="Y58" s="11"/>
      <c r="Z58" s="11"/>
      <c r="AA58" s="11"/>
      <c r="AB58" s="11"/>
      <c r="AC58" s="11"/>
      <c r="AD58" s="11"/>
      <c r="AE58" s="11"/>
      <c r="AF58" s="11"/>
      <c r="AG58" s="11"/>
      <c r="AH58" s="11"/>
      <c r="AI58" s="11"/>
      <c r="AJ58" s="11"/>
      <c r="AK58" s="11"/>
      <c r="AL58" s="11"/>
      <c r="AM58" s="11"/>
      <c r="AN58" s="11"/>
      <c r="AO58" s="11"/>
      <c r="AP58" s="11"/>
      <c r="AQ58" s="11"/>
      <c r="AR58" s="11"/>
      <c r="AS58" s="11"/>
      <c r="AT58" s="11"/>
      <c r="AU58" s="11"/>
      <c r="AV58" s="11"/>
      <c r="AW58" s="11"/>
      <c r="AX58" s="11"/>
    </row>
    <row r="59" spans="1:50" x14ac:dyDescent="0.35">
      <c r="A59" s="7"/>
      <c r="D59" s="11"/>
      <c r="E59" s="11"/>
      <c r="F59" s="11"/>
      <c r="G59" s="11"/>
      <c r="H59" s="11"/>
      <c r="I59" s="11"/>
      <c r="J59" s="11"/>
      <c r="K59" s="11"/>
      <c r="L59" s="11"/>
      <c r="M59" s="11"/>
      <c r="N59" s="11"/>
      <c r="O59" s="11"/>
      <c r="P59" s="11"/>
      <c r="Q59" s="11"/>
      <c r="R59" s="11"/>
      <c r="S59" s="11"/>
      <c r="T59" s="11"/>
      <c r="U59" s="11"/>
      <c r="V59" s="11"/>
      <c r="W59" s="11"/>
      <c r="X59" s="11"/>
      <c r="Y59" s="11"/>
      <c r="Z59" s="11"/>
      <c r="AA59" s="11"/>
      <c r="AB59" s="11"/>
      <c r="AC59" s="11"/>
      <c r="AD59" s="11"/>
      <c r="AE59" s="11"/>
      <c r="AF59" s="11"/>
      <c r="AG59" s="11"/>
      <c r="AH59" s="11"/>
      <c r="AI59" s="11"/>
      <c r="AJ59" s="11"/>
      <c r="AK59" s="11"/>
      <c r="AL59" s="11"/>
      <c r="AM59" s="11"/>
      <c r="AN59" s="11"/>
      <c r="AO59" s="11"/>
      <c r="AP59" s="11"/>
      <c r="AQ59" s="11"/>
      <c r="AR59" s="11"/>
      <c r="AS59" s="11"/>
      <c r="AT59" s="11"/>
      <c r="AU59" s="11"/>
      <c r="AV59" s="11"/>
      <c r="AW59" s="11"/>
      <c r="AX59" s="11"/>
    </row>
    <row r="60" spans="1:50" x14ac:dyDescent="0.35">
      <c r="A60" s="7"/>
      <c r="D60" s="11"/>
      <c r="E60" s="11"/>
      <c r="F60" s="11"/>
      <c r="G60" s="11"/>
      <c r="H60" s="11"/>
      <c r="I60" s="11"/>
      <c r="J60" s="11"/>
      <c r="K60" s="11"/>
      <c r="L60" s="11"/>
      <c r="M60" s="11"/>
      <c r="N60" s="11"/>
      <c r="O60" s="11"/>
      <c r="P60" s="11"/>
      <c r="Q60" s="11"/>
      <c r="R60" s="11"/>
      <c r="S60" s="11"/>
      <c r="T60" s="11"/>
      <c r="U60" s="11"/>
      <c r="V60" s="11"/>
      <c r="W60" s="11"/>
      <c r="X60" s="11"/>
      <c r="Y60" s="11"/>
      <c r="Z60" s="11"/>
      <c r="AA60" s="11"/>
      <c r="AB60" s="11"/>
      <c r="AC60" s="11"/>
      <c r="AD60" s="11"/>
      <c r="AE60" s="11"/>
      <c r="AF60" s="11"/>
      <c r="AG60" s="11"/>
      <c r="AH60" s="11"/>
      <c r="AI60" s="11"/>
      <c r="AJ60" s="11"/>
      <c r="AK60" s="11"/>
      <c r="AL60" s="11"/>
      <c r="AM60" s="11"/>
      <c r="AN60" s="11"/>
      <c r="AO60" s="11"/>
      <c r="AP60" s="11"/>
      <c r="AQ60" s="11"/>
      <c r="AR60" s="11"/>
      <c r="AS60" s="11"/>
      <c r="AT60" s="11"/>
      <c r="AU60" s="11"/>
      <c r="AV60" s="11"/>
      <c r="AW60" s="11"/>
      <c r="AX60" s="11"/>
    </row>
    <row r="61" spans="1:50" x14ac:dyDescent="0.35">
      <c r="A61" s="7"/>
      <c r="D61" s="11"/>
      <c r="E61" s="11"/>
      <c r="F61" s="11"/>
      <c r="G61" s="11"/>
      <c r="H61" s="11"/>
      <c r="I61" s="11"/>
      <c r="J61" s="11"/>
      <c r="K61" s="11"/>
      <c r="L61" s="11"/>
      <c r="M61" s="11"/>
      <c r="N61" s="11"/>
      <c r="O61" s="11"/>
      <c r="P61" s="11"/>
      <c r="Q61" s="11"/>
      <c r="R61" s="11"/>
      <c r="S61" s="11"/>
      <c r="T61" s="11"/>
      <c r="U61" s="11"/>
      <c r="V61" s="11"/>
      <c r="W61" s="11"/>
      <c r="X61" s="11"/>
      <c r="Y61" s="11"/>
      <c r="Z61" s="11"/>
      <c r="AA61" s="11"/>
      <c r="AB61" s="11"/>
      <c r="AC61" s="11"/>
      <c r="AD61" s="11"/>
      <c r="AE61" s="11"/>
      <c r="AF61" s="11"/>
      <c r="AG61" s="11"/>
      <c r="AH61" s="11"/>
      <c r="AI61" s="11"/>
      <c r="AJ61" s="11"/>
      <c r="AK61" s="11"/>
      <c r="AL61" s="11"/>
      <c r="AM61" s="11"/>
      <c r="AN61" s="11"/>
      <c r="AO61" s="11"/>
      <c r="AP61" s="11"/>
      <c r="AQ61" s="11"/>
      <c r="AR61" s="11"/>
      <c r="AS61" s="11"/>
      <c r="AT61" s="11"/>
      <c r="AU61" s="11"/>
      <c r="AV61" s="11"/>
      <c r="AW61" s="11"/>
      <c r="AX61" s="11"/>
    </row>
    <row r="62" spans="1:50" x14ac:dyDescent="0.35">
      <c r="A62" s="7"/>
      <c r="D62" s="11"/>
      <c r="E62" s="11"/>
      <c r="F62" s="11"/>
      <c r="G62" s="11"/>
      <c r="H62" s="11"/>
      <c r="I62" s="11"/>
      <c r="J62" s="11"/>
      <c r="K62" s="11"/>
      <c r="L62" s="11"/>
      <c r="M62" s="11"/>
      <c r="N62" s="11"/>
      <c r="O62" s="11"/>
      <c r="P62" s="11"/>
      <c r="Q62" s="11"/>
      <c r="R62" s="11"/>
      <c r="S62" s="11"/>
      <c r="T62" s="11"/>
      <c r="U62" s="11"/>
      <c r="V62" s="11"/>
      <c r="W62" s="11"/>
      <c r="X62" s="11"/>
      <c r="Y62" s="11"/>
      <c r="Z62" s="11"/>
      <c r="AA62" s="11"/>
      <c r="AB62" s="11"/>
      <c r="AC62" s="11"/>
      <c r="AD62" s="11"/>
      <c r="AE62" s="11"/>
      <c r="AF62" s="11"/>
      <c r="AG62" s="11"/>
      <c r="AH62" s="11"/>
      <c r="AI62" s="11"/>
      <c r="AJ62" s="11"/>
      <c r="AK62" s="11"/>
      <c r="AL62" s="11"/>
      <c r="AM62" s="11"/>
      <c r="AN62" s="11"/>
      <c r="AO62" s="11"/>
      <c r="AP62" s="11"/>
      <c r="AQ62" s="11"/>
      <c r="AR62" s="11"/>
      <c r="AS62" s="11"/>
      <c r="AT62" s="11"/>
      <c r="AU62" s="11"/>
      <c r="AV62" s="11"/>
      <c r="AW62" s="11"/>
      <c r="AX62" s="11"/>
    </row>
    <row r="63" spans="1:50" x14ac:dyDescent="0.35">
      <c r="A63" s="7"/>
      <c r="D63" s="11"/>
      <c r="E63" s="11"/>
      <c r="F63" s="11"/>
      <c r="G63" s="11"/>
      <c r="H63" s="11"/>
      <c r="I63" s="11"/>
      <c r="J63" s="11"/>
      <c r="K63" s="11"/>
      <c r="L63" s="11"/>
      <c r="M63" s="11"/>
      <c r="N63" s="11"/>
      <c r="O63" s="11"/>
      <c r="P63" s="11"/>
      <c r="Q63" s="11"/>
      <c r="R63" s="11"/>
      <c r="S63" s="11"/>
      <c r="T63" s="11"/>
      <c r="U63" s="11"/>
      <c r="V63" s="11"/>
      <c r="W63" s="11"/>
      <c r="X63" s="11"/>
      <c r="Y63" s="11"/>
      <c r="Z63" s="11"/>
      <c r="AA63" s="11"/>
      <c r="AB63" s="11"/>
      <c r="AC63" s="11"/>
      <c r="AD63" s="11"/>
      <c r="AE63" s="11"/>
      <c r="AF63" s="11"/>
      <c r="AG63" s="11"/>
      <c r="AH63" s="11"/>
      <c r="AI63" s="11"/>
      <c r="AJ63" s="11"/>
      <c r="AK63" s="11"/>
      <c r="AL63" s="11"/>
      <c r="AM63" s="11"/>
      <c r="AN63" s="11"/>
      <c r="AO63" s="11"/>
      <c r="AP63" s="11"/>
      <c r="AQ63" s="11"/>
      <c r="AR63" s="11"/>
      <c r="AS63" s="11"/>
      <c r="AT63" s="11"/>
      <c r="AU63" s="11"/>
      <c r="AV63" s="11"/>
      <c r="AW63" s="11"/>
      <c r="AX63" s="11"/>
    </row>
    <row r="64" spans="1:50" x14ac:dyDescent="0.35">
      <c r="A64" s="7"/>
      <c r="D64" s="11"/>
      <c r="E64" s="11"/>
      <c r="F64" s="11"/>
      <c r="G64" s="11"/>
      <c r="H64" s="11"/>
      <c r="I64" s="11"/>
      <c r="J64" s="11"/>
      <c r="K64" s="11"/>
      <c r="L64" s="11"/>
      <c r="M64" s="11"/>
      <c r="N64" s="11"/>
      <c r="O64" s="11"/>
      <c r="P64" s="11"/>
      <c r="Q64" s="11"/>
      <c r="R64" s="11"/>
      <c r="S64" s="11"/>
      <c r="T64" s="11"/>
      <c r="U64" s="11"/>
      <c r="V64" s="11"/>
      <c r="W64" s="11"/>
      <c r="X64" s="11"/>
      <c r="Y64" s="11"/>
      <c r="Z64" s="11"/>
      <c r="AA64" s="11"/>
      <c r="AB64" s="11"/>
      <c r="AC64" s="11"/>
      <c r="AD64" s="11"/>
      <c r="AE64" s="11"/>
      <c r="AF64" s="11"/>
      <c r="AG64" s="11"/>
      <c r="AH64" s="11"/>
      <c r="AI64" s="11"/>
      <c r="AJ64" s="11"/>
      <c r="AK64" s="11"/>
      <c r="AL64" s="11"/>
      <c r="AM64" s="11"/>
      <c r="AN64" s="11"/>
      <c r="AO64" s="11"/>
      <c r="AP64" s="11"/>
      <c r="AQ64" s="11"/>
      <c r="AR64" s="11"/>
      <c r="AS64" s="11"/>
      <c r="AT64" s="11"/>
      <c r="AU64" s="11"/>
      <c r="AV64" s="11"/>
      <c r="AW64" s="11"/>
      <c r="AX64" s="11"/>
    </row>
    <row r="65" spans="1:50" x14ac:dyDescent="0.35">
      <c r="A65" s="7"/>
      <c r="D65" s="11"/>
      <c r="E65" s="11"/>
      <c r="F65" s="11"/>
      <c r="G65" s="11"/>
      <c r="H65" s="11"/>
      <c r="I65" s="11"/>
      <c r="J65" s="11"/>
      <c r="K65" s="11"/>
      <c r="L65" s="11"/>
      <c r="M65" s="11"/>
      <c r="N65" s="11"/>
      <c r="O65" s="11"/>
      <c r="P65" s="11"/>
      <c r="Q65" s="11"/>
      <c r="R65" s="11"/>
      <c r="S65" s="11"/>
      <c r="T65" s="11"/>
      <c r="U65" s="11"/>
      <c r="V65" s="11"/>
      <c r="W65" s="11"/>
      <c r="X65" s="11"/>
      <c r="Y65" s="11"/>
      <c r="Z65" s="11"/>
      <c r="AA65" s="11"/>
      <c r="AB65" s="11"/>
      <c r="AC65" s="11"/>
      <c r="AD65" s="11"/>
      <c r="AE65" s="11"/>
      <c r="AF65" s="11"/>
      <c r="AG65" s="11"/>
      <c r="AH65" s="11"/>
      <c r="AI65" s="11"/>
      <c r="AJ65" s="11"/>
      <c r="AK65" s="11"/>
      <c r="AL65" s="11"/>
      <c r="AM65" s="11"/>
      <c r="AN65" s="11"/>
      <c r="AO65" s="11"/>
      <c r="AP65" s="11"/>
      <c r="AQ65" s="11"/>
      <c r="AR65" s="11"/>
      <c r="AS65" s="11"/>
      <c r="AT65" s="11"/>
      <c r="AU65" s="11"/>
      <c r="AV65" s="11"/>
      <c r="AW65" s="11"/>
      <c r="AX65" s="11"/>
    </row>
    <row r="66" spans="1:50" x14ac:dyDescent="0.35">
      <c r="A66" s="7"/>
      <c r="D66" s="11"/>
      <c r="E66" s="11"/>
      <c r="F66" s="11"/>
      <c r="G66" s="11"/>
      <c r="H66" s="11"/>
      <c r="I66" s="11"/>
      <c r="J66" s="11"/>
      <c r="K66" s="11"/>
      <c r="L66" s="11"/>
      <c r="M66" s="11"/>
      <c r="N66" s="11"/>
      <c r="O66" s="11"/>
      <c r="P66" s="11"/>
      <c r="Q66" s="11"/>
      <c r="R66" s="11"/>
      <c r="S66" s="11"/>
      <c r="T66" s="11"/>
      <c r="U66" s="11"/>
      <c r="V66" s="11"/>
      <c r="W66" s="11"/>
      <c r="X66" s="11"/>
      <c r="Y66" s="11"/>
      <c r="Z66" s="11"/>
      <c r="AA66" s="11"/>
      <c r="AB66" s="11"/>
      <c r="AC66" s="11"/>
      <c r="AD66" s="11"/>
      <c r="AE66" s="11"/>
      <c r="AF66" s="11"/>
      <c r="AG66" s="11"/>
      <c r="AH66" s="11"/>
      <c r="AI66" s="11"/>
      <c r="AJ66" s="11"/>
      <c r="AK66" s="11"/>
      <c r="AL66" s="11"/>
      <c r="AM66" s="11"/>
      <c r="AN66" s="11"/>
      <c r="AO66" s="11"/>
      <c r="AP66" s="11"/>
      <c r="AQ66" s="11"/>
      <c r="AR66" s="11"/>
      <c r="AS66" s="11"/>
      <c r="AT66" s="11"/>
      <c r="AU66" s="11"/>
      <c r="AV66" s="11"/>
      <c r="AW66" s="11"/>
      <c r="AX66" s="11"/>
    </row>
    <row r="67" spans="1:50" x14ac:dyDescent="0.35">
      <c r="A67" s="7"/>
      <c r="D67" s="11"/>
      <c r="E67" s="11"/>
      <c r="F67" s="11"/>
      <c r="G67" s="11"/>
      <c r="H67" s="11"/>
      <c r="I67" s="11"/>
      <c r="J67" s="11"/>
      <c r="K67" s="11"/>
      <c r="L67" s="11"/>
      <c r="M67" s="11"/>
      <c r="N67" s="11"/>
      <c r="O67" s="11"/>
      <c r="P67" s="11"/>
      <c r="Q67" s="11"/>
      <c r="R67" s="11"/>
      <c r="S67" s="11"/>
      <c r="T67" s="11"/>
      <c r="U67" s="11"/>
      <c r="V67" s="11"/>
      <c r="W67" s="11"/>
      <c r="X67" s="11"/>
      <c r="Y67" s="11"/>
      <c r="Z67" s="11"/>
      <c r="AA67" s="11"/>
      <c r="AB67" s="11"/>
      <c r="AC67" s="11"/>
      <c r="AD67" s="11"/>
      <c r="AE67" s="11"/>
      <c r="AF67" s="11"/>
      <c r="AG67" s="11"/>
      <c r="AH67" s="11"/>
      <c r="AI67" s="11"/>
      <c r="AJ67" s="11"/>
      <c r="AK67" s="11"/>
      <c r="AL67" s="11"/>
      <c r="AM67" s="11"/>
      <c r="AN67" s="11"/>
      <c r="AO67" s="11"/>
      <c r="AP67" s="11"/>
      <c r="AQ67" s="11"/>
      <c r="AR67" s="11"/>
      <c r="AS67" s="11"/>
      <c r="AT67" s="11"/>
      <c r="AU67" s="11"/>
      <c r="AV67" s="11"/>
      <c r="AW67" s="11"/>
      <c r="AX67" s="11"/>
    </row>
    <row r="68" spans="1:50" x14ac:dyDescent="0.35">
      <c r="A68" s="7"/>
      <c r="D68" s="11"/>
      <c r="E68" s="11"/>
      <c r="F68" s="11"/>
      <c r="G68" s="11"/>
      <c r="H68" s="11"/>
      <c r="I68" s="11"/>
      <c r="J68" s="11"/>
      <c r="K68" s="11"/>
      <c r="L68" s="11"/>
      <c r="M68" s="11"/>
      <c r="N68" s="11"/>
      <c r="O68" s="11"/>
      <c r="P68" s="11"/>
      <c r="Q68" s="11"/>
      <c r="R68" s="11"/>
      <c r="S68" s="11"/>
      <c r="T68" s="11"/>
      <c r="U68" s="11"/>
      <c r="V68" s="11"/>
      <c r="W68" s="11"/>
      <c r="X68" s="11"/>
      <c r="Y68" s="11"/>
      <c r="Z68" s="11"/>
      <c r="AA68" s="11"/>
      <c r="AB68" s="11"/>
      <c r="AC68" s="11"/>
      <c r="AD68" s="11"/>
      <c r="AE68" s="11"/>
      <c r="AF68" s="11"/>
      <c r="AG68" s="11"/>
      <c r="AH68" s="11"/>
      <c r="AI68" s="11"/>
      <c r="AJ68" s="11"/>
      <c r="AK68" s="11"/>
      <c r="AL68" s="11"/>
      <c r="AM68" s="11"/>
      <c r="AN68" s="11"/>
      <c r="AO68" s="11"/>
      <c r="AP68" s="11"/>
      <c r="AQ68" s="11"/>
      <c r="AR68" s="11"/>
      <c r="AS68" s="11"/>
      <c r="AT68" s="11"/>
      <c r="AU68" s="11"/>
      <c r="AV68" s="11"/>
      <c r="AW68" s="11"/>
      <c r="AX68" s="11"/>
    </row>
    <row r="69" spans="1:50" x14ac:dyDescent="0.35">
      <c r="A69" s="7"/>
      <c r="D69" s="11"/>
      <c r="E69" s="11"/>
      <c r="F69" s="11"/>
      <c r="G69" s="11"/>
      <c r="H69" s="11"/>
      <c r="I69" s="11"/>
      <c r="J69" s="11"/>
      <c r="K69" s="11"/>
      <c r="L69" s="11"/>
      <c r="M69" s="11"/>
      <c r="N69" s="11"/>
      <c r="O69" s="11"/>
      <c r="P69" s="11"/>
      <c r="Q69" s="11"/>
      <c r="R69" s="11"/>
      <c r="S69" s="11"/>
      <c r="T69" s="11"/>
      <c r="U69" s="11"/>
      <c r="V69" s="11"/>
      <c r="W69" s="11"/>
      <c r="X69" s="11"/>
      <c r="Y69" s="11"/>
      <c r="Z69" s="11"/>
      <c r="AA69" s="11"/>
      <c r="AB69" s="11"/>
      <c r="AC69" s="11"/>
      <c r="AD69" s="11"/>
      <c r="AE69" s="11"/>
      <c r="AF69" s="11"/>
      <c r="AG69" s="11"/>
      <c r="AH69" s="11"/>
      <c r="AI69" s="11"/>
      <c r="AJ69" s="11"/>
      <c r="AK69" s="11"/>
      <c r="AL69" s="11"/>
      <c r="AM69" s="11"/>
      <c r="AN69" s="11"/>
      <c r="AO69" s="11"/>
      <c r="AP69" s="11"/>
      <c r="AQ69" s="11"/>
      <c r="AR69" s="11"/>
      <c r="AS69" s="11"/>
      <c r="AT69" s="11"/>
      <c r="AU69" s="11"/>
      <c r="AV69" s="11"/>
      <c r="AW69" s="11"/>
      <c r="AX69" s="11"/>
    </row>
    <row r="70" spans="1:50" x14ac:dyDescent="0.35">
      <c r="A70" s="7"/>
      <c r="D70" s="11"/>
      <c r="E70" s="11"/>
      <c r="F70" s="11"/>
      <c r="G70" s="11"/>
      <c r="H70" s="11"/>
      <c r="I70" s="11"/>
      <c r="J70" s="11"/>
      <c r="K70" s="11"/>
      <c r="L70" s="11"/>
      <c r="M70" s="11"/>
      <c r="N70" s="11"/>
      <c r="O70" s="11"/>
      <c r="P70" s="11"/>
      <c r="Q70" s="11"/>
      <c r="R70" s="11"/>
      <c r="S70" s="11"/>
      <c r="T70" s="11"/>
      <c r="U70" s="11"/>
      <c r="V70" s="11"/>
      <c r="W70" s="11"/>
      <c r="X70" s="11"/>
      <c r="Y70" s="11"/>
      <c r="Z70" s="11"/>
      <c r="AA70" s="11"/>
      <c r="AB70" s="11"/>
      <c r="AC70" s="11"/>
      <c r="AD70" s="11"/>
      <c r="AE70" s="11"/>
      <c r="AF70" s="11"/>
      <c r="AG70" s="11"/>
      <c r="AH70" s="11"/>
      <c r="AI70" s="11"/>
      <c r="AJ70" s="11"/>
      <c r="AK70" s="11"/>
      <c r="AL70" s="11"/>
      <c r="AM70" s="11"/>
      <c r="AN70" s="11"/>
      <c r="AO70" s="11"/>
      <c r="AP70" s="11"/>
      <c r="AQ70" s="11"/>
      <c r="AR70" s="11"/>
      <c r="AS70" s="11"/>
      <c r="AT70" s="11"/>
      <c r="AU70" s="11"/>
      <c r="AV70" s="11"/>
      <c r="AW70" s="11"/>
      <c r="AX70" s="11"/>
    </row>
    <row r="71" spans="1:50" x14ac:dyDescent="0.35">
      <c r="A71" s="7"/>
      <c r="D71" s="11"/>
      <c r="E71" s="11"/>
      <c r="F71" s="11"/>
      <c r="G71" s="11"/>
      <c r="H71" s="11"/>
      <c r="I71" s="11"/>
      <c r="J71" s="11"/>
      <c r="K71" s="11"/>
      <c r="L71" s="11"/>
      <c r="M71" s="11"/>
      <c r="N71" s="11"/>
      <c r="O71" s="11"/>
      <c r="P71" s="11"/>
      <c r="Q71" s="11"/>
      <c r="R71" s="11"/>
      <c r="S71" s="11"/>
      <c r="T71" s="11"/>
      <c r="U71" s="11"/>
      <c r="V71" s="11"/>
      <c r="W71" s="11"/>
      <c r="X71" s="11"/>
      <c r="Y71" s="11"/>
      <c r="Z71" s="11"/>
      <c r="AA71" s="11"/>
      <c r="AB71" s="11"/>
      <c r="AC71" s="11"/>
      <c r="AD71" s="11"/>
      <c r="AE71" s="11"/>
      <c r="AF71" s="11"/>
      <c r="AG71" s="11"/>
      <c r="AH71" s="11"/>
      <c r="AI71" s="11"/>
      <c r="AJ71" s="11"/>
      <c r="AK71" s="11"/>
      <c r="AL71" s="11"/>
      <c r="AM71" s="11"/>
      <c r="AN71" s="11"/>
      <c r="AO71" s="11"/>
      <c r="AP71" s="11"/>
      <c r="AQ71" s="11"/>
      <c r="AR71" s="11"/>
      <c r="AS71" s="11"/>
      <c r="AT71" s="11"/>
      <c r="AU71" s="11"/>
      <c r="AV71" s="11"/>
      <c r="AW71" s="11"/>
      <c r="AX71" s="11"/>
    </row>
    <row r="72" spans="1:50" x14ac:dyDescent="0.35">
      <c r="A72" s="7"/>
      <c r="D72" s="11"/>
      <c r="E72" s="11"/>
      <c r="F72" s="11"/>
      <c r="G72" s="11"/>
      <c r="H72" s="11"/>
      <c r="I72" s="11"/>
      <c r="J72" s="11"/>
      <c r="K72" s="11"/>
      <c r="L72" s="11"/>
      <c r="M72" s="11"/>
      <c r="N72" s="11"/>
      <c r="O72" s="11"/>
      <c r="P72" s="11"/>
      <c r="Q72" s="11"/>
      <c r="R72" s="11"/>
      <c r="S72" s="11"/>
      <c r="T72" s="11"/>
      <c r="U72" s="11"/>
      <c r="V72" s="11"/>
      <c r="W72" s="11"/>
      <c r="X72" s="11"/>
      <c r="Y72" s="11"/>
      <c r="Z72" s="11"/>
      <c r="AA72" s="11"/>
      <c r="AB72" s="11"/>
      <c r="AC72" s="11"/>
      <c r="AD72" s="11"/>
      <c r="AE72" s="11"/>
      <c r="AF72" s="11"/>
      <c r="AG72" s="11"/>
      <c r="AH72" s="11"/>
      <c r="AI72" s="11"/>
      <c r="AJ72" s="11"/>
      <c r="AK72" s="11"/>
      <c r="AL72" s="11"/>
      <c r="AM72" s="11"/>
      <c r="AN72" s="11"/>
      <c r="AO72" s="11"/>
      <c r="AP72" s="11"/>
      <c r="AQ72" s="11"/>
      <c r="AR72" s="11"/>
      <c r="AS72" s="11"/>
      <c r="AT72" s="11"/>
      <c r="AU72" s="11"/>
      <c r="AV72" s="11"/>
      <c r="AW72" s="11"/>
      <c r="AX72" s="11"/>
    </row>
    <row r="73" spans="1:50" x14ac:dyDescent="0.35">
      <c r="A73" s="7"/>
      <c r="D73" s="11"/>
      <c r="E73" s="11"/>
      <c r="F73" s="11"/>
      <c r="G73" s="11"/>
      <c r="H73" s="11"/>
      <c r="I73" s="11"/>
      <c r="J73" s="11"/>
      <c r="K73" s="11"/>
      <c r="L73" s="11"/>
      <c r="M73" s="11"/>
      <c r="N73" s="11"/>
      <c r="O73" s="11"/>
      <c r="P73" s="11"/>
      <c r="Q73" s="11"/>
      <c r="R73" s="11"/>
      <c r="S73" s="11"/>
      <c r="T73" s="11"/>
      <c r="U73" s="11"/>
      <c r="V73" s="11"/>
      <c r="W73" s="11"/>
      <c r="X73" s="11"/>
      <c r="Y73" s="11"/>
      <c r="Z73" s="11"/>
      <c r="AA73" s="11"/>
      <c r="AB73" s="11"/>
      <c r="AC73" s="11"/>
      <c r="AD73" s="11"/>
      <c r="AE73" s="11"/>
      <c r="AF73" s="11"/>
      <c r="AG73" s="11"/>
      <c r="AH73" s="11"/>
      <c r="AI73" s="11"/>
      <c r="AJ73" s="11"/>
      <c r="AK73" s="11"/>
      <c r="AL73" s="11"/>
      <c r="AM73" s="11"/>
      <c r="AN73" s="11"/>
      <c r="AO73" s="11"/>
      <c r="AP73" s="11"/>
      <c r="AQ73" s="11"/>
      <c r="AR73" s="11"/>
      <c r="AS73" s="11"/>
      <c r="AT73" s="11"/>
      <c r="AU73" s="11"/>
      <c r="AV73" s="11"/>
      <c r="AW73" s="11"/>
      <c r="AX73" s="11"/>
    </row>
    <row r="74" spans="1:50" x14ac:dyDescent="0.35">
      <c r="A74" s="7"/>
      <c r="D74" s="11"/>
      <c r="E74" s="11"/>
      <c r="F74" s="11"/>
      <c r="G74" s="11"/>
      <c r="H74" s="11"/>
      <c r="I74" s="11"/>
      <c r="J74" s="11"/>
      <c r="K74" s="11"/>
      <c r="L74" s="11"/>
      <c r="M74" s="11"/>
      <c r="N74" s="11"/>
      <c r="O74" s="11"/>
      <c r="P74" s="11"/>
      <c r="Q74" s="11"/>
      <c r="R74" s="11"/>
      <c r="S74" s="11"/>
      <c r="T74" s="11"/>
      <c r="U74" s="11"/>
      <c r="V74" s="11"/>
      <c r="W74" s="11"/>
      <c r="X74" s="11"/>
      <c r="Y74" s="11"/>
      <c r="Z74" s="11"/>
      <c r="AA74" s="11"/>
      <c r="AB74" s="11"/>
      <c r="AC74" s="11"/>
      <c r="AD74" s="11"/>
      <c r="AE74" s="11"/>
      <c r="AF74" s="11"/>
      <c r="AG74" s="11"/>
      <c r="AH74" s="11"/>
      <c r="AI74" s="11"/>
      <c r="AJ74" s="11"/>
      <c r="AK74" s="11"/>
      <c r="AL74" s="11"/>
      <c r="AM74" s="11"/>
      <c r="AN74" s="11"/>
      <c r="AO74" s="11"/>
      <c r="AP74" s="11"/>
      <c r="AQ74" s="11"/>
      <c r="AR74" s="11"/>
      <c r="AS74" s="11"/>
      <c r="AT74" s="11"/>
      <c r="AU74" s="11"/>
      <c r="AV74" s="11"/>
      <c r="AW74" s="11"/>
      <c r="AX74" s="11"/>
    </row>
    <row r="75" spans="1:50" x14ac:dyDescent="0.35">
      <c r="A75" s="7"/>
      <c r="D75" s="11"/>
      <c r="E75" s="11"/>
      <c r="F75" s="11"/>
      <c r="G75" s="11"/>
      <c r="H75" s="11"/>
      <c r="I75" s="11"/>
      <c r="J75" s="11"/>
      <c r="K75" s="11"/>
      <c r="L75" s="11"/>
      <c r="M75" s="11"/>
      <c r="N75" s="11"/>
      <c r="O75" s="11"/>
      <c r="P75" s="11"/>
      <c r="Q75" s="11"/>
      <c r="R75" s="11"/>
      <c r="S75" s="11"/>
      <c r="T75" s="11"/>
      <c r="U75" s="11"/>
      <c r="V75" s="11"/>
      <c r="W75" s="11"/>
      <c r="X75" s="11"/>
      <c r="Y75" s="11"/>
      <c r="Z75" s="11"/>
      <c r="AA75" s="11"/>
      <c r="AB75" s="11"/>
      <c r="AC75" s="11"/>
      <c r="AD75" s="11"/>
      <c r="AE75" s="11"/>
      <c r="AF75" s="11"/>
      <c r="AG75" s="11"/>
      <c r="AH75" s="11"/>
      <c r="AI75" s="11"/>
      <c r="AJ75" s="11"/>
      <c r="AK75" s="11"/>
      <c r="AL75" s="11"/>
      <c r="AM75" s="11"/>
      <c r="AN75" s="11"/>
      <c r="AO75" s="11"/>
      <c r="AP75" s="11"/>
      <c r="AQ75" s="11"/>
      <c r="AR75" s="11"/>
      <c r="AS75" s="11"/>
      <c r="AT75" s="11"/>
      <c r="AU75" s="11"/>
      <c r="AV75" s="11"/>
      <c r="AW75" s="11"/>
      <c r="AX75" s="11"/>
    </row>
    <row r="76" spans="1:50" x14ac:dyDescent="0.35">
      <c r="A76" s="7"/>
      <c r="D76" s="11"/>
      <c r="E76" s="11"/>
      <c r="F76" s="11"/>
      <c r="G76" s="11"/>
      <c r="H76" s="11"/>
      <c r="I76" s="11"/>
      <c r="J76" s="11"/>
      <c r="K76" s="11"/>
      <c r="L76" s="11"/>
      <c r="M76" s="11"/>
      <c r="N76" s="11"/>
      <c r="O76" s="11"/>
      <c r="P76" s="11"/>
      <c r="Q76" s="11"/>
      <c r="R76" s="11"/>
      <c r="S76" s="11"/>
      <c r="T76" s="11"/>
      <c r="U76" s="11"/>
      <c r="V76" s="11"/>
      <c r="W76" s="11"/>
      <c r="X76" s="11"/>
      <c r="Y76" s="11"/>
      <c r="Z76" s="11"/>
      <c r="AA76" s="11"/>
      <c r="AB76" s="11"/>
      <c r="AC76" s="11"/>
      <c r="AD76" s="11"/>
      <c r="AE76" s="11"/>
      <c r="AF76" s="11"/>
      <c r="AG76" s="11"/>
      <c r="AH76" s="11"/>
      <c r="AI76" s="11"/>
      <c r="AJ76" s="11"/>
      <c r="AK76" s="11"/>
      <c r="AL76" s="11"/>
      <c r="AM76" s="11"/>
      <c r="AN76" s="11"/>
      <c r="AO76" s="11"/>
      <c r="AP76" s="11"/>
      <c r="AQ76" s="11"/>
      <c r="AR76" s="11"/>
      <c r="AS76" s="11"/>
      <c r="AT76" s="11"/>
      <c r="AU76" s="11"/>
      <c r="AV76" s="11"/>
      <c r="AW76" s="11"/>
      <c r="AX76" s="11"/>
    </row>
    <row r="77" spans="1:50" x14ac:dyDescent="0.35">
      <c r="A77" s="7"/>
      <c r="D77" s="11"/>
      <c r="E77" s="11"/>
      <c r="F77" s="11"/>
      <c r="G77" s="11"/>
      <c r="H77" s="11"/>
      <c r="I77" s="11"/>
      <c r="J77" s="11"/>
      <c r="K77" s="11"/>
      <c r="L77" s="11"/>
      <c r="M77" s="11"/>
      <c r="N77" s="11"/>
      <c r="O77" s="11"/>
      <c r="P77" s="11"/>
      <c r="Q77" s="11"/>
      <c r="R77" s="11"/>
      <c r="S77" s="11"/>
      <c r="T77" s="11"/>
      <c r="U77" s="11"/>
      <c r="V77" s="11"/>
      <c r="W77" s="11"/>
      <c r="X77" s="11"/>
      <c r="Y77" s="11"/>
      <c r="Z77" s="11"/>
      <c r="AA77" s="11"/>
      <c r="AB77" s="11"/>
      <c r="AC77" s="11"/>
      <c r="AD77" s="11"/>
      <c r="AE77" s="11"/>
      <c r="AF77" s="11"/>
      <c r="AG77" s="11"/>
      <c r="AH77" s="11"/>
      <c r="AI77" s="11"/>
      <c r="AJ77" s="11"/>
      <c r="AK77" s="11"/>
      <c r="AL77" s="11"/>
      <c r="AM77" s="11"/>
      <c r="AN77" s="11"/>
      <c r="AO77" s="11"/>
      <c r="AP77" s="11"/>
      <c r="AQ77" s="11"/>
      <c r="AR77" s="11"/>
      <c r="AS77" s="11"/>
      <c r="AT77" s="11"/>
      <c r="AU77" s="11"/>
      <c r="AV77" s="11"/>
      <c r="AW77" s="11"/>
      <c r="AX77" s="11"/>
    </row>
    <row r="78" spans="1:50" x14ac:dyDescent="0.35">
      <c r="A78" s="7"/>
      <c r="D78" s="11"/>
      <c r="E78" s="11"/>
      <c r="F78" s="11"/>
      <c r="G78" s="11"/>
      <c r="H78" s="11"/>
      <c r="I78" s="11"/>
      <c r="J78" s="11"/>
      <c r="K78" s="11"/>
      <c r="L78" s="11"/>
      <c r="M78" s="11"/>
      <c r="N78" s="11"/>
      <c r="O78" s="11"/>
      <c r="P78" s="11"/>
      <c r="Q78" s="11"/>
      <c r="R78" s="11"/>
      <c r="S78" s="11"/>
      <c r="T78" s="11"/>
      <c r="U78" s="11"/>
      <c r="V78" s="11"/>
      <c r="W78" s="11"/>
      <c r="X78" s="11"/>
      <c r="Y78" s="11"/>
      <c r="Z78" s="11"/>
      <c r="AA78" s="11"/>
      <c r="AB78" s="11"/>
      <c r="AC78" s="11"/>
      <c r="AD78" s="11"/>
      <c r="AE78" s="11"/>
      <c r="AF78" s="11"/>
      <c r="AG78" s="11"/>
      <c r="AH78" s="11"/>
      <c r="AI78" s="11"/>
      <c r="AJ78" s="11"/>
      <c r="AK78" s="11"/>
      <c r="AL78" s="11"/>
      <c r="AM78" s="11"/>
      <c r="AN78" s="11"/>
      <c r="AO78" s="11"/>
      <c r="AP78" s="11"/>
      <c r="AQ78" s="11"/>
      <c r="AR78" s="11"/>
      <c r="AS78" s="11"/>
      <c r="AT78" s="11"/>
      <c r="AU78" s="11"/>
      <c r="AV78" s="11"/>
      <c r="AW78" s="11"/>
      <c r="AX78" s="11"/>
    </row>
    <row r="79" spans="1:50" x14ac:dyDescent="0.35">
      <c r="A79" s="7"/>
      <c r="D79" s="11"/>
      <c r="E79" s="11"/>
      <c r="F79" s="11"/>
      <c r="G79" s="11"/>
      <c r="H79" s="11"/>
      <c r="I79" s="11"/>
      <c r="J79" s="11"/>
      <c r="K79" s="11"/>
      <c r="L79" s="11"/>
      <c r="M79" s="11"/>
      <c r="N79" s="11"/>
      <c r="O79" s="11"/>
      <c r="P79" s="11"/>
      <c r="Q79" s="11"/>
      <c r="R79" s="11"/>
      <c r="S79" s="11"/>
      <c r="T79" s="11"/>
      <c r="U79" s="11"/>
      <c r="V79" s="11"/>
      <c r="W79" s="11"/>
      <c r="X79" s="11"/>
      <c r="Y79" s="11"/>
      <c r="Z79" s="11"/>
      <c r="AA79" s="11"/>
      <c r="AB79" s="11"/>
      <c r="AC79" s="11"/>
      <c r="AD79" s="11"/>
      <c r="AE79" s="11"/>
      <c r="AF79" s="11"/>
      <c r="AG79" s="11"/>
      <c r="AH79" s="11"/>
      <c r="AI79" s="11"/>
      <c r="AJ79" s="11"/>
      <c r="AK79" s="11"/>
      <c r="AL79" s="11"/>
      <c r="AM79" s="11"/>
      <c r="AN79" s="11"/>
      <c r="AO79" s="11"/>
      <c r="AP79" s="11"/>
      <c r="AQ79" s="11"/>
      <c r="AR79" s="11"/>
      <c r="AS79" s="11"/>
      <c r="AT79" s="11"/>
      <c r="AU79" s="11"/>
      <c r="AV79" s="11"/>
      <c r="AW79" s="11"/>
      <c r="AX79" s="11"/>
    </row>
    <row r="80" spans="1:50" x14ac:dyDescent="0.35">
      <c r="A80" s="7"/>
      <c r="D80" s="11"/>
      <c r="E80" s="11"/>
      <c r="F80" s="11"/>
      <c r="G80" s="11"/>
      <c r="H80" s="11"/>
      <c r="I80" s="11"/>
      <c r="J80" s="11"/>
      <c r="K80" s="11"/>
      <c r="L80" s="11"/>
      <c r="M80" s="11"/>
      <c r="N80" s="11"/>
      <c r="O80" s="11"/>
      <c r="P80" s="11"/>
      <c r="Q80" s="11"/>
      <c r="R80" s="11"/>
      <c r="S80" s="11"/>
      <c r="T80" s="11"/>
      <c r="U80" s="11"/>
      <c r="V80" s="11"/>
      <c r="W80" s="11"/>
      <c r="X80" s="11"/>
      <c r="Y80" s="11"/>
      <c r="Z80" s="11"/>
      <c r="AA80" s="11"/>
      <c r="AB80" s="11"/>
      <c r="AC80" s="11"/>
      <c r="AD80" s="11"/>
      <c r="AE80" s="11"/>
      <c r="AF80" s="11"/>
      <c r="AG80" s="11"/>
      <c r="AH80" s="11"/>
      <c r="AI80" s="11"/>
      <c r="AJ80" s="11"/>
      <c r="AK80" s="11"/>
      <c r="AL80" s="11"/>
      <c r="AM80" s="11"/>
      <c r="AN80" s="11"/>
      <c r="AO80" s="11"/>
      <c r="AP80" s="11"/>
      <c r="AQ80" s="11"/>
      <c r="AR80" s="11"/>
      <c r="AS80" s="11"/>
      <c r="AT80" s="11"/>
      <c r="AU80" s="11"/>
      <c r="AV80" s="11"/>
      <c r="AW80" s="11"/>
      <c r="AX80" s="11"/>
    </row>
    <row r="81" spans="1:50" x14ac:dyDescent="0.35">
      <c r="A81" s="7"/>
      <c r="D81" s="11"/>
      <c r="E81" s="11"/>
      <c r="F81" s="11"/>
      <c r="G81" s="11"/>
      <c r="H81" s="11"/>
      <c r="I81" s="11"/>
      <c r="J81" s="11"/>
      <c r="K81" s="11"/>
      <c r="L81" s="11"/>
      <c r="M81" s="11"/>
      <c r="N81" s="11"/>
      <c r="O81" s="11"/>
      <c r="P81" s="11"/>
      <c r="Q81" s="11"/>
      <c r="R81" s="11"/>
      <c r="S81" s="11"/>
      <c r="T81" s="11"/>
      <c r="U81" s="11"/>
      <c r="V81" s="11"/>
      <c r="W81" s="11"/>
      <c r="X81" s="11"/>
      <c r="Y81" s="11"/>
      <c r="Z81" s="11"/>
      <c r="AA81" s="11"/>
      <c r="AB81" s="11"/>
      <c r="AC81" s="11"/>
      <c r="AD81" s="11"/>
      <c r="AE81" s="11"/>
      <c r="AF81" s="11"/>
      <c r="AG81" s="11"/>
      <c r="AH81" s="11"/>
      <c r="AI81" s="11"/>
      <c r="AJ81" s="11"/>
      <c r="AK81" s="11"/>
      <c r="AL81" s="11"/>
      <c r="AM81" s="11"/>
      <c r="AN81" s="11"/>
      <c r="AO81" s="11"/>
      <c r="AP81" s="11"/>
      <c r="AQ81" s="11"/>
      <c r="AR81" s="11"/>
      <c r="AS81" s="11"/>
      <c r="AT81" s="11"/>
      <c r="AU81" s="11"/>
      <c r="AV81" s="11"/>
      <c r="AW81" s="11"/>
      <c r="AX81" s="11"/>
    </row>
    <row r="82" spans="1:50" x14ac:dyDescent="0.35">
      <c r="A82" s="7"/>
      <c r="D82" s="11"/>
      <c r="E82" s="11"/>
      <c r="F82" s="11"/>
      <c r="G82" s="11"/>
      <c r="H82" s="11"/>
      <c r="I82" s="11"/>
      <c r="J82" s="11"/>
      <c r="K82" s="11"/>
      <c r="L82" s="11"/>
      <c r="M82" s="11"/>
      <c r="N82" s="11"/>
      <c r="O82" s="11"/>
      <c r="P82" s="11"/>
      <c r="Q82" s="11"/>
      <c r="R82" s="11"/>
      <c r="S82" s="11"/>
      <c r="T82" s="11"/>
      <c r="U82" s="11"/>
      <c r="V82" s="11"/>
      <c r="W82" s="11"/>
      <c r="X82" s="11"/>
      <c r="Y82" s="11"/>
      <c r="Z82" s="11"/>
      <c r="AA82" s="11"/>
      <c r="AB82" s="11"/>
      <c r="AC82" s="11"/>
      <c r="AD82" s="11"/>
      <c r="AE82" s="11"/>
      <c r="AF82" s="11"/>
      <c r="AG82" s="11"/>
      <c r="AH82" s="11"/>
      <c r="AI82" s="11"/>
      <c r="AJ82" s="11"/>
      <c r="AK82" s="11"/>
      <c r="AL82" s="11"/>
      <c r="AM82" s="11"/>
      <c r="AN82" s="11"/>
      <c r="AO82" s="11"/>
      <c r="AP82" s="11"/>
      <c r="AQ82" s="11"/>
      <c r="AR82" s="11"/>
      <c r="AS82" s="11"/>
      <c r="AT82" s="11"/>
      <c r="AU82" s="11"/>
      <c r="AV82" s="11"/>
      <c r="AW82" s="11"/>
      <c r="AX82" s="11"/>
    </row>
    <row r="83" spans="1:50" x14ac:dyDescent="0.35">
      <c r="A83" s="7"/>
      <c r="D83" s="11"/>
      <c r="E83" s="11"/>
      <c r="F83" s="11"/>
      <c r="G83" s="11"/>
      <c r="H83" s="11"/>
      <c r="I83" s="11"/>
      <c r="J83" s="11"/>
      <c r="K83" s="11"/>
      <c r="L83" s="11"/>
      <c r="M83" s="11"/>
      <c r="N83" s="11"/>
      <c r="O83" s="11"/>
      <c r="P83" s="11"/>
      <c r="Q83" s="11"/>
      <c r="R83" s="11"/>
      <c r="S83" s="11"/>
      <c r="T83" s="11"/>
      <c r="U83" s="11"/>
      <c r="V83" s="11"/>
      <c r="W83" s="11"/>
      <c r="X83" s="11"/>
      <c r="Y83" s="11"/>
      <c r="Z83" s="11"/>
      <c r="AA83" s="11"/>
      <c r="AB83" s="11"/>
      <c r="AC83" s="11"/>
      <c r="AD83" s="11"/>
      <c r="AE83" s="11"/>
      <c r="AF83" s="11"/>
      <c r="AG83" s="11"/>
      <c r="AH83" s="11"/>
      <c r="AI83" s="11"/>
      <c r="AJ83" s="11"/>
      <c r="AK83" s="11"/>
      <c r="AL83" s="11"/>
      <c r="AM83" s="11"/>
      <c r="AN83" s="11"/>
      <c r="AO83" s="11"/>
      <c r="AP83" s="11"/>
      <c r="AQ83" s="11"/>
      <c r="AR83" s="11"/>
      <c r="AS83" s="11"/>
      <c r="AT83" s="11"/>
      <c r="AU83" s="11"/>
      <c r="AV83" s="11"/>
      <c r="AW83" s="11"/>
      <c r="AX83" s="11"/>
    </row>
    <row r="84" spans="1:50" x14ac:dyDescent="0.35">
      <c r="A84" s="7"/>
      <c r="D84" s="11"/>
      <c r="E84" s="11"/>
      <c r="F84" s="11"/>
      <c r="G84" s="11"/>
      <c r="H84" s="11"/>
      <c r="I84" s="11"/>
      <c r="J84" s="11"/>
      <c r="K84" s="11"/>
      <c r="L84" s="11"/>
      <c r="M84" s="11"/>
      <c r="N84" s="11"/>
      <c r="O84" s="11"/>
      <c r="P84" s="11"/>
      <c r="Q84" s="11"/>
      <c r="R84" s="11"/>
      <c r="S84" s="11"/>
      <c r="T84" s="11"/>
      <c r="U84" s="11"/>
      <c r="V84" s="11"/>
      <c r="W84" s="11"/>
      <c r="X84" s="11"/>
      <c r="Y84" s="11"/>
      <c r="Z84" s="11"/>
      <c r="AA84" s="11"/>
      <c r="AB84" s="11"/>
      <c r="AC84" s="11"/>
      <c r="AD84" s="11"/>
      <c r="AE84" s="11"/>
      <c r="AF84" s="11"/>
      <c r="AG84" s="11"/>
      <c r="AH84" s="11"/>
      <c r="AI84" s="11"/>
      <c r="AJ84" s="11"/>
      <c r="AK84" s="11"/>
      <c r="AL84" s="11"/>
      <c r="AM84" s="11"/>
      <c r="AN84" s="11"/>
      <c r="AO84" s="11"/>
      <c r="AP84" s="11"/>
      <c r="AQ84" s="11"/>
      <c r="AR84" s="11"/>
      <c r="AS84" s="11"/>
      <c r="AT84" s="11"/>
      <c r="AU84" s="11"/>
      <c r="AV84" s="11"/>
      <c r="AW84" s="11"/>
      <c r="AX84" s="11"/>
    </row>
    <row r="85" spans="1:50" x14ac:dyDescent="0.35">
      <c r="A85" s="7"/>
      <c r="D85" s="11"/>
      <c r="E85" s="11"/>
      <c r="F85" s="11"/>
      <c r="G85" s="11"/>
      <c r="H85" s="11"/>
      <c r="I85" s="11"/>
      <c r="J85" s="11"/>
      <c r="K85" s="11"/>
      <c r="L85" s="11"/>
      <c r="M85" s="11"/>
      <c r="N85" s="11"/>
      <c r="O85" s="11"/>
      <c r="P85" s="11"/>
      <c r="Q85" s="11"/>
      <c r="R85" s="11"/>
      <c r="S85" s="11"/>
      <c r="T85" s="11"/>
      <c r="U85" s="11"/>
      <c r="V85" s="11"/>
      <c r="W85" s="11"/>
      <c r="X85" s="11"/>
      <c r="Y85" s="11"/>
      <c r="Z85" s="11"/>
      <c r="AA85" s="11"/>
      <c r="AB85" s="11"/>
      <c r="AC85" s="11"/>
      <c r="AD85" s="11"/>
      <c r="AE85" s="11"/>
      <c r="AF85" s="11"/>
      <c r="AG85" s="11"/>
      <c r="AH85" s="11"/>
      <c r="AI85" s="11"/>
      <c r="AJ85" s="11"/>
      <c r="AK85" s="11"/>
      <c r="AL85" s="11"/>
      <c r="AM85" s="11"/>
      <c r="AN85" s="11"/>
      <c r="AO85" s="11"/>
      <c r="AP85" s="11"/>
      <c r="AQ85" s="11"/>
      <c r="AR85" s="11"/>
      <c r="AS85" s="11"/>
      <c r="AT85" s="11"/>
      <c r="AU85" s="11"/>
      <c r="AV85" s="11"/>
      <c r="AW85" s="11"/>
      <c r="AX85" s="11"/>
    </row>
    <row r="86" spans="1:50" x14ac:dyDescent="0.35">
      <c r="A86" s="7"/>
      <c r="D86" s="11"/>
      <c r="E86" s="11"/>
      <c r="F86" s="11"/>
      <c r="G86" s="11"/>
      <c r="H86" s="11"/>
      <c r="I86" s="11"/>
      <c r="J86" s="11"/>
      <c r="K86" s="11"/>
      <c r="L86" s="11"/>
      <c r="M86" s="11"/>
      <c r="N86" s="11"/>
      <c r="O86" s="11"/>
      <c r="P86" s="11"/>
      <c r="Q86" s="11"/>
      <c r="R86" s="11"/>
      <c r="S86" s="11"/>
      <c r="T86" s="11"/>
      <c r="U86" s="11"/>
      <c r="V86" s="11"/>
      <c r="W86" s="11"/>
      <c r="X86" s="11"/>
      <c r="Y86" s="11"/>
      <c r="Z86" s="11"/>
      <c r="AA86" s="11"/>
      <c r="AB86" s="11"/>
      <c r="AC86" s="11"/>
      <c r="AD86" s="11"/>
      <c r="AE86" s="11"/>
      <c r="AF86" s="11"/>
      <c r="AG86" s="11"/>
      <c r="AH86" s="11"/>
      <c r="AI86" s="11"/>
      <c r="AJ86" s="11"/>
      <c r="AK86" s="11"/>
      <c r="AL86" s="11"/>
      <c r="AM86" s="11"/>
      <c r="AN86" s="11"/>
      <c r="AO86" s="11"/>
      <c r="AP86" s="11"/>
      <c r="AQ86" s="11"/>
      <c r="AR86" s="11"/>
      <c r="AS86" s="11"/>
      <c r="AT86" s="11"/>
      <c r="AU86" s="11"/>
      <c r="AV86" s="11"/>
      <c r="AW86" s="11"/>
      <c r="AX86" s="11"/>
    </row>
    <row r="87" spans="1:50" x14ac:dyDescent="0.35">
      <c r="A87" s="7"/>
      <c r="D87" s="11"/>
      <c r="E87" s="11"/>
      <c r="F87" s="11"/>
      <c r="G87" s="11"/>
      <c r="H87" s="11"/>
      <c r="I87" s="11"/>
      <c r="J87" s="11"/>
      <c r="K87" s="11"/>
      <c r="L87" s="11"/>
      <c r="M87" s="11"/>
      <c r="N87" s="11"/>
      <c r="O87" s="11"/>
      <c r="P87" s="11"/>
      <c r="Q87" s="11"/>
      <c r="R87" s="11"/>
      <c r="S87" s="11"/>
      <c r="T87" s="11"/>
      <c r="U87" s="11"/>
      <c r="V87" s="11"/>
      <c r="W87" s="11"/>
      <c r="X87" s="11"/>
      <c r="Y87" s="11"/>
      <c r="Z87" s="11"/>
      <c r="AA87" s="11"/>
      <c r="AB87" s="11"/>
      <c r="AC87" s="11"/>
      <c r="AD87" s="11"/>
      <c r="AE87" s="11"/>
      <c r="AF87" s="11"/>
      <c r="AG87" s="11"/>
      <c r="AH87" s="11"/>
      <c r="AI87" s="11"/>
      <c r="AJ87" s="11"/>
      <c r="AK87" s="11"/>
      <c r="AL87" s="11"/>
      <c r="AM87" s="11"/>
      <c r="AN87" s="11"/>
      <c r="AO87" s="11"/>
      <c r="AP87" s="11"/>
      <c r="AQ87" s="11"/>
      <c r="AR87" s="11"/>
      <c r="AS87" s="11"/>
      <c r="AT87" s="11"/>
      <c r="AU87" s="11"/>
      <c r="AV87" s="11"/>
      <c r="AW87" s="11"/>
      <c r="AX87" s="11"/>
    </row>
    <row r="88" spans="1:50" x14ac:dyDescent="0.35">
      <c r="A88" s="7"/>
      <c r="D88" s="11"/>
      <c r="E88" s="11"/>
      <c r="F88" s="11"/>
      <c r="G88" s="11"/>
      <c r="H88" s="11"/>
      <c r="I88" s="11"/>
      <c r="J88" s="11"/>
      <c r="K88" s="11"/>
      <c r="L88" s="11"/>
      <c r="M88" s="11"/>
      <c r="N88" s="11"/>
      <c r="O88" s="11"/>
      <c r="P88" s="11"/>
      <c r="Q88" s="11"/>
      <c r="R88" s="11"/>
      <c r="S88" s="11"/>
      <c r="T88" s="11"/>
      <c r="U88" s="11"/>
      <c r="V88" s="11"/>
      <c r="W88" s="11"/>
      <c r="X88" s="11"/>
      <c r="Y88" s="11"/>
      <c r="Z88" s="11"/>
      <c r="AA88" s="11"/>
      <c r="AB88" s="11"/>
      <c r="AC88" s="11"/>
      <c r="AD88" s="11"/>
      <c r="AE88" s="11"/>
      <c r="AF88" s="11"/>
      <c r="AG88" s="11"/>
      <c r="AH88" s="11"/>
      <c r="AI88" s="11"/>
      <c r="AJ88" s="11"/>
      <c r="AK88" s="11"/>
      <c r="AL88" s="11"/>
      <c r="AM88" s="11"/>
      <c r="AN88" s="11"/>
      <c r="AO88" s="11"/>
      <c r="AP88" s="11"/>
      <c r="AQ88" s="11"/>
      <c r="AR88" s="11"/>
      <c r="AS88" s="11"/>
      <c r="AT88" s="11"/>
      <c r="AU88" s="11"/>
      <c r="AV88" s="11"/>
      <c r="AW88" s="11"/>
      <c r="AX88" s="11"/>
    </row>
    <row r="89" spans="1:50" x14ac:dyDescent="0.35">
      <c r="A89" s="7"/>
      <c r="D89" s="11"/>
      <c r="E89" s="11"/>
      <c r="F89" s="11"/>
      <c r="G89" s="11"/>
      <c r="H89" s="11"/>
      <c r="I89" s="11"/>
      <c r="J89" s="11"/>
      <c r="K89" s="11"/>
      <c r="L89" s="11"/>
      <c r="M89" s="11"/>
      <c r="N89" s="11"/>
      <c r="O89" s="11"/>
      <c r="P89" s="11"/>
      <c r="Q89" s="11"/>
      <c r="R89" s="11"/>
      <c r="S89" s="11"/>
      <c r="T89" s="11"/>
      <c r="U89" s="11"/>
      <c r="V89" s="11"/>
      <c r="W89" s="11"/>
      <c r="X89" s="11"/>
      <c r="Y89" s="11"/>
      <c r="Z89" s="11"/>
      <c r="AA89" s="11"/>
      <c r="AB89" s="11"/>
      <c r="AC89" s="11"/>
      <c r="AD89" s="11"/>
      <c r="AE89" s="11"/>
      <c r="AF89" s="11"/>
      <c r="AG89" s="11"/>
      <c r="AH89" s="11"/>
      <c r="AI89" s="11"/>
      <c r="AJ89" s="11"/>
      <c r="AK89" s="11"/>
      <c r="AL89" s="11"/>
      <c r="AM89" s="11"/>
      <c r="AN89" s="11"/>
      <c r="AO89" s="11"/>
      <c r="AP89" s="11"/>
      <c r="AQ89" s="11"/>
      <c r="AR89" s="11"/>
      <c r="AS89" s="11"/>
      <c r="AT89" s="11"/>
      <c r="AU89" s="11"/>
      <c r="AV89" s="11"/>
      <c r="AW89" s="11"/>
      <c r="AX89" s="11"/>
    </row>
    <row r="90" spans="1:50" x14ac:dyDescent="0.35">
      <c r="A90" s="7"/>
      <c r="D90" s="11"/>
      <c r="E90" s="11"/>
      <c r="F90" s="11"/>
      <c r="G90" s="11"/>
      <c r="H90" s="11"/>
      <c r="I90" s="11"/>
      <c r="J90" s="11"/>
      <c r="K90" s="11"/>
      <c r="L90" s="11"/>
      <c r="M90" s="11"/>
      <c r="N90" s="11"/>
      <c r="O90" s="11"/>
      <c r="P90" s="11"/>
      <c r="Q90" s="11"/>
      <c r="R90" s="11"/>
      <c r="S90" s="11"/>
      <c r="T90" s="11"/>
      <c r="U90" s="11"/>
      <c r="V90" s="11"/>
      <c r="W90" s="11"/>
      <c r="X90" s="11"/>
      <c r="Y90" s="11"/>
      <c r="Z90" s="11"/>
      <c r="AA90" s="11"/>
      <c r="AB90" s="11"/>
      <c r="AC90" s="11"/>
      <c r="AD90" s="11"/>
      <c r="AE90" s="11"/>
      <c r="AF90" s="11"/>
      <c r="AG90" s="11"/>
      <c r="AH90" s="11"/>
      <c r="AI90" s="11"/>
      <c r="AJ90" s="11"/>
      <c r="AK90" s="11"/>
      <c r="AL90" s="11"/>
      <c r="AM90" s="11"/>
      <c r="AN90" s="11"/>
      <c r="AO90" s="11"/>
      <c r="AP90" s="11"/>
      <c r="AQ90" s="11"/>
      <c r="AR90" s="11"/>
      <c r="AS90" s="11"/>
      <c r="AT90" s="11"/>
      <c r="AU90" s="11"/>
      <c r="AV90" s="11"/>
      <c r="AW90" s="11"/>
      <c r="AX90" s="11"/>
    </row>
    <row r="91" spans="1:50" x14ac:dyDescent="0.35">
      <c r="A91" s="7"/>
      <c r="D91" s="11"/>
      <c r="E91" s="11"/>
      <c r="F91" s="11"/>
      <c r="G91" s="11"/>
      <c r="H91" s="11"/>
      <c r="I91" s="11"/>
      <c r="J91" s="11"/>
      <c r="K91" s="11"/>
      <c r="L91" s="11"/>
      <c r="M91" s="11"/>
      <c r="N91" s="11"/>
      <c r="O91" s="11"/>
      <c r="P91" s="11"/>
      <c r="Q91" s="11"/>
      <c r="R91" s="11"/>
      <c r="S91" s="11"/>
      <c r="T91" s="11"/>
      <c r="U91" s="11"/>
      <c r="V91" s="11"/>
      <c r="W91" s="11"/>
      <c r="X91" s="11"/>
      <c r="Y91" s="11"/>
      <c r="Z91" s="11"/>
      <c r="AA91" s="11"/>
      <c r="AB91" s="11"/>
      <c r="AC91" s="11"/>
      <c r="AD91" s="11"/>
      <c r="AE91" s="11"/>
      <c r="AF91" s="11"/>
      <c r="AG91" s="11"/>
      <c r="AH91" s="11"/>
      <c r="AI91" s="11"/>
      <c r="AJ91" s="11"/>
      <c r="AK91" s="11"/>
      <c r="AL91" s="11"/>
      <c r="AM91" s="11"/>
      <c r="AN91" s="11"/>
      <c r="AO91" s="11"/>
      <c r="AP91" s="11"/>
      <c r="AQ91" s="11"/>
      <c r="AR91" s="11"/>
      <c r="AS91" s="11"/>
      <c r="AT91" s="11"/>
      <c r="AU91" s="11"/>
      <c r="AV91" s="11"/>
      <c r="AW91" s="11"/>
      <c r="AX91" s="11"/>
    </row>
    <row r="92" spans="1:50" x14ac:dyDescent="0.35">
      <c r="A92" s="7"/>
      <c r="D92" s="11"/>
      <c r="E92" s="11"/>
      <c r="F92" s="11"/>
      <c r="G92" s="11"/>
      <c r="H92" s="11"/>
      <c r="I92" s="11"/>
      <c r="J92" s="11"/>
      <c r="K92" s="11"/>
      <c r="L92" s="11"/>
      <c r="M92" s="11"/>
      <c r="N92" s="11"/>
      <c r="O92" s="11"/>
      <c r="P92" s="11"/>
      <c r="Q92" s="11"/>
      <c r="R92" s="11"/>
      <c r="S92" s="11"/>
      <c r="T92" s="11"/>
      <c r="U92" s="11"/>
      <c r="V92" s="11"/>
      <c r="W92" s="11"/>
      <c r="X92" s="11"/>
      <c r="Y92" s="11"/>
      <c r="Z92" s="11"/>
      <c r="AA92" s="11"/>
      <c r="AB92" s="11"/>
      <c r="AC92" s="11"/>
      <c r="AD92" s="11"/>
      <c r="AE92" s="11"/>
      <c r="AF92" s="11"/>
      <c r="AG92" s="11"/>
      <c r="AH92" s="11"/>
      <c r="AI92" s="11"/>
      <c r="AJ92" s="11"/>
      <c r="AK92" s="11"/>
      <c r="AL92" s="11"/>
      <c r="AM92" s="11"/>
      <c r="AN92" s="11"/>
      <c r="AO92" s="11"/>
      <c r="AP92" s="11"/>
      <c r="AQ92" s="11"/>
      <c r="AR92" s="11"/>
      <c r="AS92" s="11"/>
      <c r="AT92" s="11"/>
      <c r="AU92" s="11"/>
      <c r="AV92" s="11"/>
      <c r="AW92" s="11"/>
      <c r="AX92" s="11"/>
    </row>
    <row r="93" spans="1:50" x14ac:dyDescent="0.35">
      <c r="A93" s="7"/>
      <c r="D93" s="11"/>
      <c r="E93" s="11"/>
      <c r="F93" s="11"/>
      <c r="G93" s="11"/>
      <c r="H93" s="11"/>
      <c r="I93" s="11"/>
      <c r="J93" s="11"/>
      <c r="K93" s="11"/>
      <c r="L93" s="11"/>
      <c r="M93" s="11"/>
      <c r="N93" s="11"/>
      <c r="O93" s="11"/>
      <c r="P93" s="11"/>
      <c r="Q93" s="11"/>
      <c r="R93" s="11"/>
      <c r="S93" s="11"/>
      <c r="T93" s="11"/>
      <c r="U93" s="11"/>
      <c r="V93" s="11"/>
      <c r="W93" s="11"/>
      <c r="X93" s="11"/>
      <c r="Y93" s="11"/>
      <c r="Z93" s="11"/>
      <c r="AA93" s="11"/>
      <c r="AB93" s="11"/>
      <c r="AC93" s="11"/>
      <c r="AD93" s="11"/>
      <c r="AE93" s="11"/>
      <c r="AF93" s="11"/>
      <c r="AG93" s="11"/>
      <c r="AH93" s="11"/>
      <c r="AI93" s="11"/>
      <c r="AJ93" s="11"/>
      <c r="AK93" s="11"/>
      <c r="AL93" s="11"/>
      <c r="AM93" s="11"/>
      <c r="AN93" s="11"/>
      <c r="AO93" s="11"/>
      <c r="AP93" s="11"/>
      <c r="AQ93" s="11"/>
      <c r="AR93" s="11"/>
      <c r="AS93" s="11"/>
      <c r="AT93" s="11"/>
      <c r="AU93" s="11"/>
      <c r="AV93" s="11"/>
      <c r="AW93" s="11"/>
      <c r="AX93" s="11"/>
    </row>
    <row r="94" spans="1:50" x14ac:dyDescent="0.35">
      <c r="A94" s="7"/>
      <c r="D94" s="11"/>
      <c r="E94" s="11"/>
      <c r="F94" s="11"/>
      <c r="G94" s="11"/>
      <c r="H94" s="11"/>
      <c r="I94" s="11"/>
      <c r="J94" s="11"/>
      <c r="K94" s="11"/>
      <c r="L94" s="11"/>
      <c r="M94" s="11"/>
      <c r="N94" s="11"/>
      <c r="O94" s="11"/>
      <c r="P94" s="11"/>
      <c r="Q94" s="11"/>
      <c r="R94" s="11"/>
      <c r="S94" s="11"/>
      <c r="T94" s="11"/>
      <c r="U94" s="11"/>
      <c r="V94" s="11"/>
      <c r="W94" s="11"/>
      <c r="X94" s="11"/>
      <c r="Y94" s="11"/>
      <c r="Z94" s="11"/>
      <c r="AA94" s="11"/>
      <c r="AB94" s="11"/>
      <c r="AC94" s="11"/>
      <c r="AD94" s="11"/>
      <c r="AE94" s="11"/>
      <c r="AF94" s="11"/>
      <c r="AG94" s="11"/>
      <c r="AH94" s="11"/>
      <c r="AI94" s="11"/>
      <c r="AJ94" s="11"/>
      <c r="AK94" s="11"/>
      <c r="AL94" s="11"/>
      <c r="AM94" s="11"/>
      <c r="AN94" s="11"/>
      <c r="AO94" s="11"/>
      <c r="AP94" s="11"/>
      <c r="AQ94" s="11"/>
      <c r="AR94" s="11"/>
      <c r="AS94" s="11"/>
      <c r="AT94" s="11"/>
      <c r="AU94" s="11"/>
      <c r="AV94" s="11"/>
      <c r="AW94" s="11"/>
      <c r="AX94" s="11"/>
    </row>
    <row r="95" spans="1:50" x14ac:dyDescent="0.35">
      <c r="A95" s="7"/>
      <c r="D95" s="11"/>
      <c r="E95" s="11"/>
      <c r="F95" s="11"/>
      <c r="G95" s="11"/>
      <c r="H95" s="11"/>
      <c r="I95" s="11"/>
      <c r="J95" s="11"/>
      <c r="K95" s="11"/>
      <c r="L95" s="11"/>
      <c r="M95" s="11"/>
      <c r="N95" s="11"/>
      <c r="O95" s="11"/>
      <c r="P95" s="11"/>
      <c r="Q95" s="11"/>
      <c r="R95" s="11"/>
      <c r="S95" s="11"/>
      <c r="T95" s="11"/>
      <c r="U95" s="11"/>
      <c r="V95" s="11"/>
      <c r="W95" s="11"/>
      <c r="X95" s="11"/>
      <c r="Y95" s="11"/>
      <c r="Z95" s="11"/>
      <c r="AA95" s="11"/>
      <c r="AB95" s="11"/>
      <c r="AC95" s="11"/>
      <c r="AD95" s="11"/>
      <c r="AE95" s="11"/>
      <c r="AF95" s="11"/>
      <c r="AG95" s="11"/>
      <c r="AH95" s="11"/>
      <c r="AI95" s="11"/>
      <c r="AJ95" s="11"/>
      <c r="AK95" s="11"/>
      <c r="AL95" s="11"/>
      <c r="AM95" s="11"/>
      <c r="AN95" s="11"/>
      <c r="AO95" s="11"/>
      <c r="AP95" s="11"/>
      <c r="AQ95" s="11"/>
      <c r="AR95" s="11"/>
      <c r="AS95" s="11"/>
      <c r="AT95" s="11"/>
      <c r="AU95" s="11"/>
      <c r="AV95" s="11"/>
      <c r="AW95" s="11"/>
      <c r="AX95" s="11"/>
    </row>
    <row r="96" spans="1:50" x14ac:dyDescent="0.35">
      <c r="A96" s="7"/>
      <c r="D96" s="11"/>
      <c r="E96" s="11"/>
      <c r="F96" s="11"/>
      <c r="G96" s="11"/>
      <c r="H96" s="11"/>
      <c r="I96" s="11"/>
      <c r="J96" s="11"/>
      <c r="K96" s="11"/>
      <c r="L96" s="11"/>
      <c r="M96" s="11"/>
      <c r="N96" s="11"/>
      <c r="O96" s="11"/>
      <c r="P96" s="11"/>
      <c r="Q96" s="11"/>
      <c r="R96" s="11"/>
      <c r="S96" s="11"/>
      <c r="T96" s="11"/>
      <c r="U96" s="11"/>
      <c r="V96" s="11"/>
      <c r="W96" s="11"/>
      <c r="X96" s="11"/>
      <c r="Y96" s="11"/>
      <c r="Z96" s="11"/>
      <c r="AA96" s="11"/>
      <c r="AB96" s="11"/>
      <c r="AC96" s="11"/>
      <c r="AD96" s="11"/>
      <c r="AE96" s="11"/>
      <c r="AF96" s="11"/>
      <c r="AG96" s="11"/>
      <c r="AH96" s="11"/>
      <c r="AI96" s="11"/>
      <c r="AJ96" s="11"/>
      <c r="AK96" s="11"/>
      <c r="AL96" s="11"/>
      <c r="AM96" s="11"/>
      <c r="AN96" s="11"/>
      <c r="AO96" s="11"/>
      <c r="AP96" s="11"/>
      <c r="AQ96" s="11"/>
      <c r="AR96" s="11"/>
      <c r="AS96" s="11"/>
      <c r="AT96" s="11"/>
      <c r="AU96" s="11"/>
      <c r="AV96" s="11"/>
      <c r="AW96" s="11"/>
      <c r="AX96" s="11"/>
    </row>
    <row r="97" spans="1:50" x14ac:dyDescent="0.35">
      <c r="A97" s="7"/>
      <c r="D97" s="11"/>
      <c r="E97" s="11"/>
      <c r="F97" s="11"/>
      <c r="G97" s="11"/>
      <c r="H97" s="11"/>
      <c r="I97" s="11"/>
      <c r="J97" s="11"/>
      <c r="K97" s="11"/>
      <c r="L97" s="11"/>
      <c r="M97" s="11"/>
      <c r="N97" s="11"/>
      <c r="O97" s="11"/>
      <c r="P97" s="11"/>
      <c r="Q97" s="11"/>
      <c r="R97" s="11"/>
      <c r="S97" s="11"/>
      <c r="T97" s="11"/>
      <c r="U97" s="11"/>
      <c r="V97" s="11"/>
      <c r="W97" s="11"/>
      <c r="X97" s="11"/>
      <c r="Y97" s="11"/>
      <c r="Z97" s="11"/>
      <c r="AA97" s="11"/>
      <c r="AB97" s="11"/>
      <c r="AC97" s="11"/>
      <c r="AD97" s="11"/>
      <c r="AE97" s="11"/>
      <c r="AF97" s="11"/>
      <c r="AG97" s="11"/>
      <c r="AH97" s="11"/>
      <c r="AI97" s="11"/>
      <c r="AJ97" s="11"/>
      <c r="AK97" s="11"/>
      <c r="AL97" s="11"/>
      <c r="AM97" s="11"/>
      <c r="AN97" s="11"/>
      <c r="AO97" s="11"/>
      <c r="AP97" s="11"/>
      <c r="AQ97" s="11"/>
      <c r="AR97" s="11"/>
      <c r="AS97" s="11"/>
      <c r="AT97" s="11"/>
      <c r="AU97" s="11"/>
      <c r="AV97" s="11"/>
      <c r="AW97" s="11"/>
      <c r="AX97" s="11"/>
    </row>
    <row r="98" spans="1:50" x14ac:dyDescent="0.35">
      <c r="A98" s="7"/>
      <c r="D98" s="11"/>
      <c r="E98" s="11"/>
      <c r="F98" s="11"/>
      <c r="G98" s="11"/>
      <c r="H98" s="11"/>
      <c r="I98" s="11"/>
      <c r="J98" s="11"/>
      <c r="K98" s="11"/>
      <c r="L98" s="11"/>
      <c r="M98" s="11"/>
      <c r="N98" s="11"/>
      <c r="O98" s="11"/>
      <c r="P98" s="11"/>
      <c r="Q98" s="11"/>
      <c r="R98" s="11"/>
      <c r="S98" s="11"/>
      <c r="T98" s="11"/>
      <c r="U98" s="11"/>
      <c r="V98" s="11"/>
      <c r="W98" s="11"/>
      <c r="X98" s="11"/>
      <c r="Y98" s="11"/>
      <c r="Z98" s="11"/>
      <c r="AA98" s="11"/>
      <c r="AB98" s="11"/>
      <c r="AC98" s="11"/>
      <c r="AD98" s="11"/>
      <c r="AE98" s="11"/>
      <c r="AF98" s="11"/>
      <c r="AG98" s="11"/>
      <c r="AH98" s="11"/>
      <c r="AI98" s="11"/>
      <c r="AJ98" s="11"/>
      <c r="AK98" s="11"/>
      <c r="AL98" s="11"/>
      <c r="AM98" s="11"/>
      <c r="AN98" s="11"/>
      <c r="AO98" s="11"/>
      <c r="AP98" s="11"/>
      <c r="AQ98" s="11"/>
      <c r="AR98" s="11"/>
      <c r="AS98" s="11"/>
      <c r="AT98" s="11"/>
      <c r="AU98" s="11"/>
      <c r="AV98" s="11"/>
      <c r="AW98" s="11"/>
      <c r="AX98" s="11"/>
    </row>
    <row r="99" spans="1:50" x14ac:dyDescent="0.35">
      <c r="A99" s="7"/>
      <c r="D99" s="11"/>
      <c r="E99" s="11"/>
      <c r="F99" s="11"/>
      <c r="G99" s="11"/>
      <c r="H99" s="11"/>
      <c r="I99" s="11"/>
      <c r="J99" s="11"/>
      <c r="K99" s="11"/>
      <c r="L99" s="11"/>
      <c r="M99" s="11"/>
      <c r="N99" s="11"/>
      <c r="O99" s="11"/>
      <c r="P99" s="11"/>
      <c r="Q99" s="11"/>
      <c r="R99" s="11"/>
      <c r="S99" s="11"/>
      <c r="T99" s="11"/>
      <c r="U99" s="11"/>
      <c r="V99" s="11"/>
      <c r="W99" s="11"/>
      <c r="X99" s="11"/>
      <c r="Y99" s="11"/>
      <c r="Z99" s="11"/>
      <c r="AA99" s="11"/>
      <c r="AB99" s="11"/>
      <c r="AC99" s="11"/>
      <c r="AD99" s="11"/>
      <c r="AE99" s="11"/>
      <c r="AF99" s="11"/>
      <c r="AG99" s="11"/>
      <c r="AH99" s="11"/>
      <c r="AI99" s="11"/>
      <c r="AJ99" s="11"/>
      <c r="AK99" s="11"/>
      <c r="AL99" s="11"/>
      <c r="AM99" s="11"/>
      <c r="AN99" s="11"/>
      <c r="AO99" s="11"/>
      <c r="AP99" s="11"/>
      <c r="AQ99" s="11"/>
      <c r="AR99" s="11"/>
      <c r="AS99" s="11"/>
      <c r="AT99" s="11"/>
      <c r="AU99" s="11"/>
      <c r="AV99" s="11"/>
      <c r="AW99" s="11"/>
      <c r="AX99" s="11"/>
    </row>
    <row r="100" spans="1:50" x14ac:dyDescent="0.35">
      <c r="A100" s="7"/>
      <c r="D100" s="11"/>
      <c r="E100" s="11"/>
      <c r="F100" s="11"/>
      <c r="G100" s="11"/>
      <c r="H100" s="11"/>
      <c r="I100" s="11"/>
      <c r="J100" s="11"/>
      <c r="K100" s="11"/>
      <c r="L100" s="11"/>
      <c r="M100" s="11"/>
      <c r="N100" s="11"/>
      <c r="O100" s="11"/>
      <c r="P100" s="11"/>
      <c r="Q100" s="11"/>
      <c r="R100" s="11"/>
      <c r="S100" s="11"/>
      <c r="T100" s="11"/>
      <c r="U100" s="11"/>
      <c r="V100" s="11"/>
      <c r="W100" s="11"/>
      <c r="X100" s="11"/>
      <c r="Y100" s="11"/>
      <c r="Z100" s="11"/>
      <c r="AA100" s="11"/>
      <c r="AB100" s="11"/>
      <c r="AC100" s="11"/>
      <c r="AD100" s="11"/>
      <c r="AE100" s="11"/>
      <c r="AF100" s="11"/>
      <c r="AG100" s="11"/>
      <c r="AH100" s="11"/>
      <c r="AI100" s="11"/>
      <c r="AJ100" s="11"/>
      <c r="AK100" s="11"/>
      <c r="AL100" s="11"/>
      <c r="AM100" s="11"/>
      <c r="AN100" s="11"/>
      <c r="AO100" s="11"/>
      <c r="AP100" s="11"/>
      <c r="AQ100" s="11"/>
      <c r="AR100" s="11"/>
      <c r="AS100" s="11"/>
      <c r="AT100" s="11"/>
      <c r="AU100" s="11"/>
      <c r="AV100" s="11"/>
      <c r="AW100" s="11"/>
      <c r="AX100" s="11"/>
    </row>
    <row r="101" spans="1:50" x14ac:dyDescent="0.35">
      <c r="A101" s="7"/>
    </row>
    <row r="102" spans="1:50" x14ac:dyDescent="0.35">
      <c r="A102" s="7"/>
    </row>
    <row r="103" spans="1:50" x14ac:dyDescent="0.35">
      <c r="A103" s="7"/>
    </row>
    <row r="104" spans="1:50" x14ac:dyDescent="0.35">
      <c r="A104" s="7"/>
    </row>
    <row r="105" spans="1:50" x14ac:dyDescent="0.35">
      <c r="A105" s="7"/>
    </row>
    <row r="106" spans="1:50" x14ac:dyDescent="0.35">
      <c r="A106" s="7"/>
    </row>
    <row r="107" spans="1:50" x14ac:dyDescent="0.35">
      <c r="A107" s="7"/>
    </row>
    <row r="108" spans="1:50" x14ac:dyDescent="0.35">
      <c r="A108" s="7"/>
    </row>
    <row r="109" spans="1:50" x14ac:dyDescent="0.35">
      <c r="A109" s="7"/>
    </row>
    <row r="110" spans="1:50" x14ac:dyDescent="0.35">
      <c r="A110" s="7"/>
    </row>
    <row r="111" spans="1:50" x14ac:dyDescent="0.35">
      <c r="A111" s="7"/>
    </row>
    <row r="112" spans="1:50" x14ac:dyDescent="0.35">
      <c r="A112" s="7"/>
    </row>
    <row r="113" spans="1:1" x14ac:dyDescent="0.35">
      <c r="A113" s="7"/>
    </row>
    <row r="114" spans="1:1" x14ac:dyDescent="0.35">
      <c r="A114" s="7"/>
    </row>
    <row r="115" spans="1:1" x14ac:dyDescent="0.35">
      <c r="A115" s="7"/>
    </row>
    <row r="116" spans="1:1" x14ac:dyDescent="0.35">
      <c r="A116" s="7"/>
    </row>
    <row r="117" spans="1:1" x14ac:dyDescent="0.35">
      <c r="A117" s="7"/>
    </row>
    <row r="118" spans="1:1" x14ac:dyDescent="0.35">
      <c r="A118" s="7"/>
    </row>
    <row r="119" spans="1:1" x14ac:dyDescent="0.35">
      <c r="A119" s="7"/>
    </row>
    <row r="120" spans="1:1" x14ac:dyDescent="0.35">
      <c r="A120" s="7"/>
    </row>
    <row r="121" spans="1:1" x14ac:dyDescent="0.35">
      <c r="A121" s="7"/>
    </row>
    <row r="122" spans="1:1" x14ac:dyDescent="0.35">
      <c r="A122" s="7"/>
    </row>
    <row r="123" spans="1:1" x14ac:dyDescent="0.35">
      <c r="A123" s="7"/>
    </row>
    <row r="124" spans="1:1" x14ac:dyDescent="0.35">
      <c r="A124" s="7"/>
    </row>
    <row r="125" spans="1:1" x14ac:dyDescent="0.35">
      <c r="A125" s="7"/>
    </row>
    <row r="126" spans="1:1" x14ac:dyDescent="0.35">
      <c r="A126" s="7"/>
    </row>
    <row r="127" spans="1:1" x14ac:dyDescent="0.35">
      <c r="A127" s="7"/>
    </row>
    <row r="128" spans="1:1" x14ac:dyDescent="0.35">
      <c r="A128" s="7"/>
    </row>
    <row r="129" spans="1:1" x14ac:dyDescent="0.35">
      <c r="A129" s="7"/>
    </row>
    <row r="130" spans="1:1" x14ac:dyDescent="0.35">
      <c r="A130" s="7"/>
    </row>
    <row r="131" spans="1:1" x14ac:dyDescent="0.35">
      <c r="A131" s="7"/>
    </row>
    <row r="132" spans="1:1" x14ac:dyDescent="0.35">
      <c r="A132" s="7"/>
    </row>
    <row r="133" spans="1:1" x14ac:dyDescent="0.35">
      <c r="A133" s="7"/>
    </row>
    <row r="134" spans="1:1" x14ac:dyDescent="0.35">
      <c r="A134" s="7"/>
    </row>
    <row r="135" spans="1:1" x14ac:dyDescent="0.35">
      <c r="A135" s="7"/>
    </row>
    <row r="136" spans="1:1" x14ac:dyDescent="0.35">
      <c r="A136" s="7"/>
    </row>
    <row r="137" spans="1:1" x14ac:dyDescent="0.35">
      <c r="A137" s="7"/>
    </row>
    <row r="138" spans="1:1" x14ac:dyDescent="0.35">
      <c r="A138" s="7"/>
    </row>
    <row r="139" spans="1:1" x14ac:dyDescent="0.35">
      <c r="A139" s="7"/>
    </row>
    <row r="140" spans="1:1" x14ac:dyDescent="0.35">
      <c r="A140" s="7"/>
    </row>
    <row r="141" spans="1:1" x14ac:dyDescent="0.35">
      <c r="A141" s="7"/>
    </row>
    <row r="142" spans="1:1" x14ac:dyDescent="0.35">
      <c r="A142" s="7"/>
    </row>
    <row r="143" spans="1:1" x14ac:dyDescent="0.35">
      <c r="A143" s="7"/>
    </row>
    <row r="144" spans="1:1" x14ac:dyDescent="0.35">
      <c r="A144" s="7"/>
    </row>
    <row r="145" spans="1:1" x14ac:dyDescent="0.35">
      <c r="A145" s="7"/>
    </row>
    <row r="146" spans="1:1" x14ac:dyDescent="0.35">
      <c r="A146" s="7"/>
    </row>
    <row r="147" spans="1:1" x14ac:dyDescent="0.35">
      <c r="A147" s="7"/>
    </row>
    <row r="148" spans="1:1" x14ac:dyDescent="0.35">
      <c r="A148" s="7"/>
    </row>
    <row r="149" spans="1:1" x14ac:dyDescent="0.35">
      <c r="A149" s="7"/>
    </row>
    <row r="150" spans="1:1" x14ac:dyDescent="0.35">
      <c r="A150" s="7"/>
    </row>
    <row r="151" spans="1:1" x14ac:dyDescent="0.35">
      <c r="A151" s="7"/>
    </row>
    <row r="152" spans="1:1" x14ac:dyDescent="0.35">
      <c r="A152" s="7"/>
    </row>
    <row r="153" spans="1:1" x14ac:dyDescent="0.35">
      <c r="A153" s="7"/>
    </row>
    <row r="154" spans="1:1" x14ac:dyDescent="0.35">
      <c r="A154" s="7"/>
    </row>
    <row r="155" spans="1:1" x14ac:dyDescent="0.35">
      <c r="A155" s="7"/>
    </row>
    <row r="156" spans="1:1" x14ac:dyDescent="0.35">
      <c r="A156" s="7"/>
    </row>
    <row r="157" spans="1:1" x14ac:dyDescent="0.35">
      <c r="A157" s="7"/>
    </row>
    <row r="158" spans="1:1" x14ac:dyDescent="0.35">
      <c r="A158" s="7"/>
    </row>
    <row r="159" spans="1:1" x14ac:dyDescent="0.35">
      <c r="A159" s="7"/>
    </row>
    <row r="160" spans="1:1" x14ac:dyDescent="0.35">
      <c r="A160" s="7"/>
    </row>
    <row r="161" spans="1:1" x14ac:dyDescent="0.35">
      <c r="A161" s="7"/>
    </row>
    <row r="162" spans="1:1" x14ac:dyDescent="0.35">
      <c r="A162" s="7"/>
    </row>
    <row r="163" spans="1:1" x14ac:dyDescent="0.35">
      <c r="A163" s="7"/>
    </row>
    <row r="164" spans="1:1" x14ac:dyDescent="0.35">
      <c r="A164" s="7"/>
    </row>
    <row r="165" spans="1:1" x14ac:dyDescent="0.35">
      <c r="A165" s="7"/>
    </row>
    <row r="166" spans="1:1" x14ac:dyDescent="0.35">
      <c r="A166" s="7"/>
    </row>
    <row r="167" spans="1:1" x14ac:dyDescent="0.35">
      <c r="A167" s="7"/>
    </row>
    <row r="168" spans="1:1" x14ac:dyDescent="0.35">
      <c r="A168" s="7"/>
    </row>
    <row r="169" spans="1:1" x14ac:dyDescent="0.35">
      <c r="A169" s="7"/>
    </row>
    <row r="170" spans="1:1" x14ac:dyDescent="0.35">
      <c r="A170" s="7"/>
    </row>
    <row r="171" spans="1:1" x14ac:dyDescent="0.35">
      <c r="A171" s="7"/>
    </row>
    <row r="172" spans="1:1" x14ac:dyDescent="0.35">
      <c r="A172" s="7"/>
    </row>
    <row r="173" spans="1:1" x14ac:dyDescent="0.35">
      <c r="A173" s="7"/>
    </row>
    <row r="174" spans="1:1" x14ac:dyDescent="0.35">
      <c r="A174" s="7"/>
    </row>
    <row r="175" spans="1:1" x14ac:dyDescent="0.35">
      <c r="A175" s="7"/>
    </row>
    <row r="176" spans="1:1" x14ac:dyDescent="0.35">
      <c r="A176" s="7"/>
    </row>
    <row r="177" spans="1:1" x14ac:dyDescent="0.35">
      <c r="A177" s="7"/>
    </row>
    <row r="178" spans="1:1" x14ac:dyDescent="0.35">
      <c r="A178" s="7"/>
    </row>
    <row r="179" spans="1:1" x14ac:dyDescent="0.35">
      <c r="A179" s="7"/>
    </row>
    <row r="180" spans="1:1" x14ac:dyDescent="0.35">
      <c r="A180" s="7"/>
    </row>
    <row r="181" spans="1:1" x14ac:dyDescent="0.35">
      <c r="A181" s="7"/>
    </row>
    <row r="182" spans="1:1" x14ac:dyDescent="0.35">
      <c r="A182" s="7"/>
    </row>
    <row r="183" spans="1:1" x14ac:dyDescent="0.35">
      <c r="A183" s="7"/>
    </row>
    <row r="184" spans="1:1" x14ac:dyDescent="0.35">
      <c r="A184" s="7"/>
    </row>
    <row r="185" spans="1:1" x14ac:dyDescent="0.35">
      <c r="A185" s="7"/>
    </row>
    <row r="186" spans="1:1" x14ac:dyDescent="0.35">
      <c r="A186" s="7"/>
    </row>
    <row r="187" spans="1:1" x14ac:dyDescent="0.35">
      <c r="A187" s="7"/>
    </row>
    <row r="188" spans="1:1" x14ac:dyDescent="0.35">
      <c r="A188" s="7"/>
    </row>
    <row r="189" spans="1:1" x14ac:dyDescent="0.35">
      <c r="A189" s="7"/>
    </row>
    <row r="190" spans="1:1" x14ac:dyDescent="0.35">
      <c r="A190" s="7"/>
    </row>
    <row r="191" spans="1:1" x14ac:dyDescent="0.35">
      <c r="A191" s="7"/>
    </row>
    <row r="192" spans="1:1" x14ac:dyDescent="0.35">
      <c r="A192" s="7"/>
    </row>
    <row r="193" spans="1:1" x14ac:dyDescent="0.35">
      <c r="A193" s="7"/>
    </row>
    <row r="194" spans="1:1" x14ac:dyDescent="0.35">
      <c r="A194" s="7"/>
    </row>
    <row r="195" spans="1:1" x14ac:dyDescent="0.35">
      <c r="A195" s="7"/>
    </row>
    <row r="196" spans="1:1" x14ac:dyDescent="0.35">
      <c r="A196" s="7"/>
    </row>
    <row r="197" spans="1:1" x14ac:dyDescent="0.35">
      <c r="A197" s="7"/>
    </row>
    <row r="198" spans="1:1" x14ac:dyDescent="0.35">
      <c r="A198" s="7"/>
    </row>
    <row r="199" spans="1:1" x14ac:dyDescent="0.35">
      <c r="A199" s="7"/>
    </row>
    <row r="200" spans="1:1" x14ac:dyDescent="0.35">
      <c r="A200" s="7"/>
    </row>
    <row r="201" spans="1:1" x14ac:dyDescent="0.35">
      <c r="A201" s="7"/>
    </row>
    <row r="202" spans="1:1" x14ac:dyDescent="0.35">
      <c r="A202" s="7"/>
    </row>
    <row r="203" spans="1:1" x14ac:dyDescent="0.35">
      <c r="A203" s="7"/>
    </row>
    <row r="204" spans="1:1" x14ac:dyDescent="0.35">
      <c r="A204" s="7"/>
    </row>
    <row r="205" spans="1:1" x14ac:dyDescent="0.35">
      <c r="A205" s="7"/>
    </row>
    <row r="206" spans="1:1" x14ac:dyDescent="0.35">
      <c r="A206" s="7"/>
    </row>
    <row r="207" spans="1:1" x14ac:dyDescent="0.35">
      <c r="A207" s="7"/>
    </row>
    <row r="208" spans="1:1" x14ac:dyDescent="0.35">
      <c r="A208" s="7"/>
    </row>
    <row r="209" spans="1:1" x14ac:dyDescent="0.35">
      <c r="A209" s="7"/>
    </row>
    <row r="210" spans="1:1" x14ac:dyDescent="0.35">
      <c r="A210" s="7"/>
    </row>
    <row r="211" spans="1:1" x14ac:dyDescent="0.35">
      <c r="A211" s="7"/>
    </row>
    <row r="212" spans="1:1" x14ac:dyDescent="0.35">
      <c r="A212" s="7"/>
    </row>
    <row r="213" spans="1:1" x14ac:dyDescent="0.35">
      <c r="A213" s="7"/>
    </row>
    <row r="214" spans="1:1" x14ac:dyDescent="0.35">
      <c r="A214" s="7"/>
    </row>
    <row r="215" spans="1:1" x14ac:dyDescent="0.35">
      <c r="A215" s="7"/>
    </row>
    <row r="216" spans="1:1" x14ac:dyDescent="0.35">
      <c r="A216" s="7"/>
    </row>
    <row r="217" spans="1:1" x14ac:dyDescent="0.35">
      <c r="A217" s="7"/>
    </row>
    <row r="218" spans="1:1" x14ac:dyDescent="0.35">
      <c r="A218" s="7"/>
    </row>
    <row r="219" spans="1:1" x14ac:dyDescent="0.35">
      <c r="A219" s="7"/>
    </row>
    <row r="220" spans="1:1" x14ac:dyDescent="0.35">
      <c r="A220" s="7"/>
    </row>
    <row r="221" spans="1:1" x14ac:dyDescent="0.35">
      <c r="A221" s="7"/>
    </row>
    <row r="222" spans="1:1" x14ac:dyDescent="0.35">
      <c r="A222" s="7"/>
    </row>
    <row r="223" spans="1:1" x14ac:dyDescent="0.35">
      <c r="A223" s="7"/>
    </row>
    <row r="224" spans="1:1" x14ac:dyDescent="0.35">
      <c r="A224" s="7"/>
    </row>
    <row r="225" spans="1:1" x14ac:dyDescent="0.35">
      <c r="A225" s="7"/>
    </row>
    <row r="226" spans="1:1" x14ac:dyDescent="0.35">
      <c r="A226" s="7"/>
    </row>
    <row r="227" spans="1:1" x14ac:dyDescent="0.35">
      <c r="A227" s="7"/>
    </row>
    <row r="228" spans="1:1" x14ac:dyDescent="0.35">
      <c r="A228" s="7"/>
    </row>
    <row r="229" spans="1:1" x14ac:dyDescent="0.35">
      <c r="A229" s="7"/>
    </row>
    <row r="230" spans="1:1" x14ac:dyDescent="0.35">
      <c r="A230" s="7"/>
    </row>
    <row r="231" spans="1:1" x14ac:dyDescent="0.35">
      <c r="A231" s="7"/>
    </row>
    <row r="232" spans="1:1" x14ac:dyDescent="0.35">
      <c r="A232" s="7"/>
    </row>
    <row r="233" spans="1:1" x14ac:dyDescent="0.35">
      <c r="A233" s="7"/>
    </row>
    <row r="234" spans="1:1" x14ac:dyDescent="0.35">
      <c r="A234" s="7"/>
    </row>
    <row r="235" spans="1:1" x14ac:dyDescent="0.35">
      <c r="A235" s="7"/>
    </row>
    <row r="236" spans="1:1" x14ac:dyDescent="0.35">
      <c r="A236" s="7"/>
    </row>
    <row r="237" spans="1:1" x14ac:dyDescent="0.35">
      <c r="A237" s="7"/>
    </row>
    <row r="238" spans="1:1" x14ac:dyDescent="0.35">
      <c r="A238" s="7"/>
    </row>
    <row r="239" spans="1:1" x14ac:dyDescent="0.35">
      <c r="A239" s="7"/>
    </row>
    <row r="240" spans="1:1" x14ac:dyDescent="0.35">
      <c r="A240" s="7"/>
    </row>
    <row r="241" spans="1:1" x14ac:dyDescent="0.35">
      <c r="A241" s="7"/>
    </row>
    <row r="242" spans="1:1" x14ac:dyDescent="0.35">
      <c r="A242" s="7"/>
    </row>
    <row r="243" spans="1:1" x14ac:dyDescent="0.35">
      <c r="A243" s="7"/>
    </row>
    <row r="244" spans="1:1" x14ac:dyDescent="0.35">
      <c r="A244" s="7"/>
    </row>
    <row r="245" spans="1:1" x14ac:dyDescent="0.35">
      <c r="A245" s="7"/>
    </row>
    <row r="246" spans="1:1" x14ac:dyDescent="0.35">
      <c r="A246" s="7"/>
    </row>
    <row r="247" spans="1:1" x14ac:dyDescent="0.35">
      <c r="A247" s="7"/>
    </row>
    <row r="248" spans="1:1" x14ac:dyDescent="0.35">
      <c r="A248" s="7"/>
    </row>
    <row r="249" spans="1:1" x14ac:dyDescent="0.35">
      <c r="A249" s="7"/>
    </row>
    <row r="250" spans="1:1" x14ac:dyDescent="0.35">
      <c r="A250" s="7"/>
    </row>
    <row r="251" spans="1:1" x14ac:dyDescent="0.35">
      <c r="A251" s="7"/>
    </row>
    <row r="252" spans="1:1" x14ac:dyDescent="0.35">
      <c r="A252" s="7"/>
    </row>
    <row r="253" spans="1:1" x14ac:dyDescent="0.35">
      <c r="A253" s="7"/>
    </row>
    <row r="254" spans="1:1" x14ac:dyDescent="0.35">
      <c r="A254" s="7"/>
    </row>
    <row r="255" spans="1:1" x14ac:dyDescent="0.35">
      <c r="A255" s="7"/>
    </row>
    <row r="256" spans="1:1" x14ac:dyDescent="0.35">
      <c r="A256" s="7"/>
    </row>
    <row r="257" spans="1:1" x14ac:dyDescent="0.35">
      <c r="A257" s="7"/>
    </row>
    <row r="258" spans="1:1" x14ac:dyDescent="0.35">
      <c r="A258" s="7"/>
    </row>
    <row r="259" spans="1:1" x14ac:dyDescent="0.35">
      <c r="A259" s="7"/>
    </row>
    <row r="260" spans="1:1" x14ac:dyDescent="0.35">
      <c r="A260" s="7"/>
    </row>
    <row r="261" spans="1:1" x14ac:dyDescent="0.35">
      <c r="A261" s="7"/>
    </row>
    <row r="262" spans="1:1" x14ac:dyDescent="0.35">
      <c r="A262" s="7"/>
    </row>
    <row r="263" spans="1:1" x14ac:dyDescent="0.35">
      <c r="A263" s="7"/>
    </row>
    <row r="264" spans="1:1" x14ac:dyDescent="0.35">
      <c r="A264" s="7"/>
    </row>
    <row r="265" spans="1:1" x14ac:dyDescent="0.35">
      <c r="A265" s="7"/>
    </row>
    <row r="266" spans="1:1" x14ac:dyDescent="0.35">
      <c r="A266" s="7"/>
    </row>
    <row r="267" spans="1:1" x14ac:dyDescent="0.35">
      <c r="A267" s="7"/>
    </row>
    <row r="268" spans="1:1" x14ac:dyDescent="0.35">
      <c r="A268" s="7"/>
    </row>
    <row r="269" spans="1:1" x14ac:dyDescent="0.35">
      <c r="A269" s="7"/>
    </row>
    <row r="270" spans="1:1" x14ac:dyDescent="0.35">
      <c r="A270" s="7"/>
    </row>
    <row r="271" spans="1:1" x14ac:dyDescent="0.35">
      <c r="A271" s="7"/>
    </row>
    <row r="272" spans="1:1" x14ac:dyDescent="0.35">
      <c r="A272" s="7"/>
    </row>
    <row r="273" spans="1:1" x14ac:dyDescent="0.35">
      <c r="A273" s="7"/>
    </row>
    <row r="274" spans="1:1" x14ac:dyDescent="0.35">
      <c r="A274" s="7"/>
    </row>
    <row r="275" spans="1:1" x14ac:dyDescent="0.35">
      <c r="A275" s="7"/>
    </row>
    <row r="276" spans="1:1" x14ac:dyDescent="0.35">
      <c r="A276" s="7"/>
    </row>
    <row r="277" spans="1:1" x14ac:dyDescent="0.35">
      <c r="A277" s="7"/>
    </row>
    <row r="278" spans="1:1" x14ac:dyDescent="0.35">
      <c r="A278" s="7"/>
    </row>
    <row r="279" spans="1:1" x14ac:dyDescent="0.35">
      <c r="A279" s="7"/>
    </row>
    <row r="280" spans="1:1" x14ac:dyDescent="0.35">
      <c r="A280" s="7"/>
    </row>
    <row r="281" spans="1:1" x14ac:dyDescent="0.35">
      <c r="A281" s="7"/>
    </row>
    <row r="282" spans="1:1" x14ac:dyDescent="0.35">
      <c r="A282" s="7"/>
    </row>
    <row r="283" spans="1:1" x14ac:dyDescent="0.35">
      <c r="A283" s="7"/>
    </row>
    <row r="284" spans="1:1" x14ac:dyDescent="0.35">
      <c r="A284" s="7"/>
    </row>
    <row r="285" spans="1:1" x14ac:dyDescent="0.35">
      <c r="A285" s="7"/>
    </row>
    <row r="286" spans="1:1" x14ac:dyDescent="0.35">
      <c r="A286" s="7"/>
    </row>
    <row r="287" spans="1:1" x14ac:dyDescent="0.35">
      <c r="A287" s="7"/>
    </row>
    <row r="288" spans="1:1" x14ac:dyDescent="0.35">
      <c r="A288" s="7"/>
    </row>
    <row r="289" spans="1:1" x14ac:dyDescent="0.35">
      <c r="A289" s="7"/>
    </row>
    <row r="290" spans="1:1" x14ac:dyDescent="0.35">
      <c r="A290" s="7"/>
    </row>
    <row r="291" spans="1:1" x14ac:dyDescent="0.35">
      <c r="A291" s="7"/>
    </row>
    <row r="292" spans="1:1" x14ac:dyDescent="0.35">
      <c r="A292" s="7"/>
    </row>
    <row r="293" spans="1:1" x14ac:dyDescent="0.35">
      <c r="A293" s="7"/>
    </row>
    <row r="294" spans="1:1" x14ac:dyDescent="0.35">
      <c r="A294" s="7"/>
    </row>
    <row r="295" spans="1:1" x14ac:dyDescent="0.35">
      <c r="A295" s="7"/>
    </row>
    <row r="296" spans="1:1" x14ac:dyDescent="0.35">
      <c r="A296" s="7"/>
    </row>
    <row r="297" spans="1:1" x14ac:dyDescent="0.35">
      <c r="A297" s="7"/>
    </row>
    <row r="298" spans="1:1" x14ac:dyDescent="0.35">
      <c r="A298" s="7"/>
    </row>
    <row r="299" spans="1:1" x14ac:dyDescent="0.35">
      <c r="A299" s="7"/>
    </row>
    <row r="300" spans="1:1" x14ac:dyDescent="0.35">
      <c r="A300" s="7"/>
    </row>
    <row r="301" spans="1:1" x14ac:dyDescent="0.35">
      <c r="A301" s="7"/>
    </row>
    <row r="302" spans="1:1" x14ac:dyDescent="0.35">
      <c r="A302" s="7"/>
    </row>
    <row r="303" spans="1:1" x14ac:dyDescent="0.35">
      <c r="A303" s="7"/>
    </row>
    <row r="304" spans="1:1" x14ac:dyDescent="0.35">
      <c r="A304" s="7"/>
    </row>
    <row r="305" spans="1:1" x14ac:dyDescent="0.35">
      <c r="A305" s="7"/>
    </row>
    <row r="306" spans="1:1" x14ac:dyDescent="0.35">
      <c r="A306" s="7"/>
    </row>
    <row r="307" spans="1:1" x14ac:dyDescent="0.35">
      <c r="A307" s="7"/>
    </row>
    <row r="308" spans="1:1" x14ac:dyDescent="0.35">
      <c r="A308" s="7"/>
    </row>
    <row r="309" spans="1:1" x14ac:dyDescent="0.35">
      <c r="A309" s="7"/>
    </row>
    <row r="310" spans="1:1" x14ac:dyDescent="0.35">
      <c r="A310" s="7"/>
    </row>
    <row r="311" spans="1:1" x14ac:dyDescent="0.35">
      <c r="A311" s="7"/>
    </row>
    <row r="312" spans="1:1" x14ac:dyDescent="0.35">
      <c r="A312" s="7"/>
    </row>
    <row r="313" spans="1:1" x14ac:dyDescent="0.35">
      <c r="A313" s="7"/>
    </row>
    <row r="314" spans="1:1" x14ac:dyDescent="0.35">
      <c r="A314" s="7"/>
    </row>
    <row r="315" spans="1:1" x14ac:dyDescent="0.35">
      <c r="A315" s="7"/>
    </row>
    <row r="316" spans="1:1" x14ac:dyDescent="0.35">
      <c r="A316" s="7"/>
    </row>
    <row r="317" spans="1:1" x14ac:dyDescent="0.35">
      <c r="A317" s="7"/>
    </row>
    <row r="318" spans="1:1" x14ac:dyDescent="0.35">
      <c r="A318" s="7"/>
    </row>
    <row r="319" spans="1:1" x14ac:dyDescent="0.35">
      <c r="A319" s="7"/>
    </row>
    <row r="320" spans="1:1" x14ac:dyDescent="0.35">
      <c r="A320" s="7"/>
    </row>
    <row r="321" spans="1:1" x14ac:dyDescent="0.35">
      <c r="A321" s="7"/>
    </row>
    <row r="322" spans="1:1" x14ac:dyDescent="0.35">
      <c r="A322" s="7"/>
    </row>
    <row r="323" spans="1:1" x14ac:dyDescent="0.35">
      <c r="A323" s="7"/>
    </row>
    <row r="324" spans="1:1" x14ac:dyDescent="0.35">
      <c r="A324" s="7"/>
    </row>
    <row r="325" spans="1:1" x14ac:dyDescent="0.35">
      <c r="A325" s="7"/>
    </row>
    <row r="326" spans="1:1" x14ac:dyDescent="0.35">
      <c r="A326" s="7"/>
    </row>
    <row r="327" spans="1:1" x14ac:dyDescent="0.35">
      <c r="A327" s="7"/>
    </row>
    <row r="328" spans="1:1" x14ac:dyDescent="0.35">
      <c r="A328" s="7"/>
    </row>
    <row r="329" spans="1:1" x14ac:dyDescent="0.35">
      <c r="A329" s="7"/>
    </row>
    <row r="330" spans="1:1" x14ac:dyDescent="0.35">
      <c r="A330" s="7"/>
    </row>
    <row r="331" spans="1:1" x14ac:dyDescent="0.35">
      <c r="A331" s="7"/>
    </row>
    <row r="332" spans="1:1" x14ac:dyDescent="0.35">
      <c r="A332" s="7"/>
    </row>
    <row r="333" spans="1:1" x14ac:dyDescent="0.35">
      <c r="A333" s="7"/>
    </row>
    <row r="334" spans="1:1" x14ac:dyDescent="0.35">
      <c r="A334" s="7"/>
    </row>
    <row r="335" spans="1:1" x14ac:dyDescent="0.35">
      <c r="A335" s="7"/>
    </row>
    <row r="336" spans="1:1" x14ac:dyDescent="0.35">
      <c r="A336" s="7"/>
    </row>
    <row r="337" spans="1:1" x14ac:dyDescent="0.35">
      <c r="A337" s="7"/>
    </row>
    <row r="338" spans="1:1" x14ac:dyDescent="0.35">
      <c r="A338" s="7"/>
    </row>
    <row r="339" spans="1:1" x14ac:dyDescent="0.35">
      <c r="A339" s="7"/>
    </row>
    <row r="340" spans="1:1" x14ac:dyDescent="0.35">
      <c r="A340" s="7"/>
    </row>
    <row r="341" spans="1:1" x14ac:dyDescent="0.35">
      <c r="A341" s="7"/>
    </row>
    <row r="342" spans="1:1" x14ac:dyDescent="0.35">
      <c r="A342" s="7"/>
    </row>
    <row r="343" spans="1:1" x14ac:dyDescent="0.35">
      <c r="A343" s="7"/>
    </row>
    <row r="344" spans="1:1" x14ac:dyDescent="0.35">
      <c r="A344" s="7"/>
    </row>
    <row r="345" spans="1:1" x14ac:dyDescent="0.35">
      <c r="A345" s="7"/>
    </row>
    <row r="346" spans="1:1" x14ac:dyDescent="0.35">
      <c r="A346" s="7"/>
    </row>
    <row r="347" spans="1:1" x14ac:dyDescent="0.35">
      <c r="A347" s="7"/>
    </row>
    <row r="348" spans="1:1" x14ac:dyDescent="0.35">
      <c r="A348" s="7"/>
    </row>
    <row r="349" spans="1:1" x14ac:dyDescent="0.35">
      <c r="A349" s="7"/>
    </row>
    <row r="350" spans="1:1" x14ac:dyDescent="0.35">
      <c r="A350" s="7"/>
    </row>
    <row r="351" spans="1:1" x14ac:dyDescent="0.35">
      <c r="A351" s="7"/>
    </row>
    <row r="352" spans="1:1" x14ac:dyDescent="0.35">
      <c r="A352" s="7"/>
    </row>
    <row r="353" spans="1:1" x14ac:dyDescent="0.35">
      <c r="A353" s="7"/>
    </row>
    <row r="354" spans="1:1" x14ac:dyDescent="0.35">
      <c r="A354" s="7"/>
    </row>
    <row r="355" spans="1:1" x14ac:dyDescent="0.35">
      <c r="A355" s="7"/>
    </row>
    <row r="356" spans="1:1" x14ac:dyDescent="0.35">
      <c r="A356" s="7"/>
    </row>
    <row r="357" spans="1:1" x14ac:dyDescent="0.35">
      <c r="A357" s="7"/>
    </row>
    <row r="358" spans="1:1" x14ac:dyDescent="0.35">
      <c r="A358" s="7"/>
    </row>
    <row r="359" spans="1:1" x14ac:dyDescent="0.35">
      <c r="A359" s="7"/>
    </row>
    <row r="360" spans="1:1" x14ac:dyDescent="0.35">
      <c r="A360" s="7"/>
    </row>
    <row r="361" spans="1:1" x14ac:dyDescent="0.35">
      <c r="A361" s="7"/>
    </row>
    <row r="362" spans="1:1" x14ac:dyDescent="0.35">
      <c r="A362" s="7"/>
    </row>
    <row r="363" spans="1:1" x14ac:dyDescent="0.35">
      <c r="A363" s="7"/>
    </row>
    <row r="364" spans="1:1" x14ac:dyDescent="0.35">
      <c r="A364" s="7"/>
    </row>
    <row r="365" spans="1:1" x14ac:dyDescent="0.35">
      <c r="A365" s="7"/>
    </row>
    <row r="366" spans="1:1" x14ac:dyDescent="0.35">
      <c r="A366" s="7"/>
    </row>
    <row r="367" spans="1:1" x14ac:dyDescent="0.35">
      <c r="A367" s="7"/>
    </row>
    <row r="368" spans="1:1" x14ac:dyDescent="0.35">
      <c r="A368" s="7"/>
    </row>
    <row r="369" spans="1:1" x14ac:dyDescent="0.35">
      <c r="A369" s="7"/>
    </row>
    <row r="370" spans="1:1" x14ac:dyDescent="0.35">
      <c r="A370" s="7"/>
    </row>
    <row r="371" spans="1:1" x14ac:dyDescent="0.35">
      <c r="A371" s="7"/>
    </row>
    <row r="372" spans="1:1" x14ac:dyDescent="0.35">
      <c r="A372" s="7"/>
    </row>
    <row r="373" spans="1:1" x14ac:dyDescent="0.35">
      <c r="A373" s="7"/>
    </row>
    <row r="374" spans="1:1" x14ac:dyDescent="0.35">
      <c r="A374" s="7"/>
    </row>
    <row r="375" spans="1:1" x14ac:dyDescent="0.35">
      <c r="A375" s="7"/>
    </row>
    <row r="376" spans="1:1" x14ac:dyDescent="0.35">
      <c r="A376" s="7"/>
    </row>
    <row r="377" spans="1:1" x14ac:dyDescent="0.35">
      <c r="A377" s="7"/>
    </row>
    <row r="378" spans="1:1" x14ac:dyDescent="0.35">
      <c r="A378" s="7"/>
    </row>
    <row r="379" spans="1:1" x14ac:dyDescent="0.35">
      <c r="A379" s="7"/>
    </row>
    <row r="380" spans="1:1" x14ac:dyDescent="0.35">
      <c r="A380" s="7"/>
    </row>
    <row r="381" spans="1:1" x14ac:dyDescent="0.35">
      <c r="A381" s="7"/>
    </row>
    <row r="382" spans="1:1" x14ac:dyDescent="0.35">
      <c r="A382" s="7"/>
    </row>
    <row r="383" spans="1:1" x14ac:dyDescent="0.35">
      <c r="A383" s="7"/>
    </row>
    <row r="384" spans="1:1" x14ac:dyDescent="0.35">
      <c r="A384" s="7"/>
    </row>
    <row r="385" spans="1:1" x14ac:dyDescent="0.35">
      <c r="A385" s="7"/>
    </row>
    <row r="386" spans="1:1" x14ac:dyDescent="0.35">
      <c r="A386" s="7"/>
    </row>
    <row r="387" spans="1:1" x14ac:dyDescent="0.35">
      <c r="A387" s="7"/>
    </row>
    <row r="388" spans="1:1" x14ac:dyDescent="0.35">
      <c r="A388" s="7"/>
    </row>
    <row r="389" spans="1:1" x14ac:dyDescent="0.35">
      <c r="A389" s="7"/>
    </row>
    <row r="390" spans="1:1" x14ac:dyDescent="0.35">
      <c r="A390" s="7"/>
    </row>
    <row r="391" spans="1:1" x14ac:dyDescent="0.35">
      <c r="A391" s="7"/>
    </row>
    <row r="392" spans="1:1" x14ac:dyDescent="0.35">
      <c r="A392" s="7"/>
    </row>
    <row r="393" spans="1:1" x14ac:dyDescent="0.35">
      <c r="A393" s="7"/>
    </row>
    <row r="394" spans="1:1" x14ac:dyDescent="0.35">
      <c r="A394" s="7"/>
    </row>
    <row r="395" spans="1:1" x14ac:dyDescent="0.35">
      <c r="A395" s="7"/>
    </row>
    <row r="396" spans="1:1" x14ac:dyDescent="0.35">
      <c r="A396" s="7"/>
    </row>
    <row r="397" spans="1:1" x14ac:dyDescent="0.35">
      <c r="A397" s="7"/>
    </row>
    <row r="398" spans="1:1" x14ac:dyDescent="0.35">
      <c r="A398" s="7"/>
    </row>
    <row r="399" spans="1:1" x14ac:dyDescent="0.35">
      <c r="A399" s="7"/>
    </row>
    <row r="400" spans="1:1" x14ac:dyDescent="0.35">
      <c r="A400" s="7"/>
    </row>
    <row r="401" spans="1:1" x14ac:dyDescent="0.35">
      <c r="A401" s="7"/>
    </row>
    <row r="402" spans="1:1" x14ac:dyDescent="0.35">
      <c r="A402" s="7"/>
    </row>
    <row r="403" spans="1:1" x14ac:dyDescent="0.35">
      <c r="A403" s="7"/>
    </row>
    <row r="404" spans="1:1" x14ac:dyDescent="0.35">
      <c r="A404" s="7"/>
    </row>
    <row r="405" spans="1:1" x14ac:dyDescent="0.35">
      <c r="A405" s="7"/>
    </row>
    <row r="406" spans="1:1" x14ac:dyDescent="0.35">
      <c r="A406" s="7"/>
    </row>
    <row r="407" spans="1:1" x14ac:dyDescent="0.35">
      <c r="A407" s="7"/>
    </row>
    <row r="408" spans="1:1" x14ac:dyDescent="0.35">
      <c r="A408" s="7"/>
    </row>
    <row r="409" spans="1:1" x14ac:dyDescent="0.35">
      <c r="A409" s="7"/>
    </row>
    <row r="410" spans="1:1" x14ac:dyDescent="0.35">
      <c r="A410" s="7"/>
    </row>
    <row r="411" spans="1:1" x14ac:dyDescent="0.35">
      <c r="A411" s="7"/>
    </row>
    <row r="412" spans="1:1" x14ac:dyDescent="0.35">
      <c r="A412" s="7"/>
    </row>
    <row r="413" spans="1:1" x14ac:dyDescent="0.35">
      <c r="A413" s="7"/>
    </row>
    <row r="414" spans="1:1" x14ac:dyDescent="0.35">
      <c r="A414" s="7"/>
    </row>
    <row r="415" spans="1:1" x14ac:dyDescent="0.35">
      <c r="A415" s="7"/>
    </row>
    <row r="416" spans="1:1" x14ac:dyDescent="0.35">
      <c r="A416" s="7"/>
    </row>
    <row r="417" spans="1:1" x14ac:dyDescent="0.35">
      <c r="A417" s="7"/>
    </row>
    <row r="418" spans="1:1" x14ac:dyDescent="0.35">
      <c r="A418" s="7"/>
    </row>
    <row r="419" spans="1:1" x14ac:dyDescent="0.35">
      <c r="A419" s="7"/>
    </row>
    <row r="420" spans="1:1" x14ac:dyDescent="0.35">
      <c r="A420" s="7"/>
    </row>
    <row r="421" spans="1:1" x14ac:dyDescent="0.35">
      <c r="A421" s="7"/>
    </row>
    <row r="422" spans="1:1" x14ac:dyDescent="0.35">
      <c r="A422" s="7"/>
    </row>
    <row r="423" spans="1:1" x14ac:dyDescent="0.35">
      <c r="A423" s="7"/>
    </row>
    <row r="424" spans="1:1" x14ac:dyDescent="0.35">
      <c r="A424" s="7"/>
    </row>
    <row r="425" spans="1:1" x14ac:dyDescent="0.35">
      <c r="A425" s="7"/>
    </row>
    <row r="426" spans="1:1" x14ac:dyDescent="0.35">
      <c r="A426" s="7"/>
    </row>
    <row r="427" spans="1:1" x14ac:dyDescent="0.35">
      <c r="A427" s="7"/>
    </row>
    <row r="428" spans="1:1" x14ac:dyDescent="0.35">
      <c r="A428" s="7"/>
    </row>
    <row r="429" spans="1:1" x14ac:dyDescent="0.35">
      <c r="A429" s="7"/>
    </row>
    <row r="430" spans="1:1" x14ac:dyDescent="0.35">
      <c r="A430" s="7"/>
    </row>
    <row r="431" spans="1:1" x14ac:dyDescent="0.35">
      <c r="A431" s="7"/>
    </row>
    <row r="432" spans="1:1" x14ac:dyDescent="0.35">
      <c r="A432" s="7"/>
    </row>
    <row r="433" spans="1:1" x14ac:dyDescent="0.35">
      <c r="A433" s="7"/>
    </row>
    <row r="434" spans="1:1" x14ac:dyDescent="0.35">
      <c r="A434" s="7"/>
    </row>
    <row r="435" spans="1:1" x14ac:dyDescent="0.35">
      <c r="A435" s="7"/>
    </row>
    <row r="436" spans="1:1" x14ac:dyDescent="0.35">
      <c r="A436" s="7"/>
    </row>
    <row r="437" spans="1:1" x14ac:dyDescent="0.35">
      <c r="A437" s="7"/>
    </row>
    <row r="438" spans="1:1" x14ac:dyDescent="0.35">
      <c r="A438" s="7"/>
    </row>
    <row r="439" spans="1:1" x14ac:dyDescent="0.35">
      <c r="A439" s="7"/>
    </row>
    <row r="440" spans="1:1" x14ac:dyDescent="0.35">
      <c r="A440" s="7"/>
    </row>
    <row r="441" spans="1:1" x14ac:dyDescent="0.35">
      <c r="A441" s="7"/>
    </row>
    <row r="442" spans="1:1" x14ac:dyDescent="0.35">
      <c r="A442" s="7"/>
    </row>
    <row r="443" spans="1:1" x14ac:dyDescent="0.35">
      <c r="A443" s="7"/>
    </row>
    <row r="444" spans="1:1" x14ac:dyDescent="0.35">
      <c r="A444" s="7"/>
    </row>
    <row r="445" spans="1:1" x14ac:dyDescent="0.35">
      <c r="A445" s="7"/>
    </row>
    <row r="446" spans="1:1" x14ac:dyDescent="0.35">
      <c r="A446" s="7"/>
    </row>
    <row r="447" spans="1:1" x14ac:dyDescent="0.35">
      <c r="A447" s="7"/>
    </row>
    <row r="448" spans="1:1" x14ac:dyDescent="0.35">
      <c r="A448" s="7"/>
    </row>
    <row r="449" spans="1:1" x14ac:dyDescent="0.35">
      <c r="A449" s="7"/>
    </row>
    <row r="450" spans="1:1" x14ac:dyDescent="0.35">
      <c r="A450" s="7"/>
    </row>
    <row r="451" spans="1:1" x14ac:dyDescent="0.35">
      <c r="A451" s="7"/>
    </row>
    <row r="452" spans="1:1" x14ac:dyDescent="0.35">
      <c r="A452" s="7"/>
    </row>
    <row r="453" spans="1:1" x14ac:dyDescent="0.35">
      <c r="A453" s="7"/>
    </row>
    <row r="454" spans="1:1" x14ac:dyDescent="0.35">
      <c r="A454" s="7"/>
    </row>
    <row r="455" spans="1:1" x14ac:dyDescent="0.35">
      <c r="A455" s="7"/>
    </row>
    <row r="456" spans="1:1" x14ac:dyDescent="0.35">
      <c r="A456" s="7"/>
    </row>
    <row r="457" spans="1:1" x14ac:dyDescent="0.35">
      <c r="A457" s="7"/>
    </row>
    <row r="458" spans="1:1" x14ac:dyDescent="0.35">
      <c r="A458" s="7"/>
    </row>
    <row r="459" spans="1:1" x14ac:dyDescent="0.35">
      <c r="A459" s="7"/>
    </row>
    <row r="460" spans="1:1" x14ac:dyDescent="0.35">
      <c r="A460" s="7"/>
    </row>
    <row r="461" spans="1:1" x14ac:dyDescent="0.35">
      <c r="A461" s="7"/>
    </row>
    <row r="462" spans="1:1" x14ac:dyDescent="0.35">
      <c r="A462" s="7"/>
    </row>
    <row r="463" spans="1:1" x14ac:dyDescent="0.35">
      <c r="A463" s="7"/>
    </row>
    <row r="464" spans="1:1" x14ac:dyDescent="0.35">
      <c r="A464" s="7"/>
    </row>
    <row r="465" spans="1:1" x14ac:dyDescent="0.35">
      <c r="A465" s="7"/>
    </row>
    <row r="466" spans="1:1" x14ac:dyDescent="0.35">
      <c r="A466" s="7"/>
    </row>
    <row r="467" spans="1:1" x14ac:dyDescent="0.35">
      <c r="A467" s="7"/>
    </row>
    <row r="468" spans="1:1" x14ac:dyDescent="0.35">
      <c r="A468" s="7"/>
    </row>
    <row r="469" spans="1:1" x14ac:dyDescent="0.35">
      <c r="A469" s="7"/>
    </row>
    <row r="470" spans="1:1" x14ac:dyDescent="0.35">
      <c r="A470" s="7"/>
    </row>
    <row r="471" spans="1:1" x14ac:dyDescent="0.35">
      <c r="A471" s="7"/>
    </row>
    <row r="472" spans="1:1" x14ac:dyDescent="0.35">
      <c r="A472" s="7"/>
    </row>
    <row r="473" spans="1:1" x14ac:dyDescent="0.35">
      <c r="A473" s="7"/>
    </row>
    <row r="474" spans="1:1" x14ac:dyDescent="0.35">
      <c r="A474" s="7"/>
    </row>
    <row r="475" spans="1:1" x14ac:dyDescent="0.35">
      <c r="A475" s="7"/>
    </row>
    <row r="476" spans="1:1" x14ac:dyDescent="0.35">
      <c r="A476" s="7"/>
    </row>
    <row r="477" spans="1:1" x14ac:dyDescent="0.35">
      <c r="A477" s="7"/>
    </row>
    <row r="478" spans="1:1" x14ac:dyDescent="0.35">
      <c r="A478" s="7"/>
    </row>
    <row r="479" spans="1:1" x14ac:dyDescent="0.35">
      <c r="A479" s="7"/>
    </row>
    <row r="480" spans="1:1" x14ac:dyDescent="0.35">
      <c r="A480" s="7"/>
    </row>
    <row r="481" spans="1:1" x14ac:dyDescent="0.35">
      <c r="A481" s="7"/>
    </row>
    <row r="482" spans="1:1" x14ac:dyDescent="0.35">
      <c r="A482" s="7"/>
    </row>
    <row r="483" spans="1:1" x14ac:dyDescent="0.35">
      <c r="A483" s="7"/>
    </row>
    <row r="484" spans="1:1" x14ac:dyDescent="0.35">
      <c r="A484" s="7"/>
    </row>
    <row r="485" spans="1:1" x14ac:dyDescent="0.35">
      <c r="A485" s="7"/>
    </row>
    <row r="486" spans="1:1" x14ac:dyDescent="0.35">
      <c r="A486" s="7"/>
    </row>
    <row r="487" spans="1:1" x14ac:dyDescent="0.35">
      <c r="A487" s="7"/>
    </row>
    <row r="488" spans="1:1" x14ac:dyDescent="0.35">
      <c r="A488" s="7"/>
    </row>
    <row r="489" spans="1:1" x14ac:dyDescent="0.35">
      <c r="A489" s="7"/>
    </row>
    <row r="490" spans="1:1" x14ac:dyDescent="0.35">
      <c r="A490" s="7"/>
    </row>
    <row r="491" spans="1:1" x14ac:dyDescent="0.35">
      <c r="A491" s="7"/>
    </row>
    <row r="492" spans="1:1" x14ac:dyDescent="0.35">
      <c r="A492" s="7"/>
    </row>
    <row r="493" spans="1:1" x14ac:dyDescent="0.35">
      <c r="A493" s="7"/>
    </row>
    <row r="494" spans="1:1" x14ac:dyDescent="0.35">
      <c r="A494" s="7"/>
    </row>
    <row r="495" spans="1:1" x14ac:dyDescent="0.35">
      <c r="A495" s="7"/>
    </row>
    <row r="496" spans="1:1" x14ac:dyDescent="0.35">
      <c r="A496" s="7"/>
    </row>
    <row r="497" spans="1:1" x14ac:dyDescent="0.35">
      <c r="A497" s="7"/>
    </row>
    <row r="498" spans="1:1" x14ac:dyDescent="0.35">
      <c r="A498" s="7"/>
    </row>
    <row r="499" spans="1:1" x14ac:dyDescent="0.35">
      <c r="A499" s="7"/>
    </row>
    <row r="500" spans="1:1" x14ac:dyDescent="0.35">
      <c r="A500" s="7"/>
    </row>
    <row r="501" spans="1:1" x14ac:dyDescent="0.35">
      <c r="A501" s="7"/>
    </row>
    <row r="502" spans="1:1" x14ac:dyDescent="0.35">
      <c r="A502" s="7"/>
    </row>
    <row r="503" spans="1:1" x14ac:dyDescent="0.35">
      <c r="A503" s="7"/>
    </row>
    <row r="504" spans="1:1" x14ac:dyDescent="0.35">
      <c r="A504" s="7"/>
    </row>
    <row r="505" spans="1:1" x14ac:dyDescent="0.35">
      <c r="A505" s="7"/>
    </row>
    <row r="506" spans="1:1" x14ac:dyDescent="0.35">
      <c r="A506" s="7"/>
    </row>
    <row r="507" spans="1:1" x14ac:dyDescent="0.35">
      <c r="A507" s="7"/>
    </row>
    <row r="508" spans="1:1" x14ac:dyDescent="0.35">
      <c r="A508" s="7"/>
    </row>
    <row r="509" spans="1:1" x14ac:dyDescent="0.35">
      <c r="A509" s="7"/>
    </row>
    <row r="510" spans="1:1" x14ac:dyDescent="0.35">
      <c r="A510" s="7"/>
    </row>
    <row r="511" spans="1:1" x14ac:dyDescent="0.35">
      <c r="A511" s="7"/>
    </row>
    <row r="512" spans="1:1" x14ac:dyDescent="0.35">
      <c r="A512" s="7"/>
    </row>
    <row r="513" spans="1:1" x14ac:dyDescent="0.35">
      <c r="A513" s="7"/>
    </row>
    <row r="514" spans="1:1" x14ac:dyDescent="0.35">
      <c r="A514" s="7"/>
    </row>
    <row r="515" spans="1:1" x14ac:dyDescent="0.35">
      <c r="A515" s="7"/>
    </row>
    <row r="516" spans="1:1" x14ac:dyDescent="0.35">
      <c r="A516" s="7"/>
    </row>
    <row r="517" spans="1:1" x14ac:dyDescent="0.35">
      <c r="A517" s="7"/>
    </row>
    <row r="518" spans="1:1" x14ac:dyDescent="0.35">
      <c r="A518" s="7"/>
    </row>
    <row r="519" spans="1:1" x14ac:dyDescent="0.35">
      <c r="A519" s="7"/>
    </row>
    <row r="520" spans="1:1" x14ac:dyDescent="0.35">
      <c r="A520" s="7"/>
    </row>
    <row r="521" spans="1:1" x14ac:dyDescent="0.35">
      <c r="A521" s="7"/>
    </row>
    <row r="522" spans="1:1" x14ac:dyDescent="0.35">
      <c r="A522" s="7"/>
    </row>
    <row r="523" spans="1:1" x14ac:dyDescent="0.35">
      <c r="A523" s="7"/>
    </row>
    <row r="524" spans="1:1" x14ac:dyDescent="0.35">
      <c r="A524" s="7"/>
    </row>
    <row r="525" spans="1:1" x14ac:dyDescent="0.35">
      <c r="A525" s="7"/>
    </row>
    <row r="526" spans="1:1" x14ac:dyDescent="0.35">
      <c r="A526" s="7"/>
    </row>
    <row r="527" spans="1:1" x14ac:dyDescent="0.35">
      <c r="A527" s="7"/>
    </row>
    <row r="528" spans="1:1" x14ac:dyDescent="0.35">
      <c r="A528" s="7"/>
    </row>
    <row r="529" spans="1:1" x14ac:dyDescent="0.35">
      <c r="A529" s="7"/>
    </row>
    <row r="530" spans="1:1" x14ac:dyDescent="0.35">
      <c r="A530" s="7"/>
    </row>
    <row r="531" spans="1:1" x14ac:dyDescent="0.35">
      <c r="A531" s="7"/>
    </row>
    <row r="532" spans="1:1" x14ac:dyDescent="0.35">
      <c r="A532" s="7"/>
    </row>
    <row r="533" spans="1:1" x14ac:dyDescent="0.35">
      <c r="A533" s="7"/>
    </row>
    <row r="534" spans="1:1" x14ac:dyDescent="0.35">
      <c r="A534" s="7"/>
    </row>
    <row r="535" spans="1:1" x14ac:dyDescent="0.35">
      <c r="A535" s="7"/>
    </row>
    <row r="536" spans="1:1" x14ac:dyDescent="0.35">
      <c r="A536" s="7"/>
    </row>
    <row r="537" spans="1:1" x14ac:dyDescent="0.35">
      <c r="A537" s="7"/>
    </row>
    <row r="538" spans="1:1" x14ac:dyDescent="0.35">
      <c r="A538" s="7"/>
    </row>
    <row r="539" spans="1:1" x14ac:dyDescent="0.35">
      <c r="A539" s="7"/>
    </row>
    <row r="540" spans="1:1" x14ac:dyDescent="0.35">
      <c r="A540" s="7"/>
    </row>
    <row r="541" spans="1:1" x14ac:dyDescent="0.35">
      <c r="A541" s="7"/>
    </row>
    <row r="542" spans="1:1" x14ac:dyDescent="0.35">
      <c r="A542" s="7"/>
    </row>
    <row r="543" spans="1:1" x14ac:dyDescent="0.35">
      <c r="A543" s="7"/>
    </row>
    <row r="544" spans="1:1" x14ac:dyDescent="0.35">
      <c r="A544" s="7"/>
    </row>
    <row r="545" spans="1:1" x14ac:dyDescent="0.35">
      <c r="A545" s="7"/>
    </row>
    <row r="546" spans="1:1" x14ac:dyDescent="0.35">
      <c r="A546" s="7"/>
    </row>
    <row r="547" spans="1:1" x14ac:dyDescent="0.35">
      <c r="A547" s="7"/>
    </row>
    <row r="548" spans="1:1" x14ac:dyDescent="0.35">
      <c r="A548" s="7"/>
    </row>
    <row r="549" spans="1:1" x14ac:dyDescent="0.35">
      <c r="A549" s="7"/>
    </row>
    <row r="550" spans="1:1" x14ac:dyDescent="0.35">
      <c r="A550" s="7"/>
    </row>
    <row r="551" spans="1:1" x14ac:dyDescent="0.35">
      <c r="A551" s="7"/>
    </row>
    <row r="552" spans="1:1" x14ac:dyDescent="0.35">
      <c r="A552" s="7"/>
    </row>
    <row r="553" spans="1:1" x14ac:dyDescent="0.35">
      <c r="A553" s="7"/>
    </row>
    <row r="554" spans="1:1" x14ac:dyDescent="0.35">
      <c r="A554" s="7"/>
    </row>
    <row r="555" spans="1:1" x14ac:dyDescent="0.35">
      <c r="A555" s="7"/>
    </row>
    <row r="556" spans="1:1" x14ac:dyDescent="0.35">
      <c r="A556" s="7"/>
    </row>
    <row r="557" spans="1:1" x14ac:dyDescent="0.35">
      <c r="A557" s="7"/>
    </row>
    <row r="558" spans="1:1" x14ac:dyDescent="0.35">
      <c r="A558" s="7"/>
    </row>
    <row r="559" spans="1:1" x14ac:dyDescent="0.35">
      <c r="A559" s="7"/>
    </row>
    <row r="560" spans="1:1" x14ac:dyDescent="0.35">
      <c r="A560" s="7"/>
    </row>
    <row r="561" spans="1:1" x14ac:dyDescent="0.35">
      <c r="A561" s="7"/>
    </row>
    <row r="562" spans="1:1" x14ac:dyDescent="0.35">
      <c r="A562" s="7"/>
    </row>
    <row r="563" spans="1:1" x14ac:dyDescent="0.35">
      <c r="A563" s="7"/>
    </row>
    <row r="564" spans="1:1" x14ac:dyDescent="0.35">
      <c r="A564" s="7"/>
    </row>
    <row r="565" spans="1:1" x14ac:dyDescent="0.35">
      <c r="A565" s="7"/>
    </row>
    <row r="566" spans="1:1" x14ac:dyDescent="0.35">
      <c r="A566" s="7"/>
    </row>
    <row r="567" spans="1:1" x14ac:dyDescent="0.35">
      <c r="A567" s="7"/>
    </row>
    <row r="568" spans="1:1" x14ac:dyDescent="0.35">
      <c r="A568" s="7"/>
    </row>
    <row r="569" spans="1:1" x14ac:dyDescent="0.35">
      <c r="A569" s="7"/>
    </row>
    <row r="570" spans="1:1" x14ac:dyDescent="0.35">
      <c r="A570" s="7"/>
    </row>
    <row r="571" spans="1:1" x14ac:dyDescent="0.35">
      <c r="A571" s="7"/>
    </row>
    <row r="572" spans="1:1" x14ac:dyDescent="0.35">
      <c r="A572" s="7"/>
    </row>
    <row r="573" spans="1:1" x14ac:dyDescent="0.35">
      <c r="A573" s="7"/>
    </row>
    <row r="574" spans="1:1" x14ac:dyDescent="0.35">
      <c r="A574" s="7"/>
    </row>
    <row r="575" spans="1:1" x14ac:dyDescent="0.35">
      <c r="A575" s="7"/>
    </row>
    <row r="576" spans="1:1" x14ac:dyDescent="0.35">
      <c r="A576" s="7"/>
    </row>
    <row r="577" spans="1:1" x14ac:dyDescent="0.35">
      <c r="A577" s="7"/>
    </row>
    <row r="578" spans="1:1" x14ac:dyDescent="0.35">
      <c r="A578" s="7"/>
    </row>
    <row r="579" spans="1:1" x14ac:dyDescent="0.35">
      <c r="A579" s="7"/>
    </row>
    <row r="580" spans="1:1" x14ac:dyDescent="0.35">
      <c r="A580" s="7"/>
    </row>
    <row r="581" spans="1:1" x14ac:dyDescent="0.35">
      <c r="A581" s="7"/>
    </row>
    <row r="582" spans="1:1" x14ac:dyDescent="0.35">
      <c r="A582" s="7"/>
    </row>
    <row r="583" spans="1:1" x14ac:dyDescent="0.35">
      <c r="A583" s="7"/>
    </row>
    <row r="584" spans="1:1" x14ac:dyDescent="0.35">
      <c r="A584" s="7"/>
    </row>
    <row r="585" spans="1:1" x14ac:dyDescent="0.35">
      <c r="A585" s="7"/>
    </row>
    <row r="586" spans="1:1" x14ac:dyDescent="0.35">
      <c r="A586" s="7"/>
    </row>
    <row r="587" spans="1:1" x14ac:dyDescent="0.35">
      <c r="A587" s="7"/>
    </row>
    <row r="588" spans="1:1" x14ac:dyDescent="0.35">
      <c r="A588" s="7"/>
    </row>
    <row r="589" spans="1:1" x14ac:dyDescent="0.35">
      <c r="A589" s="7"/>
    </row>
    <row r="590" spans="1:1" x14ac:dyDescent="0.35">
      <c r="A590" s="7"/>
    </row>
    <row r="591" spans="1:1" x14ac:dyDescent="0.35">
      <c r="A591" s="7"/>
    </row>
    <row r="592" spans="1:1" x14ac:dyDescent="0.35">
      <c r="A592" s="7"/>
    </row>
    <row r="593" spans="1:1" x14ac:dyDescent="0.35">
      <c r="A593" s="7"/>
    </row>
    <row r="594" spans="1:1" x14ac:dyDescent="0.35">
      <c r="A594" s="7"/>
    </row>
    <row r="595" spans="1:1" x14ac:dyDescent="0.35">
      <c r="A595" s="7"/>
    </row>
    <row r="596" spans="1:1" x14ac:dyDescent="0.35">
      <c r="A596" s="7"/>
    </row>
    <row r="597" spans="1:1" x14ac:dyDescent="0.35">
      <c r="A597" s="7"/>
    </row>
    <row r="598" spans="1:1" x14ac:dyDescent="0.35">
      <c r="A598" s="7"/>
    </row>
    <row r="599" spans="1:1" x14ac:dyDescent="0.35">
      <c r="A599" s="7"/>
    </row>
    <row r="600" spans="1:1" x14ac:dyDescent="0.35">
      <c r="A600" s="7"/>
    </row>
    <row r="601" spans="1:1" x14ac:dyDescent="0.35">
      <c r="A601" s="7"/>
    </row>
    <row r="602" spans="1:1" x14ac:dyDescent="0.35">
      <c r="A602" s="7"/>
    </row>
    <row r="603" spans="1:1" x14ac:dyDescent="0.35">
      <c r="A603" s="7"/>
    </row>
    <row r="604" spans="1:1" x14ac:dyDescent="0.35">
      <c r="A604" s="7"/>
    </row>
    <row r="605" spans="1:1" x14ac:dyDescent="0.35">
      <c r="A605" s="7"/>
    </row>
    <row r="606" spans="1:1" x14ac:dyDescent="0.35">
      <c r="A606" s="7"/>
    </row>
    <row r="607" spans="1:1" x14ac:dyDescent="0.35">
      <c r="A607" s="7"/>
    </row>
    <row r="608" spans="1:1" x14ac:dyDescent="0.35">
      <c r="A608" s="7"/>
    </row>
    <row r="609" spans="1:1" x14ac:dyDescent="0.35">
      <c r="A609" s="7"/>
    </row>
    <row r="610" spans="1:1" x14ac:dyDescent="0.35">
      <c r="A610" s="7"/>
    </row>
    <row r="611" spans="1:1" x14ac:dyDescent="0.35">
      <c r="A611" s="7"/>
    </row>
    <row r="612" spans="1:1" x14ac:dyDescent="0.35">
      <c r="A612" s="7"/>
    </row>
    <row r="613" spans="1:1" x14ac:dyDescent="0.35">
      <c r="A613" s="7"/>
    </row>
    <row r="614" spans="1:1" x14ac:dyDescent="0.35">
      <c r="A614" s="7"/>
    </row>
    <row r="615" spans="1:1" x14ac:dyDescent="0.35">
      <c r="A615" s="7"/>
    </row>
    <row r="616" spans="1:1" x14ac:dyDescent="0.35">
      <c r="A616" s="7"/>
    </row>
    <row r="617" spans="1:1" x14ac:dyDescent="0.35">
      <c r="A617" s="7"/>
    </row>
    <row r="618" spans="1:1" x14ac:dyDescent="0.35">
      <c r="A618" s="7"/>
    </row>
    <row r="619" spans="1:1" x14ac:dyDescent="0.35">
      <c r="A619" s="7"/>
    </row>
    <row r="620" spans="1:1" x14ac:dyDescent="0.35">
      <c r="A620" s="7"/>
    </row>
    <row r="621" spans="1:1" x14ac:dyDescent="0.35">
      <c r="A621" s="7"/>
    </row>
    <row r="622" spans="1:1" x14ac:dyDescent="0.35">
      <c r="A622" s="7"/>
    </row>
    <row r="623" spans="1:1" x14ac:dyDescent="0.35">
      <c r="A623" s="7"/>
    </row>
    <row r="624" spans="1:1" x14ac:dyDescent="0.35">
      <c r="A624" s="7"/>
    </row>
    <row r="625" spans="1:1" x14ac:dyDescent="0.35">
      <c r="A625" s="7"/>
    </row>
    <row r="626" spans="1:1" x14ac:dyDescent="0.35">
      <c r="A626" s="7"/>
    </row>
    <row r="627" spans="1:1" x14ac:dyDescent="0.35">
      <c r="A627" s="7"/>
    </row>
    <row r="628" spans="1:1" x14ac:dyDescent="0.35">
      <c r="A628" s="7"/>
    </row>
    <row r="629" spans="1:1" x14ac:dyDescent="0.35">
      <c r="A629" s="7"/>
    </row>
    <row r="630" spans="1:1" x14ac:dyDescent="0.35">
      <c r="A630" s="7"/>
    </row>
    <row r="631" spans="1:1" x14ac:dyDescent="0.35">
      <c r="A631" s="7"/>
    </row>
    <row r="632" spans="1:1" x14ac:dyDescent="0.35">
      <c r="A632" s="7"/>
    </row>
    <row r="633" spans="1:1" x14ac:dyDescent="0.35">
      <c r="A633" s="7"/>
    </row>
    <row r="634" spans="1:1" x14ac:dyDescent="0.35">
      <c r="A634" s="7"/>
    </row>
    <row r="635" spans="1:1" x14ac:dyDescent="0.35">
      <c r="A635" s="7"/>
    </row>
    <row r="636" spans="1:1" x14ac:dyDescent="0.35">
      <c r="A636" s="7"/>
    </row>
    <row r="637" spans="1:1" x14ac:dyDescent="0.35">
      <c r="A637" s="7"/>
    </row>
    <row r="638" spans="1:1" x14ac:dyDescent="0.35">
      <c r="A638" s="7"/>
    </row>
    <row r="639" spans="1:1" x14ac:dyDescent="0.35">
      <c r="A639" s="7"/>
    </row>
    <row r="640" spans="1:1" x14ac:dyDescent="0.35">
      <c r="A640" s="7"/>
    </row>
    <row r="641" spans="1:1" x14ac:dyDescent="0.35">
      <c r="A641" s="7"/>
    </row>
    <row r="642" spans="1:1" x14ac:dyDescent="0.35">
      <c r="A642" s="7"/>
    </row>
    <row r="643" spans="1:1" x14ac:dyDescent="0.35">
      <c r="A643" s="7"/>
    </row>
    <row r="644" spans="1:1" x14ac:dyDescent="0.35">
      <c r="A644" s="7"/>
    </row>
    <row r="645" spans="1:1" x14ac:dyDescent="0.35">
      <c r="A645" s="7"/>
    </row>
    <row r="646" spans="1:1" x14ac:dyDescent="0.35">
      <c r="A646" s="7"/>
    </row>
    <row r="647" spans="1:1" x14ac:dyDescent="0.35">
      <c r="A647" s="7"/>
    </row>
    <row r="648" spans="1:1" x14ac:dyDescent="0.35">
      <c r="A648" s="7"/>
    </row>
    <row r="649" spans="1:1" x14ac:dyDescent="0.35">
      <c r="A649" s="7"/>
    </row>
    <row r="650" spans="1:1" x14ac:dyDescent="0.35">
      <c r="A650" s="7"/>
    </row>
    <row r="651" spans="1:1" x14ac:dyDescent="0.35">
      <c r="A651" s="7"/>
    </row>
    <row r="652" spans="1:1" x14ac:dyDescent="0.35">
      <c r="A652" s="7"/>
    </row>
    <row r="653" spans="1:1" x14ac:dyDescent="0.35">
      <c r="A653" s="7"/>
    </row>
    <row r="654" spans="1:1" x14ac:dyDescent="0.35">
      <c r="A654" s="7"/>
    </row>
    <row r="655" spans="1:1" x14ac:dyDescent="0.35">
      <c r="A655" s="7"/>
    </row>
    <row r="656" spans="1:1" x14ac:dyDescent="0.35">
      <c r="A656" s="7"/>
    </row>
    <row r="657" spans="1:1" x14ac:dyDescent="0.35">
      <c r="A657" s="7"/>
    </row>
    <row r="658" spans="1:1" x14ac:dyDescent="0.35">
      <c r="A658" s="7"/>
    </row>
    <row r="659" spans="1:1" x14ac:dyDescent="0.35">
      <c r="A659" s="7"/>
    </row>
    <row r="660" spans="1:1" x14ac:dyDescent="0.35">
      <c r="A660" s="7"/>
    </row>
    <row r="661" spans="1:1" x14ac:dyDescent="0.35">
      <c r="A661" s="7"/>
    </row>
    <row r="662" spans="1:1" x14ac:dyDescent="0.35">
      <c r="A662" s="7"/>
    </row>
    <row r="663" spans="1:1" x14ac:dyDescent="0.35">
      <c r="A663" s="7"/>
    </row>
    <row r="664" spans="1:1" x14ac:dyDescent="0.35">
      <c r="A664" s="7"/>
    </row>
    <row r="665" spans="1:1" x14ac:dyDescent="0.35">
      <c r="A665" s="7"/>
    </row>
    <row r="666" spans="1:1" x14ac:dyDescent="0.35">
      <c r="A666" s="7"/>
    </row>
    <row r="667" spans="1:1" x14ac:dyDescent="0.35">
      <c r="A667" s="7"/>
    </row>
    <row r="668" spans="1:1" x14ac:dyDescent="0.35">
      <c r="A668" s="7"/>
    </row>
    <row r="669" spans="1:1" x14ac:dyDescent="0.35">
      <c r="A669" s="7"/>
    </row>
    <row r="670" spans="1:1" x14ac:dyDescent="0.35">
      <c r="A670" s="7"/>
    </row>
    <row r="671" spans="1:1" x14ac:dyDescent="0.35">
      <c r="A671" s="7"/>
    </row>
    <row r="672" spans="1:1" x14ac:dyDescent="0.35">
      <c r="A672" s="7"/>
    </row>
    <row r="673" spans="1:1" x14ac:dyDescent="0.35">
      <c r="A673" s="7"/>
    </row>
    <row r="674" spans="1:1" x14ac:dyDescent="0.35">
      <c r="A674" s="7"/>
    </row>
    <row r="675" spans="1:1" x14ac:dyDescent="0.35">
      <c r="A675" s="7"/>
    </row>
    <row r="676" spans="1:1" x14ac:dyDescent="0.35">
      <c r="A676" s="7"/>
    </row>
    <row r="677" spans="1:1" x14ac:dyDescent="0.35">
      <c r="A677" s="7"/>
    </row>
    <row r="678" spans="1:1" x14ac:dyDescent="0.35">
      <c r="A678" s="7"/>
    </row>
    <row r="679" spans="1:1" x14ac:dyDescent="0.35">
      <c r="A679" s="7"/>
    </row>
    <row r="680" spans="1:1" x14ac:dyDescent="0.35">
      <c r="A680" s="7"/>
    </row>
    <row r="681" spans="1:1" x14ac:dyDescent="0.35">
      <c r="A681" s="7"/>
    </row>
    <row r="682" spans="1:1" x14ac:dyDescent="0.35">
      <c r="A682" s="7"/>
    </row>
    <row r="683" spans="1:1" x14ac:dyDescent="0.35">
      <c r="A683" s="7"/>
    </row>
    <row r="684" spans="1:1" x14ac:dyDescent="0.35">
      <c r="A684" s="7"/>
    </row>
    <row r="685" spans="1:1" x14ac:dyDescent="0.35">
      <c r="A685" s="7"/>
    </row>
    <row r="686" spans="1:1" x14ac:dyDescent="0.35">
      <c r="A686" s="7"/>
    </row>
    <row r="687" spans="1:1" x14ac:dyDescent="0.35">
      <c r="A687" s="7"/>
    </row>
    <row r="688" spans="1:1" x14ac:dyDescent="0.35">
      <c r="A688" s="7"/>
    </row>
    <row r="689" spans="1:1" x14ac:dyDescent="0.35">
      <c r="A689" s="7"/>
    </row>
    <row r="690" spans="1:1" x14ac:dyDescent="0.35">
      <c r="A690" s="7"/>
    </row>
    <row r="691" spans="1:1" x14ac:dyDescent="0.35">
      <c r="A691" s="7"/>
    </row>
    <row r="692" spans="1:1" x14ac:dyDescent="0.35">
      <c r="A692" s="7"/>
    </row>
    <row r="693" spans="1:1" x14ac:dyDescent="0.35">
      <c r="A693" s="7"/>
    </row>
    <row r="694" spans="1:1" x14ac:dyDescent="0.35">
      <c r="A694" s="7"/>
    </row>
    <row r="695" spans="1:1" x14ac:dyDescent="0.35">
      <c r="A695" s="7"/>
    </row>
    <row r="696" spans="1:1" x14ac:dyDescent="0.35">
      <c r="A696" s="7"/>
    </row>
    <row r="697" spans="1:1" x14ac:dyDescent="0.35">
      <c r="A697" s="7"/>
    </row>
    <row r="698" spans="1:1" x14ac:dyDescent="0.35">
      <c r="A698" s="7"/>
    </row>
    <row r="699" spans="1:1" x14ac:dyDescent="0.35">
      <c r="A699" s="7"/>
    </row>
    <row r="700" spans="1:1" x14ac:dyDescent="0.35">
      <c r="A700" s="7"/>
    </row>
    <row r="701" spans="1:1" x14ac:dyDescent="0.35">
      <c r="A701" s="7"/>
    </row>
    <row r="702" spans="1:1" x14ac:dyDescent="0.35">
      <c r="A702" s="7"/>
    </row>
    <row r="703" spans="1:1" x14ac:dyDescent="0.35">
      <c r="A703" s="7"/>
    </row>
    <row r="704" spans="1:1" x14ac:dyDescent="0.35">
      <c r="A704" s="7"/>
    </row>
    <row r="705" spans="1:1" x14ac:dyDescent="0.35">
      <c r="A705" s="7"/>
    </row>
    <row r="706" spans="1:1" x14ac:dyDescent="0.35">
      <c r="A706" s="7"/>
    </row>
    <row r="707" spans="1:1" x14ac:dyDescent="0.35">
      <c r="A707" s="7"/>
    </row>
    <row r="708" spans="1:1" x14ac:dyDescent="0.35">
      <c r="A708" s="7"/>
    </row>
    <row r="709" spans="1:1" x14ac:dyDescent="0.35">
      <c r="A709" s="7"/>
    </row>
    <row r="710" spans="1:1" x14ac:dyDescent="0.35">
      <c r="A710" s="7"/>
    </row>
    <row r="711" spans="1:1" x14ac:dyDescent="0.35">
      <c r="A711" s="7"/>
    </row>
    <row r="712" spans="1:1" x14ac:dyDescent="0.35">
      <c r="A712" s="7"/>
    </row>
    <row r="713" spans="1:1" x14ac:dyDescent="0.35">
      <c r="A713" s="7"/>
    </row>
    <row r="714" spans="1:1" x14ac:dyDescent="0.35">
      <c r="A714" s="7"/>
    </row>
    <row r="715" spans="1:1" x14ac:dyDescent="0.35">
      <c r="A715" s="7"/>
    </row>
    <row r="716" spans="1:1" x14ac:dyDescent="0.35">
      <c r="A716" s="7"/>
    </row>
    <row r="717" spans="1:1" x14ac:dyDescent="0.35">
      <c r="A717" s="7"/>
    </row>
    <row r="718" spans="1:1" x14ac:dyDescent="0.35">
      <c r="A718" s="7"/>
    </row>
    <row r="719" spans="1:1" x14ac:dyDescent="0.35">
      <c r="A719" s="7"/>
    </row>
    <row r="720" spans="1:1" x14ac:dyDescent="0.35">
      <c r="A720" s="7"/>
    </row>
    <row r="721" spans="1:1" x14ac:dyDescent="0.35">
      <c r="A721" s="7"/>
    </row>
    <row r="722" spans="1:1" x14ac:dyDescent="0.35">
      <c r="A722" s="7"/>
    </row>
    <row r="723" spans="1:1" x14ac:dyDescent="0.35">
      <c r="A723" s="7"/>
    </row>
    <row r="724" spans="1:1" x14ac:dyDescent="0.35">
      <c r="A724" s="7"/>
    </row>
    <row r="725" spans="1:1" x14ac:dyDescent="0.35">
      <c r="A725" s="7"/>
    </row>
    <row r="726" spans="1:1" x14ac:dyDescent="0.35">
      <c r="A726" s="7"/>
    </row>
    <row r="727" spans="1:1" x14ac:dyDescent="0.35">
      <c r="A727" s="7"/>
    </row>
    <row r="728" spans="1:1" x14ac:dyDescent="0.35">
      <c r="A728" s="7"/>
    </row>
    <row r="729" spans="1:1" x14ac:dyDescent="0.35">
      <c r="A729" s="7"/>
    </row>
    <row r="730" spans="1:1" x14ac:dyDescent="0.35">
      <c r="A730" s="7"/>
    </row>
    <row r="731" spans="1:1" x14ac:dyDescent="0.35">
      <c r="A731" s="7"/>
    </row>
    <row r="732" spans="1:1" x14ac:dyDescent="0.35">
      <c r="A732" s="7"/>
    </row>
    <row r="733" spans="1:1" x14ac:dyDescent="0.35">
      <c r="A733" s="7"/>
    </row>
    <row r="734" spans="1:1" x14ac:dyDescent="0.35">
      <c r="A734" s="7"/>
    </row>
    <row r="735" spans="1:1" x14ac:dyDescent="0.35">
      <c r="A735" s="7"/>
    </row>
    <row r="736" spans="1:1" x14ac:dyDescent="0.35">
      <c r="A736" s="7"/>
    </row>
    <row r="737" spans="1:1" x14ac:dyDescent="0.35">
      <c r="A737" s="7"/>
    </row>
    <row r="738" spans="1:1" x14ac:dyDescent="0.35">
      <c r="A738" s="7"/>
    </row>
    <row r="739" spans="1:1" x14ac:dyDescent="0.35">
      <c r="A739" s="7"/>
    </row>
    <row r="740" spans="1:1" x14ac:dyDescent="0.35">
      <c r="A740" s="7"/>
    </row>
    <row r="741" spans="1:1" x14ac:dyDescent="0.35">
      <c r="A741" s="7"/>
    </row>
    <row r="742" spans="1:1" x14ac:dyDescent="0.35">
      <c r="A742" s="7"/>
    </row>
    <row r="743" spans="1:1" x14ac:dyDescent="0.35">
      <c r="A743" s="7"/>
    </row>
    <row r="744" spans="1:1" x14ac:dyDescent="0.35">
      <c r="A744" s="7"/>
    </row>
    <row r="745" spans="1:1" x14ac:dyDescent="0.35">
      <c r="A745" s="7"/>
    </row>
    <row r="746" spans="1:1" x14ac:dyDescent="0.35">
      <c r="A746" s="7"/>
    </row>
    <row r="747" spans="1:1" x14ac:dyDescent="0.35">
      <c r="A747" s="7"/>
    </row>
    <row r="748" spans="1:1" x14ac:dyDescent="0.35">
      <c r="A748" s="7"/>
    </row>
    <row r="749" spans="1:1" x14ac:dyDescent="0.35">
      <c r="A749" s="7"/>
    </row>
    <row r="750" spans="1:1" x14ac:dyDescent="0.35">
      <c r="A750" s="7"/>
    </row>
    <row r="751" spans="1:1" x14ac:dyDescent="0.35">
      <c r="A751" s="7"/>
    </row>
    <row r="752" spans="1:1" x14ac:dyDescent="0.35">
      <c r="A752" s="7"/>
    </row>
    <row r="753" spans="1:1" x14ac:dyDescent="0.35">
      <c r="A753" s="7"/>
    </row>
    <row r="754" spans="1:1" x14ac:dyDescent="0.35">
      <c r="A754" s="7"/>
    </row>
    <row r="755" spans="1:1" x14ac:dyDescent="0.35">
      <c r="A755" s="7"/>
    </row>
    <row r="756" spans="1:1" x14ac:dyDescent="0.35">
      <c r="A756" s="7"/>
    </row>
    <row r="757" spans="1:1" x14ac:dyDescent="0.35">
      <c r="A757" s="7"/>
    </row>
    <row r="758" spans="1:1" x14ac:dyDescent="0.35">
      <c r="A758" s="7"/>
    </row>
    <row r="759" spans="1:1" x14ac:dyDescent="0.35">
      <c r="A759" s="7"/>
    </row>
    <row r="760" spans="1:1" x14ac:dyDescent="0.35">
      <c r="A760" s="7"/>
    </row>
    <row r="761" spans="1:1" x14ac:dyDescent="0.35">
      <c r="A761" s="7"/>
    </row>
    <row r="762" spans="1:1" x14ac:dyDescent="0.35">
      <c r="A762" s="7"/>
    </row>
    <row r="763" spans="1:1" x14ac:dyDescent="0.35">
      <c r="A763" s="7"/>
    </row>
    <row r="764" spans="1:1" x14ac:dyDescent="0.35">
      <c r="A764" s="7"/>
    </row>
    <row r="765" spans="1:1" x14ac:dyDescent="0.35">
      <c r="A765" s="7"/>
    </row>
    <row r="766" spans="1:1" x14ac:dyDescent="0.35">
      <c r="A766" s="7"/>
    </row>
    <row r="767" spans="1:1" x14ac:dyDescent="0.35">
      <c r="A767" s="7"/>
    </row>
    <row r="768" spans="1:1" x14ac:dyDescent="0.35">
      <c r="A768" s="7"/>
    </row>
    <row r="769" spans="1:1" x14ac:dyDescent="0.35">
      <c r="A769" s="7"/>
    </row>
    <row r="770" spans="1:1" x14ac:dyDescent="0.35">
      <c r="A770" s="7"/>
    </row>
    <row r="771" spans="1:1" x14ac:dyDescent="0.35">
      <c r="A771" s="7"/>
    </row>
    <row r="772" spans="1:1" x14ac:dyDescent="0.35">
      <c r="A772" s="7"/>
    </row>
    <row r="773" spans="1:1" x14ac:dyDescent="0.35">
      <c r="A773" s="7"/>
    </row>
    <row r="774" spans="1:1" x14ac:dyDescent="0.35">
      <c r="A774" s="7"/>
    </row>
    <row r="775" spans="1:1" x14ac:dyDescent="0.35">
      <c r="A775" s="7"/>
    </row>
    <row r="776" spans="1:1" x14ac:dyDescent="0.35">
      <c r="A776" s="7"/>
    </row>
    <row r="777" spans="1:1" x14ac:dyDescent="0.35">
      <c r="A777" s="7"/>
    </row>
    <row r="778" spans="1:1" x14ac:dyDescent="0.35">
      <c r="A778" s="7"/>
    </row>
    <row r="779" spans="1:1" x14ac:dyDescent="0.35">
      <c r="A779" s="7"/>
    </row>
    <row r="780" spans="1:1" x14ac:dyDescent="0.35">
      <c r="A780" s="7"/>
    </row>
    <row r="781" spans="1:1" x14ac:dyDescent="0.35">
      <c r="A781" s="7"/>
    </row>
    <row r="782" spans="1:1" x14ac:dyDescent="0.35">
      <c r="A782" s="7"/>
    </row>
    <row r="783" spans="1:1" x14ac:dyDescent="0.35">
      <c r="A783" s="7"/>
    </row>
    <row r="784" spans="1:1" x14ac:dyDescent="0.35">
      <c r="A784" s="7"/>
    </row>
    <row r="785" spans="1:1" x14ac:dyDescent="0.35">
      <c r="A785" s="7"/>
    </row>
    <row r="786" spans="1:1" x14ac:dyDescent="0.35">
      <c r="A786" s="7"/>
    </row>
    <row r="787" spans="1:1" x14ac:dyDescent="0.35">
      <c r="A787" s="7"/>
    </row>
    <row r="788" spans="1:1" x14ac:dyDescent="0.35">
      <c r="A788" s="7"/>
    </row>
    <row r="789" spans="1:1" x14ac:dyDescent="0.35">
      <c r="A789" s="7"/>
    </row>
    <row r="790" spans="1:1" x14ac:dyDescent="0.35">
      <c r="A790" s="7"/>
    </row>
    <row r="791" spans="1:1" x14ac:dyDescent="0.35">
      <c r="A791" s="7"/>
    </row>
    <row r="792" spans="1:1" x14ac:dyDescent="0.35">
      <c r="A792" s="7"/>
    </row>
    <row r="793" spans="1:1" x14ac:dyDescent="0.35">
      <c r="A793" s="7"/>
    </row>
    <row r="794" spans="1:1" x14ac:dyDescent="0.35">
      <c r="A794" s="7"/>
    </row>
    <row r="795" spans="1:1" x14ac:dyDescent="0.35">
      <c r="A795" s="7"/>
    </row>
    <row r="796" spans="1:1" x14ac:dyDescent="0.35">
      <c r="A796" s="7"/>
    </row>
    <row r="797" spans="1:1" x14ac:dyDescent="0.35">
      <c r="A797" s="7"/>
    </row>
    <row r="798" spans="1:1" x14ac:dyDescent="0.35">
      <c r="A798" s="7"/>
    </row>
    <row r="799" spans="1:1" x14ac:dyDescent="0.35">
      <c r="A799" s="7"/>
    </row>
    <row r="800" spans="1:1" x14ac:dyDescent="0.35">
      <c r="A800" s="7"/>
    </row>
    <row r="801" spans="1:1" x14ac:dyDescent="0.35">
      <c r="A801" s="7"/>
    </row>
    <row r="802" spans="1:1" x14ac:dyDescent="0.35">
      <c r="A802" s="7"/>
    </row>
    <row r="803" spans="1:1" x14ac:dyDescent="0.35">
      <c r="A803" s="7"/>
    </row>
    <row r="804" spans="1:1" x14ac:dyDescent="0.35">
      <c r="A804" s="7"/>
    </row>
    <row r="805" spans="1:1" x14ac:dyDescent="0.35">
      <c r="A805" s="7"/>
    </row>
    <row r="806" spans="1:1" x14ac:dyDescent="0.35">
      <c r="A806" s="7"/>
    </row>
    <row r="807" spans="1:1" x14ac:dyDescent="0.35">
      <c r="A807" s="7"/>
    </row>
    <row r="808" spans="1:1" x14ac:dyDescent="0.35">
      <c r="A808" s="7"/>
    </row>
    <row r="809" spans="1:1" x14ac:dyDescent="0.35">
      <c r="A809" s="7"/>
    </row>
    <row r="810" spans="1:1" x14ac:dyDescent="0.35">
      <c r="A810" s="7"/>
    </row>
    <row r="811" spans="1:1" x14ac:dyDescent="0.35">
      <c r="A811" s="7"/>
    </row>
    <row r="812" spans="1:1" x14ac:dyDescent="0.35">
      <c r="A812" s="7"/>
    </row>
    <row r="813" spans="1:1" x14ac:dyDescent="0.35">
      <c r="A813" s="7"/>
    </row>
    <row r="814" spans="1:1" x14ac:dyDescent="0.35">
      <c r="A814" s="7"/>
    </row>
    <row r="815" spans="1:1" x14ac:dyDescent="0.35">
      <c r="A815" s="7"/>
    </row>
    <row r="816" spans="1:1" x14ac:dyDescent="0.35">
      <c r="A816" s="7"/>
    </row>
    <row r="817" spans="1:1" x14ac:dyDescent="0.35">
      <c r="A817" s="7"/>
    </row>
    <row r="818" spans="1:1" x14ac:dyDescent="0.35">
      <c r="A818" s="7"/>
    </row>
    <row r="819" spans="1:1" x14ac:dyDescent="0.35">
      <c r="A819" s="7"/>
    </row>
    <row r="820" spans="1:1" x14ac:dyDescent="0.35">
      <c r="A820" s="7"/>
    </row>
    <row r="821" spans="1:1" x14ac:dyDescent="0.35">
      <c r="A821" s="7"/>
    </row>
    <row r="822" spans="1:1" x14ac:dyDescent="0.35">
      <c r="A822" s="7"/>
    </row>
    <row r="823" spans="1:1" x14ac:dyDescent="0.35">
      <c r="A823" s="7"/>
    </row>
    <row r="824" spans="1:1" x14ac:dyDescent="0.35">
      <c r="A824" s="7"/>
    </row>
    <row r="825" spans="1:1" x14ac:dyDescent="0.35">
      <c r="A825" s="7"/>
    </row>
    <row r="826" spans="1:1" x14ac:dyDescent="0.35">
      <c r="A826" s="7"/>
    </row>
    <row r="827" spans="1:1" x14ac:dyDescent="0.35">
      <c r="A827" s="7"/>
    </row>
    <row r="828" spans="1:1" x14ac:dyDescent="0.35">
      <c r="A828" s="7"/>
    </row>
    <row r="829" spans="1:1" x14ac:dyDescent="0.35">
      <c r="A829" s="7"/>
    </row>
    <row r="830" spans="1:1" x14ac:dyDescent="0.35">
      <c r="A830" s="7"/>
    </row>
    <row r="831" spans="1:1" x14ac:dyDescent="0.35">
      <c r="A831" s="7"/>
    </row>
    <row r="832" spans="1:1" x14ac:dyDescent="0.35">
      <c r="A832" s="7"/>
    </row>
    <row r="833" spans="1:1" x14ac:dyDescent="0.35">
      <c r="A833" s="7"/>
    </row>
    <row r="834" spans="1:1" x14ac:dyDescent="0.35">
      <c r="A834" s="7"/>
    </row>
    <row r="835" spans="1:1" x14ac:dyDescent="0.35">
      <c r="A835" s="7"/>
    </row>
    <row r="836" spans="1:1" x14ac:dyDescent="0.35">
      <c r="A836" s="7"/>
    </row>
    <row r="837" spans="1:1" x14ac:dyDescent="0.35">
      <c r="A837" s="7"/>
    </row>
    <row r="838" spans="1:1" x14ac:dyDescent="0.35">
      <c r="A838" s="7"/>
    </row>
    <row r="839" spans="1:1" x14ac:dyDescent="0.35">
      <c r="A839" s="7"/>
    </row>
    <row r="840" spans="1:1" x14ac:dyDescent="0.35">
      <c r="A840" s="7"/>
    </row>
    <row r="841" spans="1:1" x14ac:dyDescent="0.35">
      <c r="A841" s="7"/>
    </row>
    <row r="842" spans="1:1" x14ac:dyDescent="0.35">
      <c r="A842" s="7"/>
    </row>
    <row r="843" spans="1:1" x14ac:dyDescent="0.35">
      <c r="A843" s="7"/>
    </row>
    <row r="844" spans="1:1" x14ac:dyDescent="0.35">
      <c r="A844" s="7"/>
    </row>
    <row r="845" spans="1:1" x14ac:dyDescent="0.35">
      <c r="A845" s="7"/>
    </row>
    <row r="846" spans="1:1" x14ac:dyDescent="0.35">
      <c r="A846" s="7"/>
    </row>
    <row r="847" spans="1:1" x14ac:dyDescent="0.35">
      <c r="A847" s="7"/>
    </row>
    <row r="848" spans="1:1" x14ac:dyDescent="0.35">
      <c r="A848" s="7"/>
    </row>
    <row r="849" spans="1:1" x14ac:dyDescent="0.35">
      <c r="A849" s="7"/>
    </row>
    <row r="850" spans="1:1" x14ac:dyDescent="0.35">
      <c r="A850" s="7"/>
    </row>
    <row r="851" spans="1:1" x14ac:dyDescent="0.35">
      <c r="A851" s="7"/>
    </row>
    <row r="852" spans="1:1" x14ac:dyDescent="0.35">
      <c r="A852" s="7"/>
    </row>
    <row r="853" spans="1:1" x14ac:dyDescent="0.35">
      <c r="A853" s="7"/>
    </row>
    <row r="854" spans="1:1" x14ac:dyDescent="0.35">
      <c r="A854" s="7"/>
    </row>
    <row r="855" spans="1:1" x14ac:dyDescent="0.35">
      <c r="A855" s="7"/>
    </row>
    <row r="856" spans="1:1" x14ac:dyDescent="0.35">
      <c r="A856" s="7"/>
    </row>
    <row r="857" spans="1:1" x14ac:dyDescent="0.35">
      <c r="A857" s="7"/>
    </row>
    <row r="858" spans="1:1" x14ac:dyDescent="0.35">
      <c r="A858" s="7"/>
    </row>
    <row r="859" spans="1:1" x14ac:dyDescent="0.35">
      <c r="A859" s="7"/>
    </row>
    <row r="860" spans="1:1" x14ac:dyDescent="0.35">
      <c r="A860" s="7"/>
    </row>
    <row r="861" spans="1:1" x14ac:dyDescent="0.35">
      <c r="A861" s="7"/>
    </row>
    <row r="862" spans="1:1" x14ac:dyDescent="0.35">
      <c r="A862" s="7"/>
    </row>
    <row r="863" spans="1:1" x14ac:dyDescent="0.35">
      <c r="A863" s="7"/>
    </row>
    <row r="864" spans="1:1" x14ac:dyDescent="0.35">
      <c r="A864" s="7"/>
    </row>
    <row r="865" spans="1:1" x14ac:dyDescent="0.35">
      <c r="A865" s="7"/>
    </row>
    <row r="866" spans="1:1" x14ac:dyDescent="0.35">
      <c r="A866" s="7"/>
    </row>
    <row r="867" spans="1:1" x14ac:dyDescent="0.35">
      <c r="A867" s="7"/>
    </row>
    <row r="868" spans="1:1" x14ac:dyDescent="0.35">
      <c r="A868" s="7"/>
    </row>
    <row r="869" spans="1:1" x14ac:dyDescent="0.35">
      <c r="A869" s="7"/>
    </row>
    <row r="870" spans="1:1" x14ac:dyDescent="0.35">
      <c r="A870" s="7"/>
    </row>
    <row r="871" spans="1:1" x14ac:dyDescent="0.35">
      <c r="A871" s="7"/>
    </row>
    <row r="872" spans="1:1" x14ac:dyDescent="0.35">
      <c r="A872" s="7"/>
    </row>
    <row r="873" spans="1:1" x14ac:dyDescent="0.35">
      <c r="A873" s="7"/>
    </row>
    <row r="874" spans="1:1" x14ac:dyDescent="0.35">
      <c r="A874" s="7"/>
    </row>
    <row r="875" spans="1:1" x14ac:dyDescent="0.35">
      <c r="A875" s="7"/>
    </row>
    <row r="876" spans="1:1" x14ac:dyDescent="0.35">
      <c r="A876" s="7"/>
    </row>
    <row r="877" spans="1:1" x14ac:dyDescent="0.35">
      <c r="A877" s="7"/>
    </row>
    <row r="878" spans="1:1" x14ac:dyDescent="0.35">
      <c r="A878" s="7"/>
    </row>
    <row r="879" spans="1:1" x14ac:dyDescent="0.35">
      <c r="A879" s="7"/>
    </row>
    <row r="880" spans="1:1" x14ac:dyDescent="0.35">
      <c r="A880" s="7"/>
    </row>
    <row r="881" spans="1:1" x14ac:dyDescent="0.35">
      <c r="A881" s="7"/>
    </row>
    <row r="882" spans="1:1" x14ac:dyDescent="0.35">
      <c r="A882" s="7"/>
    </row>
    <row r="883" spans="1:1" x14ac:dyDescent="0.35">
      <c r="A883" s="7"/>
    </row>
    <row r="884" spans="1:1" x14ac:dyDescent="0.35">
      <c r="A884" s="7"/>
    </row>
    <row r="885" spans="1:1" x14ac:dyDescent="0.35">
      <c r="A885" s="7"/>
    </row>
    <row r="886" spans="1:1" x14ac:dyDescent="0.35">
      <c r="A886" s="7"/>
    </row>
    <row r="887" spans="1:1" x14ac:dyDescent="0.35">
      <c r="A887" s="7"/>
    </row>
    <row r="888" spans="1:1" x14ac:dyDescent="0.35">
      <c r="A888" s="7"/>
    </row>
    <row r="889" spans="1:1" x14ac:dyDescent="0.35">
      <c r="A889" s="7"/>
    </row>
    <row r="890" spans="1:1" x14ac:dyDescent="0.35">
      <c r="A890" s="7"/>
    </row>
    <row r="891" spans="1:1" x14ac:dyDescent="0.35">
      <c r="A891" s="7"/>
    </row>
    <row r="892" spans="1:1" x14ac:dyDescent="0.35">
      <c r="A892" s="7"/>
    </row>
    <row r="893" spans="1:1" x14ac:dyDescent="0.35">
      <c r="A893" s="7"/>
    </row>
    <row r="894" spans="1:1" x14ac:dyDescent="0.35">
      <c r="A894" s="7"/>
    </row>
    <row r="895" spans="1:1" x14ac:dyDescent="0.35">
      <c r="A895" s="7"/>
    </row>
    <row r="896" spans="1:1" x14ac:dyDescent="0.35">
      <c r="A896" s="7"/>
    </row>
    <row r="897" spans="1:1" x14ac:dyDescent="0.35">
      <c r="A897" s="7"/>
    </row>
    <row r="898" spans="1:1" x14ac:dyDescent="0.35">
      <c r="A898" s="7"/>
    </row>
    <row r="899" spans="1:1" x14ac:dyDescent="0.35">
      <c r="A899" s="7"/>
    </row>
    <row r="900" spans="1:1" x14ac:dyDescent="0.35">
      <c r="A900" s="7"/>
    </row>
    <row r="901" spans="1:1" x14ac:dyDescent="0.35">
      <c r="A901" s="7"/>
    </row>
    <row r="902" spans="1:1" x14ac:dyDescent="0.35">
      <c r="A902" s="7"/>
    </row>
    <row r="903" spans="1:1" x14ac:dyDescent="0.35">
      <c r="A903" s="7"/>
    </row>
    <row r="904" spans="1:1" x14ac:dyDescent="0.35">
      <c r="A904" s="7"/>
    </row>
    <row r="905" spans="1:1" x14ac:dyDescent="0.35">
      <c r="A905" s="7"/>
    </row>
    <row r="906" spans="1:1" x14ac:dyDescent="0.35">
      <c r="A906" s="7"/>
    </row>
    <row r="907" spans="1:1" x14ac:dyDescent="0.35">
      <c r="A907" s="7"/>
    </row>
    <row r="908" spans="1:1" x14ac:dyDescent="0.35">
      <c r="A908" s="7"/>
    </row>
    <row r="909" spans="1:1" x14ac:dyDescent="0.35">
      <c r="A909" s="7"/>
    </row>
    <row r="910" spans="1:1" x14ac:dyDescent="0.35">
      <c r="A910" s="7"/>
    </row>
    <row r="911" spans="1:1" x14ac:dyDescent="0.35">
      <c r="A911" s="7"/>
    </row>
    <row r="912" spans="1:1" x14ac:dyDescent="0.35">
      <c r="A912" s="7"/>
    </row>
    <row r="913" spans="1:1" x14ac:dyDescent="0.35">
      <c r="A913" s="7"/>
    </row>
    <row r="914" spans="1:1" x14ac:dyDescent="0.35">
      <c r="A914" s="7"/>
    </row>
    <row r="915" spans="1:1" x14ac:dyDescent="0.35">
      <c r="A915" s="7"/>
    </row>
    <row r="916" spans="1:1" x14ac:dyDescent="0.35">
      <c r="A916" s="7"/>
    </row>
    <row r="917" spans="1:1" x14ac:dyDescent="0.35">
      <c r="A917" s="7"/>
    </row>
    <row r="918" spans="1:1" x14ac:dyDescent="0.35">
      <c r="A918" s="7"/>
    </row>
    <row r="919" spans="1:1" x14ac:dyDescent="0.35">
      <c r="A919" s="7"/>
    </row>
    <row r="920" spans="1:1" x14ac:dyDescent="0.35">
      <c r="A920" s="7"/>
    </row>
    <row r="921" spans="1:1" x14ac:dyDescent="0.35">
      <c r="A921" s="7"/>
    </row>
    <row r="922" spans="1:1" x14ac:dyDescent="0.35">
      <c r="A922" s="7"/>
    </row>
    <row r="923" spans="1:1" x14ac:dyDescent="0.35">
      <c r="A923" s="7"/>
    </row>
    <row r="924" spans="1:1" x14ac:dyDescent="0.35">
      <c r="A924" s="7"/>
    </row>
    <row r="925" spans="1:1" x14ac:dyDescent="0.35">
      <c r="A925" s="7"/>
    </row>
    <row r="926" spans="1:1" x14ac:dyDescent="0.35">
      <c r="A926" s="7"/>
    </row>
    <row r="927" spans="1:1" x14ac:dyDescent="0.35">
      <c r="A927" s="7"/>
    </row>
    <row r="928" spans="1:1" x14ac:dyDescent="0.35">
      <c r="A928" s="7"/>
    </row>
    <row r="929" spans="1:1" x14ac:dyDescent="0.35">
      <c r="A929" s="7"/>
    </row>
    <row r="930" spans="1:1" x14ac:dyDescent="0.35">
      <c r="A930" s="7"/>
    </row>
    <row r="931" spans="1:1" x14ac:dyDescent="0.35">
      <c r="A931" s="7"/>
    </row>
    <row r="932" spans="1:1" x14ac:dyDescent="0.35">
      <c r="A932" s="7"/>
    </row>
    <row r="933" spans="1:1" x14ac:dyDescent="0.35">
      <c r="A933" s="7"/>
    </row>
    <row r="934" spans="1:1" x14ac:dyDescent="0.35">
      <c r="A934" s="7"/>
    </row>
    <row r="935" spans="1:1" x14ac:dyDescent="0.35">
      <c r="A935" s="7"/>
    </row>
    <row r="936" spans="1:1" x14ac:dyDescent="0.35">
      <c r="A936" s="7"/>
    </row>
    <row r="937" spans="1:1" x14ac:dyDescent="0.35">
      <c r="A937" s="7"/>
    </row>
    <row r="938" spans="1:1" x14ac:dyDescent="0.35">
      <c r="A938" s="7"/>
    </row>
    <row r="939" spans="1:1" x14ac:dyDescent="0.35">
      <c r="A939" s="7"/>
    </row>
    <row r="940" spans="1:1" x14ac:dyDescent="0.35">
      <c r="A940" s="7"/>
    </row>
    <row r="941" spans="1:1" x14ac:dyDescent="0.35">
      <c r="A941" s="7"/>
    </row>
    <row r="942" spans="1:1" x14ac:dyDescent="0.35">
      <c r="A942" s="7"/>
    </row>
    <row r="943" spans="1:1" x14ac:dyDescent="0.35">
      <c r="A943" s="7"/>
    </row>
    <row r="944" spans="1:1" x14ac:dyDescent="0.35">
      <c r="A944" s="7"/>
    </row>
    <row r="945" spans="1:1" x14ac:dyDescent="0.35">
      <c r="A945" s="7"/>
    </row>
    <row r="946" spans="1:1" x14ac:dyDescent="0.35">
      <c r="A946" s="7"/>
    </row>
    <row r="947" spans="1:1" x14ac:dyDescent="0.35">
      <c r="A947" s="7"/>
    </row>
    <row r="948" spans="1:1" x14ac:dyDescent="0.35">
      <c r="A948" s="7"/>
    </row>
    <row r="949" spans="1:1" x14ac:dyDescent="0.35">
      <c r="A949" s="7"/>
    </row>
    <row r="950" spans="1:1" x14ac:dyDescent="0.35">
      <c r="A950" s="7"/>
    </row>
    <row r="951" spans="1:1" x14ac:dyDescent="0.35">
      <c r="A951" s="7"/>
    </row>
    <row r="952" spans="1:1" x14ac:dyDescent="0.35">
      <c r="A952" s="7"/>
    </row>
    <row r="953" spans="1:1" x14ac:dyDescent="0.35">
      <c r="A953" s="7"/>
    </row>
    <row r="954" spans="1:1" x14ac:dyDescent="0.35">
      <c r="A954" s="7"/>
    </row>
    <row r="955" spans="1:1" x14ac:dyDescent="0.35">
      <c r="A955" s="7"/>
    </row>
    <row r="956" spans="1:1" x14ac:dyDescent="0.35">
      <c r="A956" s="7"/>
    </row>
    <row r="957" spans="1:1" x14ac:dyDescent="0.35">
      <c r="A957" s="7"/>
    </row>
    <row r="958" spans="1:1" x14ac:dyDescent="0.35">
      <c r="A958" s="7"/>
    </row>
    <row r="959" spans="1:1" x14ac:dyDescent="0.35">
      <c r="A959" s="7"/>
    </row>
    <row r="960" spans="1:1" x14ac:dyDescent="0.35">
      <c r="A960" s="7"/>
    </row>
    <row r="961" spans="1:1" x14ac:dyDescent="0.35">
      <c r="A961" s="7"/>
    </row>
    <row r="962" spans="1:1" x14ac:dyDescent="0.35">
      <c r="A962" s="7"/>
    </row>
    <row r="963" spans="1:1" x14ac:dyDescent="0.35">
      <c r="A963" s="7"/>
    </row>
    <row r="964" spans="1:1" x14ac:dyDescent="0.35">
      <c r="A964" s="7"/>
    </row>
    <row r="965" spans="1:1" x14ac:dyDescent="0.35">
      <c r="A965" s="7"/>
    </row>
    <row r="966" spans="1:1" x14ac:dyDescent="0.35">
      <c r="A966" s="7"/>
    </row>
    <row r="967" spans="1:1" x14ac:dyDescent="0.35">
      <c r="A967" s="7"/>
    </row>
    <row r="968" spans="1:1" x14ac:dyDescent="0.35">
      <c r="A968" s="7"/>
    </row>
    <row r="969" spans="1:1" x14ac:dyDescent="0.35">
      <c r="A969" s="7"/>
    </row>
    <row r="970" spans="1:1" x14ac:dyDescent="0.35">
      <c r="A970" s="7"/>
    </row>
    <row r="971" spans="1:1" x14ac:dyDescent="0.35">
      <c r="A971" s="7"/>
    </row>
    <row r="972" spans="1:1" x14ac:dyDescent="0.35">
      <c r="A972" s="7"/>
    </row>
    <row r="973" spans="1:1" x14ac:dyDescent="0.35">
      <c r="A973" s="7"/>
    </row>
    <row r="974" spans="1:1" x14ac:dyDescent="0.35">
      <c r="A974" s="7"/>
    </row>
    <row r="975" spans="1:1" x14ac:dyDescent="0.35">
      <c r="A975" s="7"/>
    </row>
    <row r="976" spans="1:1" x14ac:dyDescent="0.35">
      <c r="A976" s="7"/>
    </row>
    <row r="977" spans="1:1" x14ac:dyDescent="0.35">
      <c r="A977" s="7"/>
    </row>
    <row r="978" spans="1:1" x14ac:dyDescent="0.35">
      <c r="A978" s="7"/>
    </row>
    <row r="979" spans="1:1" x14ac:dyDescent="0.35">
      <c r="A979" s="7"/>
    </row>
    <row r="980" spans="1:1" x14ac:dyDescent="0.35">
      <c r="A980" s="7"/>
    </row>
    <row r="981" spans="1:1" x14ac:dyDescent="0.35">
      <c r="A981" s="7"/>
    </row>
    <row r="982" spans="1:1" x14ac:dyDescent="0.35">
      <c r="A982" s="7"/>
    </row>
    <row r="983" spans="1:1" x14ac:dyDescent="0.35">
      <c r="A983" s="7"/>
    </row>
    <row r="984" spans="1:1" x14ac:dyDescent="0.35">
      <c r="A984" s="7"/>
    </row>
    <row r="985" spans="1:1" x14ac:dyDescent="0.35">
      <c r="A985" s="7"/>
    </row>
    <row r="986" spans="1:1" x14ac:dyDescent="0.35">
      <c r="A986" s="7"/>
    </row>
    <row r="987" spans="1:1" x14ac:dyDescent="0.35">
      <c r="A987" s="7"/>
    </row>
    <row r="988" spans="1:1" x14ac:dyDescent="0.35">
      <c r="A988" s="7"/>
    </row>
    <row r="989" spans="1:1" x14ac:dyDescent="0.35">
      <c r="A989" s="7"/>
    </row>
    <row r="990" spans="1:1" x14ac:dyDescent="0.35">
      <c r="A990" s="7"/>
    </row>
    <row r="991" spans="1:1" x14ac:dyDescent="0.35">
      <c r="A991" s="7"/>
    </row>
    <row r="992" spans="1:1" x14ac:dyDescent="0.35">
      <c r="A992" s="7"/>
    </row>
    <row r="993" spans="1:1" x14ac:dyDescent="0.35">
      <c r="A993" s="7"/>
    </row>
    <row r="994" spans="1:1" x14ac:dyDescent="0.35">
      <c r="A994" s="7"/>
    </row>
    <row r="995" spans="1:1" x14ac:dyDescent="0.35">
      <c r="A995" s="7"/>
    </row>
    <row r="996" spans="1:1" x14ac:dyDescent="0.35">
      <c r="A996" s="7"/>
    </row>
    <row r="997" spans="1:1" x14ac:dyDescent="0.35">
      <c r="A997" s="7"/>
    </row>
    <row r="998" spans="1:1" x14ac:dyDescent="0.35">
      <c r="A998" s="7"/>
    </row>
    <row r="999" spans="1:1" x14ac:dyDescent="0.35">
      <c r="A999" s="7"/>
    </row>
    <row r="1000" spans="1:1" x14ac:dyDescent="0.35">
      <c r="A1000" s="7"/>
    </row>
  </sheetData>
  <pageMargins left="0.7" right="0.7" top="0.75" bottom="0.75" header="0.3" footer="0.3"/>
  <pageSetup paperSize="9" orientation="portrait" horizontalDpi="300" verticalDpi="300"/>
  <tableParts count="1">
    <tablePart r:id="rId1"/>
  </tableParts>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A1:AX100"/>
  <sheetViews>
    <sheetView workbookViewId="0"/>
  </sheetViews>
  <sheetFormatPr defaultColWidth="11.07421875" defaultRowHeight="15.5" x14ac:dyDescent="0.35"/>
  <cols>
    <col min="1" max="1" width="28.53515625" customWidth="1"/>
    <col min="2" max="2" width="16.69140625" customWidth="1"/>
    <col min="3" max="3" width="19.61328125" style="10" customWidth="1"/>
    <col min="4" max="4" width="20.23046875" style="10" customWidth="1"/>
    <col min="5" max="5" width="19.921875" customWidth="1"/>
    <col min="6" max="7" width="32.69140625" customWidth="1"/>
  </cols>
  <sheetData>
    <row r="1" spans="1:50" ht="20" x14ac:dyDescent="0.4">
      <c r="A1" s="21" t="s">
        <v>76</v>
      </c>
    </row>
    <row r="2" spans="1:50" x14ac:dyDescent="0.35">
      <c r="A2" t="s">
        <v>9</v>
      </c>
    </row>
    <row r="3" spans="1:50" x14ac:dyDescent="0.35">
      <c r="A3" t="s">
        <v>456</v>
      </c>
    </row>
    <row r="4" spans="1:50" ht="41" customHeight="1" x14ac:dyDescent="0.35">
      <c r="A4" s="6" t="s">
        <v>458</v>
      </c>
      <c r="B4" s="5" t="s">
        <v>459</v>
      </c>
      <c r="C4" s="22" t="s">
        <v>460</v>
      </c>
      <c r="D4" s="22" t="s">
        <v>461</v>
      </c>
      <c r="E4" s="5" t="s">
        <v>462</v>
      </c>
      <c r="F4" s="5" t="s">
        <v>463</v>
      </c>
      <c r="G4" s="5" t="s">
        <v>464</v>
      </c>
    </row>
    <row r="5" spans="1:50" x14ac:dyDescent="0.35">
      <c r="A5" s="15" t="s">
        <v>476</v>
      </c>
      <c r="B5" s="4">
        <v>756</v>
      </c>
      <c r="C5" s="23">
        <v>2485</v>
      </c>
      <c r="D5" s="23">
        <v>1812</v>
      </c>
      <c r="E5" s="4">
        <v>386</v>
      </c>
      <c r="F5" s="4">
        <v>229</v>
      </c>
      <c r="G5" s="11">
        <v>59.3</v>
      </c>
      <c r="H5" s="11"/>
      <c r="I5" s="11"/>
      <c r="J5" s="11"/>
      <c r="K5" s="11"/>
      <c r="L5" s="11"/>
      <c r="M5" s="11"/>
      <c r="N5" s="11"/>
      <c r="O5" s="11"/>
      <c r="P5" s="11"/>
      <c r="Q5" s="11"/>
      <c r="R5" s="11"/>
      <c r="S5" s="11"/>
      <c r="T5" s="11"/>
      <c r="U5" s="11"/>
      <c r="V5" s="11"/>
      <c r="W5" s="11"/>
      <c r="X5" s="11"/>
      <c r="Y5" s="11"/>
      <c r="Z5" s="11"/>
      <c r="AA5" s="11"/>
      <c r="AB5" s="11"/>
      <c r="AC5" s="11"/>
      <c r="AD5" s="11"/>
      <c r="AE5" s="11"/>
      <c r="AF5" s="11"/>
      <c r="AG5" s="11"/>
      <c r="AH5" s="11"/>
      <c r="AI5" s="11"/>
      <c r="AJ5" s="11"/>
      <c r="AK5" s="11"/>
      <c r="AL5" s="11"/>
      <c r="AM5" s="11"/>
      <c r="AN5" s="11"/>
      <c r="AO5" s="11"/>
      <c r="AP5" s="11"/>
      <c r="AQ5" s="11"/>
      <c r="AR5" s="11"/>
      <c r="AS5" s="11"/>
      <c r="AT5" s="11"/>
      <c r="AU5" s="11"/>
      <c r="AV5" s="11"/>
      <c r="AW5" s="11"/>
      <c r="AX5" s="11"/>
    </row>
    <row r="6" spans="1:50" x14ac:dyDescent="0.35">
      <c r="A6" s="15" t="s">
        <v>477</v>
      </c>
      <c r="B6" s="4">
        <v>159</v>
      </c>
      <c r="C6" s="23">
        <v>650</v>
      </c>
      <c r="D6" s="23">
        <v>498</v>
      </c>
      <c r="E6" s="4">
        <v>76</v>
      </c>
      <c r="F6" s="4">
        <v>41</v>
      </c>
      <c r="G6" s="11">
        <v>53.9</v>
      </c>
      <c r="H6" s="11"/>
      <c r="I6" s="11"/>
      <c r="J6" s="11"/>
      <c r="K6" s="11"/>
      <c r="L6" s="11"/>
      <c r="M6" s="11"/>
      <c r="N6" s="11"/>
      <c r="O6" s="11"/>
      <c r="P6" s="11"/>
      <c r="Q6" s="11"/>
      <c r="R6" s="11"/>
      <c r="S6" s="11"/>
      <c r="T6" s="11"/>
      <c r="U6" s="11"/>
      <c r="V6" s="11"/>
      <c r="W6" s="11"/>
      <c r="X6" s="11"/>
      <c r="Y6" s="11"/>
      <c r="Z6" s="11"/>
      <c r="AA6" s="11"/>
      <c r="AB6" s="11"/>
      <c r="AC6" s="11"/>
      <c r="AD6" s="11"/>
      <c r="AE6" s="11"/>
      <c r="AF6" s="11"/>
      <c r="AG6" s="11"/>
      <c r="AH6" s="11"/>
      <c r="AI6" s="11"/>
      <c r="AJ6" s="11"/>
      <c r="AK6" s="11"/>
      <c r="AL6" s="11"/>
      <c r="AM6" s="11"/>
      <c r="AN6" s="11"/>
      <c r="AO6" s="11"/>
      <c r="AP6" s="11"/>
      <c r="AQ6" s="11"/>
      <c r="AR6" s="11"/>
      <c r="AS6" s="11"/>
      <c r="AT6" s="11"/>
      <c r="AU6" s="11"/>
      <c r="AV6" s="11"/>
      <c r="AW6" s="11"/>
      <c r="AX6" s="11"/>
    </row>
    <row r="7" spans="1:50" x14ac:dyDescent="0.35">
      <c r="A7" s="1" t="s">
        <v>465</v>
      </c>
      <c r="B7" s="4">
        <v>879</v>
      </c>
      <c r="C7" s="23">
        <v>2986</v>
      </c>
      <c r="D7" s="23">
        <v>2222</v>
      </c>
      <c r="E7" s="4">
        <v>436</v>
      </c>
      <c r="F7" s="4">
        <v>255</v>
      </c>
      <c r="G7" s="11">
        <v>58.5</v>
      </c>
      <c r="H7" s="11"/>
      <c r="I7" s="11"/>
      <c r="J7" s="11"/>
      <c r="K7" s="11"/>
      <c r="L7" s="11"/>
      <c r="M7" s="11"/>
      <c r="N7" s="11"/>
      <c r="O7" s="11"/>
      <c r="P7" s="11"/>
      <c r="Q7" s="11"/>
      <c r="R7" s="11"/>
      <c r="S7" s="11"/>
      <c r="T7" s="11"/>
      <c r="U7" s="11"/>
      <c r="V7" s="11"/>
      <c r="W7" s="11"/>
      <c r="X7" s="11"/>
      <c r="Y7" s="11"/>
      <c r="Z7" s="11"/>
      <c r="AA7" s="11"/>
      <c r="AB7" s="11"/>
      <c r="AC7" s="11"/>
      <c r="AD7" s="11"/>
      <c r="AE7" s="11"/>
      <c r="AF7" s="11"/>
      <c r="AG7" s="11"/>
      <c r="AH7" s="11"/>
      <c r="AI7" s="11"/>
      <c r="AJ7" s="11"/>
      <c r="AK7" s="11"/>
      <c r="AL7" s="11"/>
      <c r="AM7" s="11"/>
      <c r="AN7" s="11"/>
      <c r="AO7" s="11"/>
      <c r="AP7" s="11"/>
      <c r="AQ7" s="11"/>
      <c r="AR7" s="11"/>
      <c r="AS7" s="11"/>
      <c r="AT7" s="11"/>
      <c r="AU7" s="11"/>
      <c r="AV7" s="11"/>
      <c r="AW7" s="11"/>
      <c r="AX7" s="11"/>
    </row>
    <row r="8" spans="1:50" x14ac:dyDescent="0.35">
      <c r="A8" s="15" t="s">
        <v>478</v>
      </c>
      <c r="B8" s="4">
        <v>36</v>
      </c>
      <c r="C8" s="23">
        <v>149</v>
      </c>
      <c r="D8" s="23">
        <v>88</v>
      </c>
      <c r="E8" s="4">
        <v>26</v>
      </c>
      <c r="F8" s="4">
        <v>15</v>
      </c>
      <c r="G8" s="11">
        <v>57.7</v>
      </c>
      <c r="H8" s="11"/>
      <c r="I8" s="11"/>
      <c r="J8" s="11"/>
      <c r="K8" s="11"/>
      <c r="L8" s="11"/>
      <c r="M8" s="11"/>
      <c r="N8" s="11"/>
      <c r="O8" s="11"/>
      <c r="P8" s="11"/>
      <c r="Q8" s="11"/>
      <c r="R8" s="11"/>
      <c r="S8" s="11"/>
      <c r="T8" s="11"/>
      <c r="U8" s="11"/>
      <c r="V8" s="11"/>
      <c r="W8" s="11"/>
      <c r="X8" s="11"/>
      <c r="Y8" s="11"/>
      <c r="Z8" s="11"/>
      <c r="AA8" s="11"/>
      <c r="AB8" s="11"/>
      <c r="AC8" s="11"/>
      <c r="AD8" s="11"/>
      <c r="AE8" s="11"/>
      <c r="AF8" s="11"/>
      <c r="AG8" s="11"/>
      <c r="AH8" s="11"/>
      <c r="AI8" s="11"/>
      <c r="AJ8" s="11"/>
      <c r="AK8" s="11"/>
      <c r="AL8" s="11"/>
      <c r="AM8" s="11"/>
      <c r="AN8" s="11"/>
      <c r="AO8" s="11"/>
      <c r="AP8" s="11"/>
      <c r="AQ8" s="11"/>
      <c r="AR8" s="11"/>
      <c r="AS8" s="11"/>
      <c r="AT8" s="11"/>
      <c r="AU8" s="11"/>
      <c r="AV8" s="11"/>
      <c r="AW8" s="11"/>
      <c r="AX8" s="11"/>
    </row>
    <row r="9" spans="1:50" x14ac:dyDescent="0.35">
      <c r="G9" s="11"/>
      <c r="H9" s="11"/>
      <c r="I9" s="11"/>
      <c r="J9" s="11"/>
      <c r="K9" s="11"/>
      <c r="L9" s="11"/>
      <c r="M9" s="11"/>
      <c r="N9" s="11"/>
      <c r="O9" s="11"/>
      <c r="P9" s="11"/>
      <c r="Q9" s="11"/>
      <c r="R9" s="11"/>
      <c r="S9" s="11"/>
      <c r="T9" s="11"/>
      <c r="U9" s="11"/>
      <c r="V9" s="11"/>
      <c r="W9" s="11"/>
      <c r="X9" s="11"/>
      <c r="Y9" s="11"/>
      <c r="Z9" s="11"/>
      <c r="AA9" s="11"/>
      <c r="AB9" s="11"/>
      <c r="AC9" s="11"/>
      <c r="AD9" s="11"/>
      <c r="AE9" s="11"/>
      <c r="AF9" s="11"/>
      <c r="AG9" s="11"/>
      <c r="AH9" s="11"/>
      <c r="AI9" s="11"/>
      <c r="AJ9" s="11"/>
      <c r="AK9" s="11"/>
      <c r="AL9" s="11"/>
      <c r="AM9" s="11"/>
      <c r="AN9" s="11"/>
      <c r="AO9" s="11"/>
      <c r="AP9" s="11"/>
      <c r="AQ9" s="11"/>
      <c r="AR9" s="11"/>
      <c r="AS9" s="11"/>
      <c r="AT9" s="11"/>
      <c r="AU9" s="11"/>
      <c r="AV9" s="11"/>
      <c r="AW9" s="11"/>
      <c r="AX9" s="11"/>
    </row>
    <row r="10" spans="1:50" x14ac:dyDescent="0.35">
      <c r="G10" s="11"/>
      <c r="H10" s="11"/>
      <c r="I10" s="11"/>
      <c r="J10" s="11"/>
      <c r="K10" s="11"/>
      <c r="L10" s="11"/>
      <c r="M10" s="11"/>
      <c r="N10" s="11"/>
      <c r="O10" s="11"/>
      <c r="P10" s="11"/>
      <c r="Q10" s="11"/>
      <c r="R10" s="11"/>
      <c r="S10" s="11"/>
      <c r="T10" s="11"/>
      <c r="U10" s="11"/>
      <c r="V10" s="11"/>
      <c r="W10" s="11"/>
      <c r="X10" s="11"/>
      <c r="Y10" s="11"/>
      <c r="Z10" s="11"/>
      <c r="AA10" s="11"/>
      <c r="AB10" s="11"/>
      <c r="AC10" s="11"/>
      <c r="AD10" s="11"/>
      <c r="AE10" s="11"/>
      <c r="AF10" s="11"/>
      <c r="AG10" s="11"/>
      <c r="AH10" s="11"/>
      <c r="AI10" s="11"/>
      <c r="AJ10" s="11"/>
      <c r="AK10" s="11"/>
      <c r="AL10" s="11"/>
      <c r="AM10" s="11"/>
      <c r="AN10" s="11"/>
      <c r="AO10" s="11"/>
      <c r="AP10" s="11"/>
      <c r="AQ10" s="11"/>
      <c r="AR10" s="11"/>
      <c r="AS10" s="11"/>
      <c r="AT10" s="11"/>
      <c r="AU10" s="11"/>
      <c r="AV10" s="11"/>
      <c r="AW10" s="11"/>
      <c r="AX10" s="11"/>
    </row>
    <row r="11" spans="1:50" x14ac:dyDescent="0.35">
      <c r="G11" s="11"/>
      <c r="H11" s="11"/>
      <c r="I11" s="11"/>
      <c r="J11" s="11"/>
      <c r="K11" s="11"/>
      <c r="L11" s="11"/>
      <c r="M11" s="11"/>
      <c r="N11" s="11"/>
      <c r="O11" s="11"/>
      <c r="P11" s="11"/>
      <c r="Q11" s="11"/>
      <c r="R11" s="11"/>
      <c r="S11" s="11"/>
      <c r="T11" s="11"/>
      <c r="U11" s="11"/>
      <c r="V11" s="11"/>
      <c r="W11" s="11"/>
      <c r="X11" s="11"/>
      <c r="Y11" s="11"/>
      <c r="Z11" s="11"/>
      <c r="AA11" s="11"/>
      <c r="AB11" s="11"/>
      <c r="AC11" s="11"/>
      <c r="AD11" s="11"/>
      <c r="AE11" s="11"/>
      <c r="AF11" s="11"/>
      <c r="AG11" s="11"/>
      <c r="AH11" s="11"/>
      <c r="AI11" s="11"/>
      <c r="AJ11" s="11"/>
      <c r="AK11" s="11"/>
      <c r="AL11" s="11"/>
      <c r="AM11" s="11"/>
      <c r="AN11" s="11"/>
      <c r="AO11" s="11"/>
      <c r="AP11" s="11"/>
      <c r="AQ11" s="11"/>
      <c r="AR11" s="11"/>
      <c r="AS11" s="11"/>
      <c r="AT11" s="11"/>
      <c r="AU11" s="11"/>
      <c r="AV11" s="11"/>
      <c r="AW11" s="11"/>
      <c r="AX11" s="11"/>
    </row>
    <row r="12" spans="1:50" x14ac:dyDescent="0.35">
      <c r="G12" s="11"/>
      <c r="H12" s="11"/>
      <c r="I12" s="11"/>
      <c r="J12" s="11"/>
      <c r="K12" s="11"/>
      <c r="L12" s="11"/>
      <c r="M12" s="11"/>
      <c r="N12" s="11"/>
      <c r="O12" s="11"/>
      <c r="P12" s="11"/>
      <c r="Q12" s="11"/>
      <c r="R12" s="11"/>
      <c r="S12" s="11"/>
      <c r="T12" s="11"/>
      <c r="U12" s="11"/>
      <c r="V12" s="11"/>
      <c r="W12" s="11"/>
      <c r="X12" s="11"/>
      <c r="Y12" s="11"/>
      <c r="Z12" s="11"/>
      <c r="AA12" s="11"/>
      <c r="AB12" s="11"/>
      <c r="AC12" s="11"/>
      <c r="AD12" s="11"/>
      <c r="AE12" s="11"/>
      <c r="AF12" s="11"/>
      <c r="AG12" s="11"/>
      <c r="AH12" s="11"/>
      <c r="AI12" s="11"/>
      <c r="AJ12" s="11"/>
      <c r="AK12" s="11"/>
      <c r="AL12" s="11"/>
      <c r="AM12" s="11"/>
      <c r="AN12" s="11"/>
      <c r="AO12" s="11"/>
      <c r="AP12" s="11"/>
      <c r="AQ12" s="11"/>
      <c r="AR12" s="11"/>
      <c r="AS12" s="11"/>
      <c r="AT12" s="11"/>
      <c r="AU12" s="11"/>
      <c r="AV12" s="11"/>
      <c r="AW12" s="11"/>
      <c r="AX12" s="11"/>
    </row>
    <row r="13" spans="1:50" x14ac:dyDescent="0.35">
      <c r="G13" s="11"/>
      <c r="H13" s="11"/>
      <c r="I13" s="11"/>
      <c r="J13" s="11"/>
      <c r="K13" s="11"/>
      <c r="L13" s="11"/>
      <c r="M13" s="11"/>
      <c r="N13" s="11"/>
      <c r="O13" s="11"/>
      <c r="P13" s="11"/>
      <c r="Q13" s="11"/>
      <c r="R13" s="11"/>
      <c r="S13" s="11"/>
      <c r="T13" s="11"/>
      <c r="U13" s="11"/>
      <c r="V13" s="11"/>
      <c r="W13" s="11"/>
      <c r="X13" s="11"/>
      <c r="Y13" s="11"/>
      <c r="Z13" s="11"/>
      <c r="AA13" s="11"/>
      <c r="AB13" s="11"/>
      <c r="AC13" s="11"/>
      <c r="AD13" s="11"/>
      <c r="AE13" s="11"/>
      <c r="AF13" s="11"/>
      <c r="AG13" s="11"/>
      <c r="AH13" s="11"/>
      <c r="AI13" s="11"/>
      <c r="AJ13" s="11"/>
      <c r="AK13" s="11"/>
      <c r="AL13" s="11"/>
      <c r="AM13" s="11"/>
      <c r="AN13" s="11"/>
      <c r="AO13" s="11"/>
      <c r="AP13" s="11"/>
      <c r="AQ13" s="11"/>
      <c r="AR13" s="11"/>
      <c r="AS13" s="11"/>
      <c r="AT13" s="11"/>
      <c r="AU13" s="11"/>
      <c r="AV13" s="11"/>
      <c r="AW13" s="11"/>
      <c r="AX13" s="11"/>
    </row>
    <row r="14" spans="1:50" x14ac:dyDescent="0.35">
      <c r="G14" s="11"/>
      <c r="H14" s="11"/>
      <c r="I14" s="11"/>
      <c r="J14" s="11"/>
      <c r="K14" s="11"/>
      <c r="L14" s="11"/>
      <c r="M14" s="11"/>
      <c r="N14" s="11"/>
      <c r="O14" s="11"/>
      <c r="P14" s="11"/>
      <c r="Q14" s="11"/>
      <c r="R14" s="11"/>
      <c r="S14" s="11"/>
      <c r="T14" s="11"/>
      <c r="U14" s="11"/>
      <c r="V14" s="11"/>
      <c r="W14" s="11"/>
      <c r="X14" s="11"/>
      <c r="Y14" s="11"/>
      <c r="Z14" s="11"/>
      <c r="AA14" s="11"/>
      <c r="AB14" s="11"/>
      <c r="AC14" s="11"/>
      <c r="AD14" s="11"/>
      <c r="AE14" s="11"/>
      <c r="AF14" s="11"/>
      <c r="AG14" s="11"/>
      <c r="AH14" s="11"/>
      <c r="AI14" s="11"/>
      <c r="AJ14" s="11"/>
      <c r="AK14" s="11"/>
      <c r="AL14" s="11"/>
      <c r="AM14" s="11"/>
      <c r="AN14" s="11"/>
      <c r="AO14" s="11"/>
      <c r="AP14" s="11"/>
      <c r="AQ14" s="11"/>
      <c r="AR14" s="11"/>
      <c r="AS14" s="11"/>
      <c r="AT14" s="11"/>
      <c r="AU14" s="11"/>
      <c r="AV14" s="11"/>
      <c r="AW14" s="11"/>
      <c r="AX14" s="11"/>
    </row>
    <row r="15" spans="1:50" x14ac:dyDescent="0.35">
      <c r="G15" s="11"/>
      <c r="H15" s="11"/>
      <c r="I15" s="11"/>
      <c r="J15" s="11"/>
      <c r="K15" s="11"/>
      <c r="L15" s="11"/>
      <c r="M15" s="11"/>
      <c r="N15" s="11"/>
      <c r="O15" s="11"/>
      <c r="P15" s="11"/>
      <c r="Q15" s="11"/>
      <c r="R15" s="11"/>
      <c r="S15" s="11"/>
      <c r="T15" s="11"/>
      <c r="U15" s="11"/>
      <c r="V15" s="11"/>
      <c r="W15" s="11"/>
      <c r="X15" s="11"/>
      <c r="Y15" s="11"/>
      <c r="Z15" s="11"/>
      <c r="AA15" s="11"/>
      <c r="AB15" s="11"/>
      <c r="AC15" s="11"/>
      <c r="AD15" s="11"/>
      <c r="AE15" s="11"/>
      <c r="AF15" s="11"/>
      <c r="AG15" s="11"/>
      <c r="AH15" s="11"/>
      <c r="AI15" s="11"/>
      <c r="AJ15" s="11"/>
      <c r="AK15" s="11"/>
      <c r="AL15" s="11"/>
      <c r="AM15" s="11"/>
      <c r="AN15" s="11"/>
      <c r="AO15" s="11"/>
      <c r="AP15" s="11"/>
      <c r="AQ15" s="11"/>
      <c r="AR15" s="11"/>
      <c r="AS15" s="11"/>
      <c r="AT15" s="11"/>
      <c r="AU15" s="11"/>
      <c r="AV15" s="11"/>
      <c r="AW15" s="11"/>
      <c r="AX15" s="11"/>
    </row>
    <row r="16" spans="1:50" x14ac:dyDescent="0.35">
      <c r="G16" s="11"/>
      <c r="H16" s="11"/>
      <c r="I16" s="11"/>
      <c r="J16" s="11"/>
      <c r="K16" s="11"/>
      <c r="L16" s="11"/>
      <c r="M16" s="11"/>
      <c r="N16" s="11"/>
      <c r="O16" s="11"/>
      <c r="P16" s="11"/>
      <c r="Q16" s="11"/>
      <c r="R16" s="11"/>
      <c r="S16" s="11"/>
      <c r="T16" s="11"/>
      <c r="U16" s="11"/>
      <c r="V16" s="11"/>
      <c r="W16" s="11"/>
      <c r="X16" s="11"/>
      <c r="Y16" s="11"/>
      <c r="Z16" s="11"/>
      <c r="AA16" s="11"/>
      <c r="AB16" s="11"/>
      <c r="AC16" s="11"/>
      <c r="AD16" s="11"/>
      <c r="AE16" s="11"/>
      <c r="AF16" s="11"/>
      <c r="AG16" s="11"/>
      <c r="AH16" s="11"/>
      <c r="AI16" s="11"/>
      <c r="AJ16" s="11"/>
      <c r="AK16" s="11"/>
      <c r="AL16" s="11"/>
      <c r="AM16" s="11"/>
      <c r="AN16" s="11"/>
      <c r="AO16" s="11"/>
      <c r="AP16" s="11"/>
      <c r="AQ16" s="11"/>
      <c r="AR16" s="11"/>
      <c r="AS16" s="11"/>
      <c r="AT16" s="11"/>
      <c r="AU16" s="11"/>
      <c r="AV16" s="11"/>
      <c r="AW16" s="11"/>
      <c r="AX16" s="11"/>
    </row>
    <row r="17" spans="7:50" x14ac:dyDescent="0.35">
      <c r="G17" s="11"/>
      <c r="H17" s="11"/>
      <c r="I17" s="11"/>
      <c r="J17" s="11"/>
      <c r="K17" s="11"/>
      <c r="L17" s="11"/>
      <c r="M17" s="11"/>
      <c r="N17" s="11"/>
      <c r="O17" s="11"/>
      <c r="P17" s="11"/>
      <c r="Q17" s="11"/>
      <c r="R17" s="11"/>
      <c r="S17" s="11"/>
      <c r="T17" s="11"/>
      <c r="U17" s="11"/>
      <c r="V17" s="11"/>
      <c r="W17" s="11"/>
      <c r="X17" s="11"/>
      <c r="Y17" s="11"/>
      <c r="Z17" s="11"/>
      <c r="AA17" s="11"/>
      <c r="AB17" s="11"/>
      <c r="AC17" s="11"/>
      <c r="AD17" s="11"/>
      <c r="AE17" s="11"/>
      <c r="AF17" s="11"/>
      <c r="AG17" s="11"/>
      <c r="AH17" s="11"/>
      <c r="AI17" s="11"/>
      <c r="AJ17" s="11"/>
      <c r="AK17" s="11"/>
      <c r="AL17" s="11"/>
      <c r="AM17" s="11"/>
      <c r="AN17" s="11"/>
      <c r="AO17" s="11"/>
      <c r="AP17" s="11"/>
      <c r="AQ17" s="11"/>
      <c r="AR17" s="11"/>
      <c r="AS17" s="11"/>
      <c r="AT17" s="11"/>
      <c r="AU17" s="11"/>
      <c r="AV17" s="11"/>
      <c r="AW17" s="11"/>
      <c r="AX17" s="11"/>
    </row>
    <row r="18" spans="7:50" x14ac:dyDescent="0.35">
      <c r="G18" s="11"/>
      <c r="H18" s="11"/>
      <c r="I18" s="11"/>
      <c r="J18" s="11"/>
      <c r="K18" s="11"/>
      <c r="L18" s="11"/>
      <c r="M18" s="11"/>
      <c r="N18" s="11"/>
      <c r="O18" s="11"/>
      <c r="P18" s="11"/>
      <c r="Q18" s="11"/>
      <c r="R18" s="11"/>
      <c r="S18" s="11"/>
      <c r="T18" s="11"/>
      <c r="U18" s="11"/>
      <c r="V18" s="11"/>
      <c r="W18" s="11"/>
      <c r="X18" s="11"/>
      <c r="Y18" s="11"/>
      <c r="Z18" s="11"/>
      <c r="AA18" s="11"/>
      <c r="AB18" s="11"/>
      <c r="AC18" s="11"/>
      <c r="AD18" s="11"/>
      <c r="AE18" s="11"/>
      <c r="AF18" s="11"/>
      <c r="AG18" s="11"/>
      <c r="AH18" s="11"/>
      <c r="AI18" s="11"/>
      <c r="AJ18" s="11"/>
      <c r="AK18" s="11"/>
      <c r="AL18" s="11"/>
      <c r="AM18" s="11"/>
      <c r="AN18" s="11"/>
      <c r="AO18" s="11"/>
      <c r="AP18" s="11"/>
      <c r="AQ18" s="11"/>
      <c r="AR18" s="11"/>
      <c r="AS18" s="11"/>
      <c r="AT18" s="11"/>
      <c r="AU18" s="11"/>
      <c r="AV18" s="11"/>
      <c r="AW18" s="11"/>
      <c r="AX18" s="11"/>
    </row>
    <row r="19" spans="7:50" x14ac:dyDescent="0.35">
      <c r="G19" s="11"/>
      <c r="H19" s="11"/>
      <c r="I19" s="11"/>
      <c r="J19" s="11"/>
      <c r="K19" s="11"/>
      <c r="L19" s="11"/>
      <c r="M19" s="11"/>
      <c r="N19" s="11"/>
      <c r="O19" s="11"/>
      <c r="P19" s="11"/>
      <c r="Q19" s="11"/>
      <c r="R19" s="11"/>
      <c r="S19" s="11"/>
      <c r="T19" s="11"/>
      <c r="U19" s="11"/>
      <c r="V19" s="11"/>
      <c r="W19" s="11"/>
      <c r="X19" s="11"/>
      <c r="Y19" s="11"/>
      <c r="Z19" s="11"/>
      <c r="AA19" s="11"/>
      <c r="AB19" s="11"/>
      <c r="AC19" s="11"/>
      <c r="AD19" s="11"/>
      <c r="AE19" s="11"/>
      <c r="AF19" s="11"/>
      <c r="AG19" s="11"/>
      <c r="AH19" s="11"/>
      <c r="AI19" s="11"/>
      <c r="AJ19" s="11"/>
      <c r="AK19" s="11"/>
      <c r="AL19" s="11"/>
      <c r="AM19" s="11"/>
      <c r="AN19" s="11"/>
      <c r="AO19" s="11"/>
      <c r="AP19" s="11"/>
      <c r="AQ19" s="11"/>
      <c r="AR19" s="11"/>
      <c r="AS19" s="11"/>
      <c r="AT19" s="11"/>
      <c r="AU19" s="11"/>
      <c r="AV19" s="11"/>
      <c r="AW19" s="11"/>
      <c r="AX19" s="11"/>
    </row>
    <row r="20" spans="7:50" x14ac:dyDescent="0.35">
      <c r="G20" s="11"/>
      <c r="H20" s="11"/>
      <c r="I20" s="11"/>
      <c r="J20" s="11"/>
      <c r="K20" s="11"/>
      <c r="L20" s="11"/>
      <c r="M20" s="11"/>
      <c r="N20" s="11"/>
      <c r="O20" s="11"/>
      <c r="P20" s="11"/>
      <c r="Q20" s="11"/>
      <c r="R20" s="11"/>
      <c r="S20" s="11"/>
      <c r="T20" s="11"/>
      <c r="U20" s="11"/>
      <c r="V20" s="11"/>
      <c r="W20" s="11"/>
      <c r="X20" s="11"/>
      <c r="Y20" s="11"/>
      <c r="Z20" s="11"/>
      <c r="AA20" s="11"/>
      <c r="AB20" s="11"/>
      <c r="AC20" s="11"/>
      <c r="AD20" s="11"/>
      <c r="AE20" s="11"/>
      <c r="AF20" s="11"/>
      <c r="AG20" s="11"/>
      <c r="AH20" s="11"/>
      <c r="AI20" s="11"/>
      <c r="AJ20" s="11"/>
      <c r="AK20" s="11"/>
      <c r="AL20" s="11"/>
      <c r="AM20" s="11"/>
      <c r="AN20" s="11"/>
      <c r="AO20" s="11"/>
      <c r="AP20" s="11"/>
      <c r="AQ20" s="11"/>
      <c r="AR20" s="11"/>
      <c r="AS20" s="11"/>
      <c r="AT20" s="11"/>
      <c r="AU20" s="11"/>
      <c r="AV20" s="11"/>
      <c r="AW20" s="11"/>
      <c r="AX20" s="11"/>
    </row>
    <row r="21" spans="7:50" x14ac:dyDescent="0.35">
      <c r="G21" s="11"/>
      <c r="H21" s="11"/>
      <c r="I21" s="11"/>
      <c r="J21" s="11"/>
      <c r="K21" s="11"/>
      <c r="L21" s="11"/>
      <c r="M21" s="11"/>
      <c r="N21" s="11"/>
      <c r="O21" s="11"/>
      <c r="P21" s="11"/>
      <c r="Q21" s="11"/>
      <c r="R21" s="11"/>
      <c r="S21" s="11"/>
      <c r="T21" s="11"/>
      <c r="U21" s="11"/>
      <c r="V21" s="11"/>
      <c r="W21" s="11"/>
      <c r="X21" s="11"/>
      <c r="Y21" s="11"/>
      <c r="Z21" s="11"/>
      <c r="AA21" s="11"/>
      <c r="AB21" s="11"/>
      <c r="AC21" s="11"/>
      <c r="AD21" s="11"/>
      <c r="AE21" s="11"/>
      <c r="AF21" s="11"/>
      <c r="AG21" s="11"/>
      <c r="AH21" s="11"/>
      <c r="AI21" s="11"/>
      <c r="AJ21" s="11"/>
      <c r="AK21" s="11"/>
      <c r="AL21" s="11"/>
      <c r="AM21" s="11"/>
      <c r="AN21" s="11"/>
      <c r="AO21" s="11"/>
      <c r="AP21" s="11"/>
      <c r="AQ21" s="11"/>
      <c r="AR21" s="11"/>
      <c r="AS21" s="11"/>
      <c r="AT21" s="11"/>
      <c r="AU21" s="11"/>
      <c r="AV21" s="11"/>
      <c r="AW21" s="11"/>
      <c r="AX21" s="11"/>
    </row>
    <row r="22" spans="7:50" x14ac:dyDescent="0.35">
      <c r="G22" s="11"/>
      <c r="H22" s="11"/>
      <c r="I22" s="11"/>
      <c r="J22" s="11"/>
      <c r="K22" s="11"/>
      <c r="L22" s="11"/>
      <c r="M22" s="11"/>
      <c r="N22" s="11"/>
      <c r="O22" s="11"/>
      <c r="P22" s="11"/>
      <c r="Q22" s="11"/>
      <c r="R22" s="11"/>
      <c r="S22" s="11"/>
      <c r="T22" s="11"/>
      <c r="U22" s="11"/>
      <c r="V22" s="11"/>
      <c r="W22" s="11"/>
      <c r="X22" s="11"/>
      <c r="Y22" s="11"/>
      <c r="Z22" s="11"/>
      <c r="AA22" s="11"/>
      <c r="AB22" s="11"/>
      <c r="AC22" s="11"/>
      <c r="AD22" s="11"/>
      <c r="AE22" s="11"/>
      <c r="AF22" s="11"/>
      <c r="AG22" s="11"/>
      <c r="AH22" s="11"/>
      <c r="AI22" s="11"/>
      <c r="AJ22" s="11"/>
      <c r="AK22" s="11"/>
      <c r="AL22" s="11"/>
      <c r="AM22" s="11"/>
      <c r="AN22" s="11"/>
      <c r="AO22" s="11"/>
      <c r="AP22" s="11"/>
      <c r="AQ22" s="11"/>
      <c r="AR22" s="11"/>
      <c r="AS22" s="11"/>
      <c r="AT22" s="11"/>
      <c r="AU22" s="11"/>
      <c r="AV22" s="11"/>
      <c r="AW22" s="11"/>
      <c r="AX22" s="11"/>
    </row>
    <row r="23" spans="7:50" x14ac:dyDescent="0.35">
      <c r="G23" s="11"/>
      <c r="H23" s="11"/>
      <c r="I23" s="11"/>
      <c r="J23" s="11"/>
      <c r="K23" s="11"/>
      <c r="L23" s="11"/>
      <c r="M23" s="11"/>
      <c r="N23" s="11"/>
      <c r="O23" s="11"/>
      <c r="P23" s="11"/>
      <c r="Q23" s="11"/>
      <c r="R23" s="11"/>
      <c r="S23" s="11"/>
      <c r="T23" s="11"/>
      <c r="U23" s="11"/>
      <c r="V23" s="11"/>
      <c r="W23" s="11"/>
      <c r="X23" s="11"/>
      <c r="Y23" s="11"/>
      <c r="Z23" s="11"/>
      <c r="AA23" s="11"/>
      <c r="AB23" s="11"/>
      <c r="AC23" s="11"/>
      <c r="AD23" s="11"/>
      <c r="AE23" s="11"/>
      <c r="AF23" s="11"/>
      <c r="AG23" s="11"/>
      <c r="AH23" s="11"/>
      <c r="AI23" s="11"/>
      <c r="AJ23" s="11"/>
      <c r="AK23" s="11"/>
      <c r="AL23" s="11"/>
      <c r="AM23" s="11"/>
      <c r="AN23" s="11"/>
      <c r="AO23" s="11"/>
      <c r="AP23" s="11"/>
      <c r="AQ23" s="11"/>
      <c r="AR23" s="11"/>
      <c r="AS23" s="11"/>
      <c r="AT23" s="11"/>
      <c r="AU23" s="11"/>
      <c r="AV23" s="11"/>
      <c r="AW23" s="11"/>
      <c r="AX23" s="11"/>
    </row>
    <row r="24" spans="7:50" x14ac:dyDescent="0.35">
      <c r="G24" s="11"/>
      <c r="H24" s="11"/>
      <c r="I24" s="11"/>
      <c r="J24" s="11"/>
      <c r="K24" s="11"/>
      <c r="L24" s="11"/>
      <c r="M24" s="11"/>
      <c r="N24" s="11"/>
      <c r="O24" s="11"/>
      <c r="P24" s="11"/>
      <c r="Q24" s="11"/>
      <c r="R24" s="11"/>
      <c r="S24" s="11"/>
      <c r="T24" s="11"/>
      <c r="U24" s="11"/>
      <c r="V24" s="11"/>
      <c r="W24" s="11"/>
      <c r="X24" s="11"/>
      <c r="Y24" s="11"/>
      <c r="Z24" s="11"/>
      <c r="AA24" s="11"/>
      <c r="AB24" s="11"/>
      <c r="AC24" s="11"/>
      <c r="AD24" s="11"/>
      <c r="AE24" s="11"/>
      <c r="AF24" s="11"/>
      <c r="AG24" s="11"/>
      <c r="AH24" s="11"/>
      <c r="AI24" s="11"/>
      <c r="AJ24" s="11"/>
      <c r="AK24" s="11"/>
      <c r="AL24" s="11"/>
      <c r="AM24" s="11"/>
      <c r="AN24" s="11"/>
      <c r="AO24" s="11"/>
      <c r="AP24" s="11"/>
      <c r="AQ24" s="11"/>
      <c r="AR24" s="11"/>
      <c r="AS24" s="11"/>
      <c r="AT24" s="11"/>
      <c r="AU24" s="11"/>
      <c r="AV24" s="11"/>
      <c r="AW24" s="11"/>
      <c r="AX24" s="11"/>
    </row>
    <row r="25" spans="7:50" x14ac:dyDescent="0.35">
      <c r="G25" s="11"/>
      <c r="H25" s="11"/>
      <c r="I25" s="11"/>
      <c r="J25" s="11"/>
      <c r="K25" s="11"/>
      <c r="L25" s="11"/>
      <c r="M25" s="11"/>
      <c r="N25" s="11"/>
      <c r="O25" s="11"/>
      <c r="P25" s="11"/>
      <c r="Q25" s="11"/>
      <c r="R25" s="11"/>
      <c r="S25" s="11"/>
      <c r="T25" s="11"/>
      <c r="U25" s="11"/>
      <c r="V25" s="11"/>
      <c r="W25" s="11"/>
      <c r="X25" s="11"/>
      <c r="Y25" s="11"/>
      <c r="Z25" s="11"/>
      <c r="AA25" s="11"/>
      <c r="AB25" s="11"/>
      <c r="AC25" s="11"/>
      <c r="AD25" s="11"/>
      <c r="AE25" s="11"/>
      <c r="AF25" s="11"/>
      <c r="AG25" s="11"/>
      <c r="AH25" s="11"/>
      <c r="AI25" s="11"/>
      <c r="AJ25" s="11"/>
      <c r="AK25" s="11"/>
      <c r="AL25" s="11"/>
      <c r="AM25" s="11"/>
      <c r="AN25" s="11"/>
      <c r="AO25" s="11"/>
      <c r="AP25" s="11"/>
      <c r="AQ25" s="11"/>
      <c r="AR25" s="11"/>
      <c r="AS25" s="11"/>
      <c r="AT25" s="11"/>
      <c r="AU25" s="11"/>
      <c r="AV25" s="11"/>
      <c r="AW25" s="11"/>
      <c r="AX25" s="11"/>
    </row>
    <row r="26" spans="7:50" x14ac:dyDescent="0.35">
      <c r="G26" s="11"/>
      <c r="H26" s="11"/>
      <c r="I26" s="11"/>
      <c r="J26" s="11"/>
      <c r="K26" s="11"/>
      <c r="L26" s="11"/>
      <c r="M26" s="11"/>
      <c r="N26" s="11"/>
      <c r="O26" s="11"/>
      <c r="P26" s="11"/>
      <c r="Q26" s="11"/>
      <c r="R26" s="11"/>
      <c r="S26" s="11"/>
      <c r="T26" s="11"/>
      <c r="U26" s="11"/>
      <c r="V26" s="11"/>
      <c r="W26" s="11"/>
      <c r="X26" s="11"/>
      <c r="Y26" s="11"/>
      <c r="Z26" s="11"/>
      <c r="AA26" s="11"/>
      <c r="AB26" s="11"/>
      <c r="AC26" s="11"/>
      <c r="AD26" s="11"/>
      <c r="AE26" s="11"/>
      <c r="AF26" s="11"/>
      <c r="AG26" s="11"/>
      <c r="AH26" s="11"/>
      <c r="AI26" s="11"/>
      <c r="AJ26" s="11"/>
      <c r="AK26" s="11"/>
      <c r="AL26" s="11"/>
      <c r="AM26" s="11"/>
      <c r="AN26" s="11"/>
      <c r="AO26" s="11"/>
      <c r="AP26" s="11"/>
      <c r="AQ26" s="11"/>
      <c r="AR26" s="11"/>
      <c r="AS26" s="11"/>
      <c r="AT26" s="11"/>
      <c r="AU26" s="11"/>
      <c r="AV26" s="11"/>
      <c r="AW26" s="11"/>
      <c r="AX26" s="11"/>
    </row>
    <row r="27" spans="7:50" x14ac:dyDescent="0.35">
      <c r="G27" s="11"/>
      <c r="H27" s="11"/>
      <c r="I27" s="11"/>
      <c r="J27" s="11"/>
      <c r="K27" s="11"/>
      <c r="L27" s="11"/>
      <c r="M27" s="11"/>
      <c r="N27" s="11"/>
      <c r="O27" s="11"/>
      <c r="P27" s="11"/>
      <c r="Q27" s="11"/>
      <c r="R27" s="11"/>
      <c r="S27" s="11"/>
      <c r="T27" s="11"/>
      <c r="U27" s="11"/>
      <c r="V27" s="11"/>
      <c r="W27" s="11"/>
      <c r="X27" s="11"/>
      <c r="Y27" s="11"/>
      <c r="Z27" s="11"/>
      <c r="AA27" s="11"/>
      <c r="AB27" s="11"/>
      <c r="AC27" s="11"/>
      <c r="AD27" s="11"/>
      <c r="AE27" s="11"/>
      <c r="AF27" s="11"/>
      <c r="AG27" s="11"/>
      <c r="AH27" s="11"/>
      <c r="AI27" s="11"/>
      <c r="AJ27" s="11"/>
      <c r="AK27" s="11"/>
      <c r="AL27" s="11"/>
      <c r="AM27" s="11"/>
      <c r="AN27" s="11"/>
      <c r="AO27" s="11"/>
      <c r="AP27" s="11"/>
      <c r="AQ27" s="11"/>
      <c r="AR27" s="11"/>
      <c r="AS27" s="11"/>
      <c r="AT27" s="11"/>
      <c r="AU27" s="11"/>
      <c r="AV27" s="11"/>
      <c r="AW27" s="11"/>
      <c r="AX27" s="11"/>
    </row>
    <row r="28" spans="7:50" x14ac:dyDescent="0.35">
      <c r="G28" s="11"/>
      <c r="H28" s="11"/>
      <c r="I28" s="11"/>
      <c r="J28" s="11"/>
      <c r="K28" s="11"/>
      <c r="L28" s="11"/>
      <c r="M28" s="11"/>
      <c r="N28" s="11"/>
      <c r="O28" s="11"/>
      <c r="P28" s="11"/>
      <c r="Q28" s="11"/>
      <c r="R28" s="11"/>
      <c r="S28" s="11"/>
      <c r="T28" s="11"/>
      <c r="U28" s="11"/>
      <c r="V28" s="11"/>
      <c r="W28" s="11"/>
      <c r="X28" s="11"/>
      <c r="Y28" s="11"/>
      <c r="Z28" s="11"/>
      <c r="AA28" s="11"/>
      <c r="AB28" s="11"/>
      <c r="AC28" s="11"/>
      <c r="AD28" s="11"/>
      <c r="AE28" s="11"/>
      <c r="AF28" s="11"/>
      <c r="AG28" s="11"/>
      <c r="AH28" s="11"/>
      <c r="AI28" s="11"/>
      <c r="AJ28" s="11"/>
      <c r="AK28" s="11"/>
      <c r="AL28" s="11"/>
      <c r="AM28" s="11"/>
      <c r="AN28" s="11"/>
      <c r="AO28" s="11"/>
      <c r="AP28" s="11"/>
      <c r="AQ28" s="11"/>
      <c r="AR28" s="11"/>
      <c r="AS28" s="11"/>
      <c r="AT28" s="11"/>
      <c r="AU28" s="11"/>
      <c r="AV28" s="11"/>
      <c r="AW28" s="11"/>
      <c r="AX28" s="11"/>
    </row>
    <row r="29" spans="7:50" x14ac:dyDescent="0.35">
      <c r="G29" s="11"/>
      <c r="H29" s="11"/>
      <c r="I29" s="11"/>
      <c r="J29" s="11"/>
      <c r="K29" s="11"/>
      <c r="L29" s="11"/>
      <c r="M29" s="11"/>
      <c r="N29" s="11"/>
      <c r="O29" s="11"/>
      <c r="P29" s="11"/>
      <c r="Q29" s="11"/>
      <c r="R29" s="11"/>
      <c r="S29" s="11"/>
      <c r="T29" s="11"/>
      <c r="U29" s="11"/>
      <c r="V29" s="11"/>
      <c r="W29" s="11"/>
      <c r="X29" s="11"/>
      <c r="Y29" s="11"/>
      <c r="Z29" s="11"/>
      <c r="AA29" s="11"/>
      <c r="AB29" s="11"/>
      <c r="AC29" s="11"/>
      <c r="AD29" s="11"/>
      <c r="AE29" s="11"/>
      <c r="AF29" s="11"/>
      <c r="AG29" s="11"/>
      <c r="AH29" s="11"/>
      <c r="AI29" s="11"/>
      <c r="AJ29" s="11"/>
      <c r="AK29" s="11"/>
      <c r="AL29" s="11"/>
      <c r="AM29" s="11"/>
      <c r="AN29" s="11"/>
      <c r="AO29" s="11"/>
      <c r="AP29" s="11"/>
      <c r="AQ29" s="11"/>
      <c r="AR29" s="11"/>
      <c r="AS29" s="11"/>
      <c r="AT29" s="11"/>
      <c r="AU29" s="11"/>
      <c r="AV29" s="11"/>
      <c r="AW29" s="11"/>
      <c r="AX29" s="11"/>
    </row>
    <row r="30" spans="7:50" x14ac:dyDescent="0.35">
      <c r="G30" s="11"/>
      <c r="H30" s="11"/>
      <c r="I30" s="11"/>
      <c r="J30" s="11"/>
      <c r="K30" s="11"/>
      <c r="L30" s="11"/>
      <c r="M30" s="11"/>
      <c r="N30" s="11"/>
      <c r="O30" s="11"/>
      <c r="P30" s="11"/>
      <c r="Q30" s="11"/>
      <c r="R30" s="11"/>
      <c r="S30" s="11"/>
      <c r="T30" s="11"/>
      <c r="U30" s="11"/>
      <c r="V30" s="11"/>
      <c r="W30" s="11"/>
      <c r="X30" s="11"/>
      <c r="Y30" s="11"/>
      <c r="Z30" s="11"/>
      <c r="AA30" s="11"/>
      <c r="AB30" s="11"/>
      <c r="AC30" s="11"/>
      <c r="AD30" s="11"/>
      <c r="AE30" s="11"/>
      <c r="AF30" s="11"/>
      <c r="AG30" s="11"/>
      <c r="AH30" s="11"/>
      <c r="AI30" s="11"/>
      <c r="AJ30" s="11"/>
      <c r="AK30" s="11"/>
      <c r="AL30" s="11"/>
      <c r="AM30" s="11"/>
      <c r="AN30" s="11"/>
      <c r="AO30" s="11"/>
      <c r="AP30" s="11"/>
      <c r="AQ30" s="11"/>
      <c r="AR30" s="11"/>
      <c r="AS30" s="11"/>
      <c r="AT30" s="11"/>
      <c r="AU30" s="11"/>
      <c r="AV30" s="11"/>
      <c r="AW30" s="11"/>
      <c r="AX30" s="11"/>
    </row>
    <row r="31" spans="7:50" x14ac:dyDescent="0.35">
      <c r="G31" s="11"/>
      <c r="H31" s="11"/>
      <c r="I31" s="11"/>
      <c r="J31" s="11"/>
      <c r="K31" s="11"/>
      <c r="L31" s="11"/>
      <c r="M31" s="11"/>
      <c r="N31" s="11"/>
      <c r="O31" s="11"/>
      <c r="P31" s="11"/>
      <c r="Q31" s="11"/>
      <c r="R31" s="11"/>
      <c r="S31" s="11"/>
      <c r="T31" s="11"/>
      <c r="U31" s="11"/>
      <c r="V31" s="11"/>
      <c r="W31" s="11"/>
      <c r="X31" s="11"/>
      <c r="Y31" s="11"/>
      <c r="Z31" s="11"/>
      <c r="AA31" s="11"/>
      <c r="AB31" s="11"/>
      <c r="AC31" s="11"/>
      <c r="AD31" s="11"/>
      <c r="AE31" s="11"/>
      <c r="AF31" s="11"/>
      <c r="AG31" s="11"/>
      <c r="AH31" s="11"/>
      <c r="AI31" s="11"/>
      <c r="AJ31" s="11"/>
      <c r="AK31" s="11"/>
      <c r="AL31" s="11"/>
      <c r="AM31" s="11"/>
      <c r="AN31" s="11"/>
      <c r="AO31" s="11"/>
      <c r="AP31" s="11"/>
      <c r="AQ31" s="11"/>
      <c r="AR31" s="11"/>
      <c r="AS31" s="11"/>
      <c r="AT31" s="11"/>
      <c r="AU31" s="11"/>
      <c r="AV31" s="11"/>
      <c r="AW31" s="11"/>
      <c r="AX31" s="11"/>
    </row>
    <row r="32" spans="7:50" x14ac:dyDescent="0.35">
      <c r="G32" s="11"/>
      <c r="H32" s="11"/>
      <c r="I32" s="11"/>
      <c r="J32" s="11"/>
      <c r="K32" s="11"/>
      <c r="L32" s="11"/>
      <c r="M32" s="11"/>
      <c r="N32" s="11"/>
      <c r="O32" s="11"/>
      <c r="P32" s="11"/>
      <c r="Q32" s="11"/>
      <c r="R32" s="11"/>
      <c r="S32" s="11"/>
      <c r="T32" s="11"/>
      <c r="U32" s="11"/>
      <c r="V32" s="11"/>
      <c r="W32" s="11"/>
      <c r="X32" s="11"/>
      <c r="Y32" s="11"/>
      <c r="Z32" s="11"/>
      <c r="AA32" s="11"/>
      <c r="AB32" s="11"/>
      <c r="AC32" s="11"/>
      <c r="AD32" s="11"/>
      <c r="AE32" s="11"/>
      <c r="AF32" s="11"/>
      <c r="AG32" s="11"/>
      <c r="AH32" s="11"/>
      <c r="AI32" s="11"/>
      <c r="AJ32" s="11"/>
      <c r="AK32" s="11"/>
      <c r="AL32" s="11"/>
      <c r="AM32" s="11"/>
      <c r="AN32" s="11"/>
      <c r="AO32" s="11"/>
      <c r="AP32" s="11"/>
      <c r="AQ32" s="11"/>
      <c r="AR32" s="11"/>
      <c r="AS32" s="11"/>
      <c r="AT32" s="11"/>
      <c r="AU32" s="11"/>
      <c r="AV32" s="11"/>
      <c r="AW32" s="11"/>
      <c r="AX32" s="11"/>
    </row>
    <row r="33" spans="7:50" x14ac:dyDescent="0.35">
      <c r="G33" s="11"/>
      <c r="H33" s="11"/>
      <c r="I33" s="11"/>
      <c r="J33" s="11"/>
      <c r="K33" s="11"/>
      <c r="L33" s="11"/>
      <c r="M33" s="11"/>
      <c r="N33" s="11"/>
      <c r="O33" s="11"/>
      <c r="P33" s="11"/>
      <c r="Q33" s="11"/>
      <c r="R33" s="11"/>
      <c r="S33" s="11"/>
      <c r="T33" s="11"/>
      <c r="U33" s="11"/>
      <c r="V33" s="11"/>
      <c r="W33" s="11"/>
      <c r="X33" s="11"/>
      <c r="Y33" s="11"/>
      <c r="Z33" s="11"/>
      <c r="AA33" s="11"/>
      <c r="AB33" s="11"/>
      <c r="AC33" s="11"/>
      <c r="AD33" s="11"/>
      <c r="AE33" s="11"/>
      <c r="AF33" s="11"/>
      <c r="AG33" s="11"/>
      <c r="AH33" s="11"/>
      <c r="AI33" s="11"/>
      <c r="AJ33" s="11"/>
      <c r="AK33" s="11"/>
      <c r="AL33" s="11"/>
      <c r="AM33" s="11"/>
      <c r="AN33" s="11"/>
      <c r="AO33" s="11"/>
      <c r="AP33" s="11"/>
      <c r="AQ33" s="11"/>
      <c r="AR33" s="11"/>
      <c r="AS33" s="11"/>
      <c r="AT33" s="11"/>
      <c r="AU33" s="11"/>
      <c r="AV33" s="11"/>
      <c r="AW33" s="11"/>
      <c r="AX33" s="11"/>
    </row>
    <row r="34" spans="7:50" x14ac:dyDescent="0.35">
      <c r="G34" s="11"/>
      <c r="H34" s="11"/>
      <c r="I34" s="11"/>
      <c r="J34" s="11"/>
      <c r="K34" s="11"/>
      <c r="L34" s="11"/>
      <c r="M34" s="11"/>
      <c r="N34" s="11"/>
      <c r="O34" s="11"/>
      <c r="P34" s="11"/>
      <c r="Q34" s="11"/>
      <c r="R34" s="11"/>
      <c r="S34" s="11"/>
      <c r="T34" s="11"/>
      <c r="U34" s="11"/>
      <c r="V34" s="11"/>
      <c r="W34" s="11"/>
      <c r="X34" s="11"/>
      <c r="Y34" s="11"/>
      <c r="Z34" s="11"/>
      <c r="AA34" s="11"/>
      <c r="AB34" s="11"/>
      <c r="AC34" s="11"/>
      <c r="AD34" s="11"/>
      <c r="AE34" s="11"/>
      <c r="AF34" s="11"/>
      <c r="AG34" s="11"/>
      <c r="AH34" s="11"/>
      <c r="AI34" s="11"/>
      <c r="AJ34" s="11"/>
      <c r="AK34" s="11"/>
      <c r="AL34" s="11"/>
      <c r="AM34" s="11"/>
      <c r="AN34" s="11"/>
      <c r="AO34" s="11"/>
      <c r="AP34" s="11"/>
      <c r="AQ34" s="11"/>
      <c r="AR34" s="11"/>
      <c r="AS34" s="11"/>
      <c r="AT34" s="11"/>
      <c r="AU34" s="11"/>
      <c r="AV34" s="11"/>
      <c r="AW34" s="11"/>
      <c r="AX34" s="11"/>
    </row>
    <row r="35" spans="7:50" x14ac:dyDescent="0.35">
      <c r="G35" s="11"/>
      <c r="H35" s="11"/>
      <c r="I35" s="11"/>
      <c r="J35" s="11"/>
      <c r="K35" s="11"/>
      <c r="L35" s="11"/>
      <c r="M35" s="11"/>
      <c r="N35" s="11"/>
      <c r="O35" s="11"/>
      <c r="P35" s="11"/>
      <c r="Q35" s="11"/>
      <c r="R35" s="11"/>
      <c r="S35" s="11"/>
      <c r="T35" s="11"/>
      <c r="U35" s="11"/>
      <c r="V35" s="11"/>
      <c r="W35" s="11"/>
      <c r="X35" s="11"/>
      <c r="Y35" s="11"/>
      <c r="Z35" s="11"/>
      <c r="AA35" s="11"/>
      <c r="AB35" s="11"/>
      <c r="AC35" s="11"/>
      <c r="AD35" s="11"/>
      <c r="AE35" s="11"/>
      <c r="AF35" s="11"/>
      <c r="AG35" s="11"/>
      <c r="AH35" s="11"/>
      <c r="AI35" s="11"/>
      <c r="AJ35" s="11"/>
      <c r="AK35" s="11"/>
      <c r="AL35" s="11"/>
      <c r="AM35" s="11"/>
      <c r="AN35" s="11"/>
      <c r="AO35" s="11"/>
      <c r="AP35" s="11"/>
      <c r="AQ35" s="11"/>
      <c r="AR35" s="11"/>
      <c r="AS35" s="11"/>
      <c r="AT35" s="11"/>
      <c r="AU35" s="11"/>
      <c r="AV35" s="11"/>
      <c r="AW35" s="11"/>
      <c r="AX35" s="11"/>
    </row>
    <row r="36" spans="7:50" x14ac:dyDescent="0.35">
      <c r="G36" s="11"/>
      <c r="H36" s="11"/>
      <c r="I36" s="11"/>
      <c r="J36" s="11"/>
      <c r="K36" s="11"/>
      <c r="L36" s="11"/>
      <c r="M36" s="11"/>
      <c r="N36" s="11"/>
      <c r="O36" s="11"/>
      <c r="P36" s="11"/>
      <c r="Q36" s="11"/>
      <c r="R36" s="11"/>
      <c r="S36" s="11"/>
      <c r="T36" s="11"/>
      <c r="U36" s="11"/>
      <c r="V36" s="11"/>
      <c r="W36" s="11"/>
      <c r="X36" s="11"/>
      <c r="Y36" s="11"/>
      <c r="Z36" s="11"/>
      <c r="AA36" s="11"/>
      <c r="AB36" s="11"/>
      <c r="AC36" s="11"/>
      <c r="AD36" s="11"/>
      <c r="AE36" s="11"/>
      <c r="AF36" s="11"/>
      <c r="AG36" s="11"/>
      <c r="AH36" s="11"/>
      <c r="AI36" s="11"/>
      <c r="AJ36" s="11"/>
      <c r="AK36" s="11"/>
      <c r="AL36" s="11"/>
      <c r="AM36" s="11"/>
      <c r="AN36" s="11"/>
      <c r="AO36" s="11"/>
      <c r="AP36" s="11"/>
      <c r="AQ36" s="11"/>
      <c r="AR36" s="11"/>
      <c r="AS36" s="11"/>
      <c r="AT36" s="11"/>
      <c r="AU36" s="11"/>
      <c r="AV36" s="11"/>
      <c r="AW36" s="11"/>
      <c r="AX36" s="11"/>
    </row>
    <row r="37" spans="7:50" x14ac:dyDescent="0.35">
      <c r="G37" s="11"/>
      <c r="H37" s="11"/>
      <c r="I37" s="11"/>
      <c r="J37" s="11"/>
      <c r="K37" s="11"/>
      <c r="L37" s="11"/>
      <c r="M37" s="11"/>
      <c r="N37" s="11"/>
      <c r="O37" s="11"/>
      <c r="P37" s="11"/>
      <c r="Q37" s="11"/>
      <c r="R37" s="11"/>
      <c r="S37" s="11"/>
      <c r="T37" s="11"/>
      <c r="U37" s="11"/>
      <c r="V37" s="11"/>
      <c r="W37" s="11"/>
      <c r="X37" s="11"/>
      <c r="Y37" s="11"/>
      <c r="Z37" s="11"/>
      <c r="AA37" s="11"/>
      <c r="AB37" s="11"/>
      <c r="AC37" s="11"/>
      <c r="AD37" s="11"/>
      <c r="AE37" s="11"/>
      <c r="AF37" s="11"/>
      <c r="AG37" s="11"/>
      <c r="AH37" s="11"/>
      <c r="AI37" s="11"/>
      <c r="AJ37" s="11"/>
      <c r="AK37" s="11"/>
      <c r="AL37" s="11"/>
      <c r="AM37" s="11"/>
      <c r="AN37" s="11"/>
      <c r="AO37" s="11"/>
      <c r="AP37" s="11"/>
      <c r="AQ37" s="11"/>
      <c r="AR37" s="11"/>
      <c r="AS37" s="11"/>
      <c r="AT37" s="11"/>
      <c r="AU37" s="11"/>
      <c r="AV37" s="11"/>
      <c r="AW37" s="11"/>
      <c r="AX37" s="11"/>
    </row>
    <row r="38" spans="7:50" x14ac:dyDescent="0.35">
      <c r="G38" s="11"/>
      <c r="H38" s="11"/>
      <c r="I38" s="11"/>
      <c r="J38" s="11"/>
      <c r="K38" s="11"/>
      <c r="L38" s="11"/>
      <c r="M38" s="11"/>
      <c r="N38" s="11"/>
      <c r="O38" s="11"/>
      <c r="P38" s="11"/>
      <c r="Q38" s="11"/>
      <c r="R38" s="11"/>
      <c r="S38" s="11"/>
      <c r="T38" s="11"/>
      <c r="U38" s="11"/>
      <c r="V38" s="11"/>
      <c r="W38" s="11"/>
      <c r="X38" s="11"/>
      <c r="Y38" s="11"/>
      <c r="Z38" s="11"/>
      <c r="AA38" s="11"/>
      <c r="AB38" s="11"/>
      <c r="AC38" s="11"/>
      <c r="AD38" s="11"/>
      <c r="AE38" s="11"/>
      <c r="AF38" s="11"/>
      <c r="AG38" s="11"/>
      <c r="AH38" s="11"/>
      <c r="AI38" s="11"/>
      <c r="AJ38" s="11"/>
      <c r="AK38" s="11"/>
      <c r="AL38" s="11"/>
      <c r="AM38" s="11"/>
      <c r="AN38" s="11"/>
      <c r="AO38" s="11"/>
      <c r="AP38" s="11"/>
      <c r="AQ38" s="11"/>
      <c r="AR38" s="11"/>
      <c r="AS38" s="11"/>
      <c r="AT38" s="11"/>
      <c r="AU38" s="11"/>
      <c r="AV38" s="11"/>
      <c r="AW38" s="11"/>
      <c r="AX38" s="11"/>
    </row>
    <row r="39" spans="7:50" x14ac:dyDescent="0.35">
      <c r="G39" s="11"/>
      <c r="H39" s="11"/>
      <c r="I39" s="11"/>
      <c r="J39" s="11"/>
      <c r="K39" s="11"/>
      <c r="L39" s="11"/>
      <c r="M39" s="11"/>
      <c r="N39" s="11"/>
      <c r="O39" s="11"/>
      <c r="P39" s="11"/>
      <c r="Q39" s="11"/>
      <c r="R39" s="11"/>
      <c r="S39" s="11"/>
      <c r="T39" s="11"/>
      <c r="U39" s="11"/>
      <c r="V39" s="11"/>
      <c r="W39" s="11"/>
      <c r="X39" s="11"/>
      <c r="Y39" s="11"/>
      <c r="Z39" s="11"/>
      <c r="AA39" s="11"/>
      <c r="AB39" s="11"/>
      <c r="AC39" s="11"/>
      <c r="AD39" s="11"/>
      <c r="AE39" s="11"/>
      <c r="AF39" s="11"/>
      <c r="AG39" s="11"/>
      <c r="AH39" s="11"/>
      <c r="AI39" s="11"/>
      <c r="AJ39" s="11"/>
      <c r="AK39" s="11"/>
      <c r="AL39" s="11"/>
      <c r="AM39" s="11"/>
      <c r="AN39" s="11"/>
      <c r="AO39" s="11"/>
      <c r="AP39" s="11"/>
      <c r="AQ39" s="11"/>
      <c r="AR39" s="11"/>
      <c r="AS39" s="11"/>
      <c r="AT39" s="11"/>
      <c r="AU39" s="11"/>
      <c r="AV39" s="11"/>
      <c r="AW39" s="11"/>
      <c r="AX39" s="11"/>
    </row>
    <row r="40" spans="7:50" x14ac:dyDescent="0.35">
      <c r="G40" s="11"/>
      <c r="H40" s="11"/>
      <c r="I40" s="11"/>
      <c r="J40" s="11"/>
      <c r="K40" s="11"/>
      <c r="L40" s="11"/>
      <c r="M40" s="11"/>
      <c r="N40" s="11"/>
      <c r="O40" s="11"/>
      <c r="P40" s="11"/>
      <c r="Q40" s="11"/>
      <c r="R40" s="11"/>
      <c r="S40" s="11"/>
      <c r="T40" s="11"/>
      <c r="U40" s="11"/>
      <c r="V40" s="11"/>
      <c r="W40" s="11"/>
      <c r="X40" s="11"/>
      <c r="Y40" s="11"/>
      <c r="Z40" s="11"/>
      <c r="AA40" s="11"/>
      <c r="AB40" s="11"/>
      <c r="AC40" s="11"/>
      <c r="AD40" s="11"/>
      <c r="AE40" s="11"/>
      <c r="AF40" s="11"/>
      <c r="AG40" s="11"/>
      <c r="AH40" s="11"/>
      <c r="AI40" s="11"/>
      <c r="AJ40" s="11"/>
      <c r="AK40" s="11"/>
      <c r="AL40" s="11"/>
      <c r="AM40" s="11"/>
      <c r="AN40" s="11"/>
      <c r="AO40" s="11"/>
      <c r="AP40" s="11"/>
      <c r="AQ40" s="11"/>
      <c r="AR40" s="11"/>
      <c r="AS40" s="11"/>
      <c r="AT40" s="11"/>
      <c r="AU40" s="11"/>
      <c r="AV40" s="11"/>
      <c r="AW40" s="11"/>
      <c r="AX40" s="11"/>
    </row>
    <row r="41" spans="7:50" x14ac:dyDescent="0.35">
      <c r="G41" s="11"/>
      <c r="H41" s="11"/>
      <c r="I41" s="11"/>
      <c r="J41" s="11"/>
      <c r="K41" s="11"/>
      <c r="L41" s="11"/>
      <c r="M41" s="11"/>
      <c r="N41" s="11"/>
      <c r="O41" s="11"/>
      <c r="P41" s="11"/>
      <c r="Q41" s="11"/>
      <c r="R41" s="11"/>
      <c r="S41" s="11"/>
      <c r="T41" s="11"/>
      <c r="U41" s="11"/>
      <c r="V41" s="11"/>
      <c r="W41" s="11"/>
      <c r="X41" s="11"/>
      <c r="Y41" s="11"/>
      <c r="Z41" s="11"/>
      <c r="AA41" s="11"/>
      <c r="AB41" s="11"/>
      <c r="AC41" s="11"/>
      <c r="AD41" s="11"/>
      <c r="AE41" s="11"/>
      <c r="AF41" s="11"/>
      <c r="AG41" s="11"/>
      <c r="AH41" s="11"/>
      <c r="AI41" s="11"/>
      <c r="AJ41" s="11"/>
      <c r="AK41" s="11"/>
      <c r="AL41" s="11"/>
      <c r="AM41" s="11"/>
      <c r="AN41" s="11"/>
      <c r="AO41" s="11"/>
      <c r="AP41" s="11"/>
      <c r="AQ41" s="11"/>
      <c r="AR41" s="11"/>
      <c r="AS41" s="11"/>
      <c r="AT41" s="11"/>
      <c r="AU41" s="11"/>
      <c r="AV41" s="11"/>
      <c r="AW41" s="11"/>
      <c r="AX41" s="11"/>
    </row>
    <row r="42" spans="7:50" x14ac:dyDescent="0.35">
      <c r="G42" s="11"/>
      <c r="H42" s="11"/>
      <c r="I42" s="11"/>
      <c r="J42" s="11"/>
      <c r="K42" s="11"/>
      <c r="L42" s="11"/>
      <c r="M42" s="11"/>
      <c r="N42" s="11"/>
      <c r="O42" s="11"/>
      <c r="P42" s="11"/>
      <c r="Q42" s="11"/>
      <c r="R42" s="11"/>
      <c r="S42" s="11"/>
      <c r="T42" s="11"/>
      <c r="U42" s="11"/>
      <c r="V42" s="11"/>
      <c r="W42" s="11"/>
      <c r="X42" s="11"/>
      <c r="Y42" s="11"/>
      <c r="Z42" s="11"/>
      <c r="AA42" s="11"/>
      <c r="AB42" s="11"/>
      <c r="AC42" s="11"/>
      <c r="AD42" s="11"/>
      <c r="AE42" s="11"/>
      <c r="AF42" s="11"/>
      <c r="AG42" s="11"/>
      <c r="AH42" s="11"/>
      <c r="AI42" s="11"/>
      <c r="AJ42" s="11"/>
      <c r="AK42" s="11"/>
      <c r="AL42" s="11"/>
      <c r="AM42" s="11"/>
      <c r="AN42" s="11"/>
      <c r="AO42" s="11"/>
      <c r="AP42" s="11"/>
      <c r="AQ42" s="11"/>
      <c r="AR42" s="11"/>
      <c r="AS42" s="11"/>
      <c r="AT42" s="11"/>
      <c r="AU42" s="11"/>
      <c r="AV42" s="11"/>
      <c r="AW42" s="11"/>
      <c r="AX42" s="11"/>
    </row>
    <row r="43" spans="7:50" x14ac:dyDescent="0.35">
      <c r="G43" s="11"/>
      <c r="H43" s="11"/>
      <c r="I43" s="11"/>
      <c r="J43" s="11"/>
      <c r="K43" s="11"/>
      <c r="L43" s="11"/>
      <c r="M43" s="11"/>
      <c r="N43" s="11"/>
      <c r="O43" s="11"/>
      <c r="P43" s="11"/>
      <c r="Q43" s="11"/>
      <c r="R43" s="11"/>
      <c r="S43" s="11"/>
      <c r="T43" s="11"/>
      <c r="U43" s="11"/>
      <c r="V43" s="11"/>
      <c r="W43" s="11"/>
      <c r="X43" s="11"/>
      <c r="Y43" s="11"/>
      <c r="Z43" s="11"/>
      <c r="AA43" s="11"/>
      <c r="AB43" s="11"/>
      <c r="AC43" s="11"/>
      <c r="AD43" s="11"/>
      <c r="AE43" s="11"/>
      <c r="AF43" s="11"/>
      <c r="AG43" s="11"/>
      <c r="AH43" s="11"/>
      <c r="AI43" s="11"/>
      <c r="AJ43" s="11"/>
      <c r="AK43" s="11"/>
      <c r="AL43" s="11"/>
      <c r="AM43" s="11"/>
      <c r="AN43" s="11"/>
      <c r="AO43" s="11"/>
      <c r="AP43" s="11"/>
      <c r="AQ43" s="11"/>
      <c r="AR43" s="11"/>
      <c r="AS43" s="11"/>
      <c r="AT43" s="11"/>
      <c r="AU43" s="11"/>
      <c r="AV43" s="11"/>
      <c r="AW43" s="11"/>
      <c r="AX43" s="11"/>
    </row>
    <row r="44" spans="7:50" x14ac:dyDescent="0.35">
      <c r="G44" s="11"/>
      <c r="H44" s="11"/>
      <c r="I44" s="11"/>
      <c r="J44" s="11"/>
      <c r="K44" s="11"/>
      <c r="L44" s="11"/>
      <c r="M44" s="11"/>
      <c r="N44" s="11"/>
      <c r="O44" s="11"/>
      <c r="P44" s="11"/>
      <c r="Q44" s="11"/>
      <c r="R44" s="11"/>
      <c r="S44" s="11"/>
      <c r="T44" s="11"/>
      <c r="U44" s="11"/>
      <c r="V44" s="11"/>
      <c r="W44" s="11"/>
      <c r="X44" s="11"/>
      <c r="Y44" s="11"/>
      <c r="Z44" s="11"/>
      <c r="AA44" s="11"/>
      <c r="AB44" s="11"/>
      <c r="AC44" s="11"/>
      <c r="AD44" s="11"/>
      <c r="AE44" s="11"/>
      <c r="AF44" s="11"/>
      <c r="AG44" s="11"/>
      <c r="AH44" s="11"/>
      <c r="AI44" s="11"/>
      <c r="AJ44" s="11"/>
      <c r="AK44" s="11"/>
      <c r="AL44" s="11"/>
      <c r="AM44" s="11"/>
      <c r="AN44" s="11"/>
      <c r="AO44" s="11"/>
      <c r="AP44" s="11"/>
      <c r="AQ44" s="11"/>
      <c r="AR44" s="11"/>
      <c r="AS44" s="11"/>
      <c r="AT44" s="11"/>
      <c r="AU44" s="11"/>
      <c r="AV44" s="11"/>
      <c r="AW44" s="11"/>
      <c r="AX44" s="11"/>
    </row>
    <row r="45" spans="7:50" x14ac:dyDescent="0.35">
      <c r="G45" s="11"/>
      <c r="H45" s="11"/>
      <c r="I45" s="11"/>
      <c r="J45" s="11"/>
      <c r="K45" s="11"/>
      <c r="L45" s="11"/>
      <c r="M45" s="11"/>
      <c r="N45" s="11"/>
      <c r="O45" s="11"/>
      <c r="P45" s="11"/>
      <c r="Q45" s="11"/>
      <c r="R45" s="11"/>
      <c r="S45" s="11"/>
      <c r="T45" s="11"/>
      <c r="U45" s="11"/>
      <c r="V45" s="11"/>
      <c r="W45" s="11"/>
      <c r="X45" s="11"/>
      <c r="Y45" s="11"/>
      <c r="Z45" s="11"/>
      <c r="AA45" s="11"/>
      <c r="AB45" s="11"/>
      <c r="AC45" s="11"/>
      <c r="AD45" s="11"/>
      <c r="AE45" s="11"/>
      <c r="AF45" s="11"/>
      <c r="AG45" s="11"/>
      <c r="AH45" s="11"/>
      <c r="AI45" s="11"/>
      <c r="AJ45" s="11"/>
      <c r="AK45" s="11"/>
      <c r="AL45" s="11"/>
      <c r="AM45" s="11"/>
      <c r="AN45" s="11"/>
      <c r="AO45" s="11"/>
      <c r="AP45" s="11"/>
      <c r="AQ45" s="11"/>
      <c r="AR45" s="11"/>
      <c r="AS45" s="11"/>
      <c r="AT45" s="11"/>
      <c r="AU45" s="11"/>
      <c r="AV45" s="11"/>
      <c r="AW45" s="11"/>
      <c r="AX45" s="11"/>
    </row>
    <row r="46" spans="7:50" x14ac:dyDescent="0.35">
      <c r="G46" s="11"/>
      <c r="H46" s="11"/>
      <c r="I46" s="11"/>
      <c r="J46" s="11"/>
      <c r="K46" s="11"/>
      <c r="L46" s="11"/>
      <c r="M46" s="11"/>
      <c r="N46" s="11"/>
      <c r="O46" s="11"/>
      <c r="P46" s="11"/>
      <c r="Q46" s="11"/>
      <c r="R46" s="11"/>
      <c r="S46" s="11"/>
      <c r="T46" s="11"/>
      <c r="U46" s="11"/>
      <c r="V46" s="11"/>
      <c r="W46" s="11"/>
      <c r="X46" s="11"/>
      <c r="Y46" s="11"/>
      <c r="Z46" s="11"/>
      <c r="AA46" s="11"/>
      <c r="AB46" s="11"/>
      <c r="AC46" s="11"/>
      <c r="AD46" s="11"/>
      <c r="AE46" s="11"/>
      <c r="AF46" s="11"/>
      <c r="AG46" s="11"/>
      <c r="AH46" s="11"/>
      <c r="AI46" s="11"/>
      <c r="AJ46" s="11"/>
      <c r="AK46" s="11"/>
      <c r="AL46" s="11"/>
      <c r="AM46" s="11"/>
      <c r="AN46" s="11"/>
      <c r="AO46" s="11"/>
      <c r="AP46" s="11"/>
      <c r="AQ46" s="11"/>
      <c r="AR46" s="11"/>
      <c r="AS46" s="11"/>
      <c r="AT46" s="11"/>
      <c r="AU46" s="11"/>
      <c r="AV46" s="11"/>
      <c r="AW46" s="11"/>
      <c r="AX46" s="11"/>
    </row>
    <row r="47" spans="7:50" x14ac:dyDescent="0.35">
      <c r="G47" s="11"/>
      <c r="H47" s="11"/>
      <c r="I47" s="11"/>
      <c r="J47" s="11"/>
      <c r="K47" s="11"/>
      <c r="L47" s="11"/>
      <c r="M47" s="11"/>
      <c r="N47" s="11"/>
      <c r="O47" s="11"/>
      <c r="P47" s="11"/>
      <c r="Q47" s="11"/>
      <c r="R47" s="11"/>
      <c r="S47" s="11"/>
      <c r="T47" s="11"/>
      <c r="U47" s="11"/>
      <c r="V47" s="11"/>
      <c r="W47" s="11"/>
      <c r="X47" s="11"/>
      <c r="Y47" s="11"/>
      <c r="Z47" s="11"/>
      <c r="AA47" s="11"/>
      <c r="AB47" s="11"/>
      <c r="AC47" s="11"/>
      <c r="AD47" s="11"/>
      <c r="AE47" s="11"/>
      <c r="AF47" s="11"/>
      <c r="AG47" s="11"/>
      <c r="AH47" s="11"/>
      <c r="AI47" s="11"/>
      <c r="AJ47" s="11"/>
      <c r="AK47" s="11"/>
      <c r="AL47" s="11"/>
      <c r="AM47" s="11"/>
      <c r="AN47" s="11"/>
      <c r="AO47" s="11"/>
      <c r="AP47" s="11"/>
      <c r="AQ47" s="11"/>
      <c r="AR47" s="11"/>
      <c r="AS47" s="11"/>
      <c r="AT47" s="11"/>
      <c r="AU47" s="11"/>
      <c r="AV47" s="11"/>
      <c r="AW47" s="11"/>
      <c r="AX47" s="11"/>
    </row>
    <row r="48" spans="7:50" x14ac:dyDescent="0.35">
      <c r="G48" s="11"/>
      <c r="H48" s="11"/>
      <c r="I48" s="11"/>
      <c r="J48" s="11"/>
      <c r="K48" s="11"/>
      <c r="L48" s="11"/>
      <c r="M48" s="11"/>
      <c r="N48" s="11"/>
      <c r="O48" s="11"/>
      <c r="P48" s="11"/>
      <c r="Q48" s="11"/>
      <c r="R48" s="11"/>
      <c r="S48" s="11"/>
      <c r="T48" s="11"/>
      <c r="U48" s="11"/>
      <c r="V48" s="11"/>
      <c r="W48" s="11"/>
      <c r="X48" s="11"/>
      <c r="Y48" s="11"/>
      <c r="Z48" s="11"/>
      <c r="AA48" s="11"/>
      <c r="AB48" s="11"/>
      <c r="AC48" s="11"/>
      <c r="AD48" s="11"/>
      <c r="AE48" s="11"/>
      <c r="AF48" s="11"/>
      <c r="AG48" s="11"/>
      <c r="AH48" s="11"/>
      <c r="AI48" s="11"/>
      <c r="AJ48" s="11"/>
      <c r="AK48" s="11"/>
      <c r="AL48" s="11"/>
      <c r="AM48" s="11"/>
      <c r="AN48" s="11"/>
      <c r="AO48" s="11"/>
      <c r="AP48" s="11"/>
      <c r="AQ48" s="11"/>
      <c r="AR48" s="11"/>
      <c r="AS48" s="11"/>
      <c r="AT48" s="11"/>
      <c r="AU48" s="11"/>
      <c r="AV48" s="11"/>
      <c r="AW48" s="11"/>
      <c r="AX48" s="11"/>
    </row>
    <row r="49" spans="7:50" x14ac:dyDescent="0.35">
      <c r="G49" s="11"/>
      <c r="H49" s="11"/>
      <c r="I49" s="11"/>
      <c r="J49" s="11"/>
      <c r="K49" s="11"/>
      <c r="L49" s="11"/>
      <c r="M49" s="11"/>
      <c r="N49" s="11"/>
      <c r="O49" s="11"/>
      <c r="P49" s="11"/>
      <c r="Q49" s="11"/>
      <c r="R49" s="11"/>
      <c r="S49" s="11"/>
      <c r="T49" s="11"/>
      <c r="U49" s="11"/>
      <c r="V49" s="11"/>
      <c r="W49" s="11"/>
      <c r="X49" s="11"/>
      <c r="Y49" s="11"/>
      <c r="Z49" s="11"/>
      <c r="AA49" s="11"/>
      <c r="AB49" s="11"/>
      <c r="AC49" s="11"/>
      <c r="AD49" s="11"/>
      <c r="AE49" s="11"/>
      <c r="AF49" s="11"/>
      <c r="AG49" s="11"/>
      <c r="AH49" s="11"/>
      <c r="AI49" s="11"/>
      <c r="AJ49" s="11"/>
      <c r="AK49" s="11"/>
      <c r="AL49" s="11"/>
      <c r="AM49" s="11"/>
      <c r="AN49" s="11"/>
      <c r="AO49" s="11"/>
      <c r="AP49" s="11"/>
      <c r="AQ49" s="11"/>
      <c r="AR49" s="11"/>
      <c r="AS49" s="11"/>
      <c r="AT49" s="11"/>
      <c r="AU49" s="11"/>
      <c r="AV49" s="11"/>
      <c r="AW49" s="11"/>
      <c r="AX49" s="11"/>
    </row>
    <row r="50" spans="7:50" x14ac:dyDescent="0.35">
      <c r="G50" s="11"/>
      <c r="H50" s="11"/>
      <c r="I50" s="11"/>
      <c r="J50" s="11"/>
      <c r="K50" s="11"/>
      <c r="L50" s="11"/>
      <c r="M50" s="11"/>
      <c r="N50" s="11"/>
      <c r="O50" s="11"/>
      <c r="P50" s="11"/>
      <c r="Q50" s="11"/>
      <c r="R50" s="11"/>
      <c r="S50" s="11"/>
      <c r="T50" s="11"/>
      <c r="U50" s="11"/>
      <c r="V50" s="11"/>
      <c r="W50" s="11"/>
      <c r="X50" s="11"/>
      <c r="Y50" s="11"/>
      <c r="Z50" s="11"/>
      <c r="AA50" s="11"/>
      <c r="AB50" s="11"/>
      <c r="AC50" s="11"/>
      <c r="AD50" s="11"/>
      <c r="AE50" s="11"/>
      <c r="AF50" s="11"/>
      <c r="AG50" s="11"/>
      <c r="AH50" s="11"/>
      <c r="AI50" s="11"/>
      <c r="AJ50" s="11"/>
      <c r="AK50" s="11"/>
      <c r="AL50" s="11"/>
      <c r="AM50" s="11"/>
      <c r="AN50" s="11"/>
      <c r="AO50" s="11"/>
      <c r="AP50" s="11"/>
      <c r="AQ50" s="11"/>
      <c r="AR50" s="11"/>
      <c r="AS50" s="11"/>
      <c r="AT50" s="11"/>
      <c r="AU50" s="11"/>
      <c r="AV50" s="11"/>
      <c r="AW50" s="11"/>
      <c r="AX50" s="11"/>
    </row>
    <row r="51" spans="7:50" x14ac:dyDescent="0.35">
      <c r="G51" s="11"/>
      <c r="H51" s="11"/>
      <c r="I51" s="11"/>
      <c r="J51" s="11"/>
      <c r="K51" s="11"/>
      <c r="L51" s="11"/>
      <c r="M51" s="11"/>
      <c r="N51" s="11"/>
      <c r="O51" s="11"/>
      <c r="P51" s="11"/>
      <c r="Q51" s="11"/>
      <c r="R51" s="11"/>
      <c r="S51" s="11"/>
      <c r="T51" s="11"/>
      <c r="U51" s="11"/>
      <c r="V51" s="11"/>
      <c r="W51" s="11"/>
      <c r="X51" s="11"/>
      <c r="Y51" s="11"/>
      <c r="Z51" s="11"/>
      <c r="AA51" s="11"/>
      <c r="AB51" s="11"/>
      <c r="AC51" s="11"/>
      <c r="AD51" s="11"/>
      <c r="AE51" s="11"/>
      <c r="AF51" s="11"/>
      <c r="AG51" s="11"/>
      <c r="AH51" s="11"/>
      <c r="AI51" s="11"/>
      <c r="AJ51" s="11"/>
      <c r="AK51" s="11"/>
      <c r="AL51" s="11"/>
      <c r="AM51" s="11"/>
      <c r="AN51" s="11"/>
      <c r="AO51" s="11"/>
      <c r="AP51" s="11"/>
      <c r="AQ51" s="11"/>
      <c r="AR51" s="11"/>
      <c r="AS51" s="11"/>
      <c r="AT51" s="11"/>
      <c r="AU51" s="11"/>
      <c r="AV51" s="11"/>
      <c r="AW51" s="11"/>
      <c r="AX51" s="11"/>
    </row>
    <row r="52" spans="7:50" x14ac:dyDescent="0.35">
      <c r="G52" s="11"/>
      <c r="H52" s="11"/>
      <c r="I52" s="11"/>
      <c r="J52" s="11"/>
      <c r="K52" s="11"/>
      <c r="L52" s="11"/>
      <c r="M52" s="11"/>
      <c r="N52" s="11"/>
      <c r="O52" s="11"/>
      <c r="P52" s="11"/>
      <c r="Q52" s="11"/>
      <c r="R52" s="11"/>
      <c r="S52" s="11"/>
      <c r="T52" s="11"/>
      <c r="U52" s="11"/>
      <c r="V52" s="11"/>
      <c r="W52" s="11"/>
      <c r="X52" s="11"/>
      <c r="Y52" s="11"/>
      <c r="Z52" s="11"/>
      <c r="AA52" s="11"/>
      <c r="AB52" s="11"/>
      <c r="AC52" s="11"/>
      <c r="AD52" s="11"/>
      <c r="AE52" s="11"/>
      <c r="AF52" s="11"/>
      <c r="AG52" s="11"/>
      <c r="AH52" s="11"/>
      <c r="AI52" s="11"/>
      <c r="AJ52" s="11"/>
      <c r="AK52" s="11"/>
      <c r="AL52" s="11"/>
      <c r="AM52" s="11"/>
      <c r="AN52" s="11"/>
      <c r="AO52" s="11"/>
      <c r="AP52" s="11"/>
      <c r="AQ52" s="11"/>
      <c r="AR52" s="11"/>
      <c r="AS52" s="11"/>
      <c r="AT52" s="11"/>
      <c r="AU52" s="11"/>
      <c r="AV52" s="11"/>
      <c r="AW52" s="11"/>
      <c r="AX52" s="11"/>
    </row>
    <row r="53" spans="7:50" x14ac:dyDescent="0.35">
      <c r="G53" s="11"/>
      <c r="H53" s="11"/>
      <c r="I53" s="11"/>
      <c r="J53" s="11"/>
      <c r="K53" s="11"/>
      <c r="L53" s="11"/>
      <c r="M53" s="11"/>
      <c r="N53" s="11"/>
      <c r="O53" s="11"/>
      <c r="P53" s="11"/>
      <c r="Q53" s="11"/>
      <c r="R53" s="11"/>
      <c r="S53" s="11"/>
      <c r="T53" s="11"/>
      <c r="U53" s="11"/>
      <c r="V53" s="11"/>
      <c r="W53" s="11"/>
      <c r="X53" s="11"/>
      <c r="Y53" s="11"/>
      <c r="Z53" s="11"/>
      <c r="AA53" s="11"/>
      <c r="AB53" s="11"/>
      <c r="AC53" s="11"/>
      <c r="AD53" s="11"/>
      <c r="AE53" s="11"/>
      <c r="AF53" s="11"/>
      <c r="AG53" s="11"/>
      <c r="AH53" s="11"/>
      <c r="AI53" s="11"/>
      <c r="AJ53" s="11"/>
      <c r="AK53" s="11"/>
      <c r="AL53" s="11"/>
      <c r="AM53" s="11"/>
      <c r="AN53" s="11"/>
      <c r="AO53" s="11"/>
      <c r="AP53" s="11"/>
      <c r="AQ53" s="11"/>
      <c r="AR53" s="11"/>
      <c r="AS53" s="11"/>
      <c r="AT53" s="11"/>
      <c r="AU53" s="11"/>
      <c r="AV53" s="11"/>
      <c r="AW53" s="11"/>
      <c r="AX53" s="11"/>
    </row>
    <row r="54" spans="7:50" x14ac:dyDescent="0.35">
      <c r="G54" s="11"/>
      <c r="H54" s="11"/>
      <c r="I54" s="11"/>
      <c r="J54" s="11"/>
      <c r="K54" s="11"/>
      <c r="L54" s="11"/>
      <c r="M54" s="11"/>
      <c r="N54" s="11"/>
      <c r="O54" s="11"/>
      <c r="P54" s="11"/>
      <c r="Q54" s="11"/>
      <c r="R54" s="11"/>
      <c r="S54" s="11"/>
      <c r="T54" s="11"/>
      <c r="U54" s="11"/>
      <c r="V54" s="11"/>
      <c r="W54" s="11"/>
      <c r="X54" s="11"/>
      <c r="Y54" s="11"/>
      <c r="Z54" s="11"/>
      <c r="AA54" s="11"/>
      <c r="AB54" s="11"/>
      <c r="AC54" s="11"/>
      <c r="AD54" s="11"/>
      <c r="AE54" s="11"/>
      <c r="AF54" s="11"/>
      <c r="AG54" s="11"/>
      <c r="AH54" s="11"/>
      <c r="AI54" s="11"/>
      <c r="AJ54" s="11"/>
      <c r="AK54" s="11"/>
      <c r="AL54" s="11"/>
      <c r="AM54" s="11"/>
      <c r="AN54" s="11"/>
      <c r="AO54" s="11"/>
      <c r="AP54" s="11"/>
      <c r="AQ54" s="11"/>
      <c r="AR54" s="11"/>
      <c r="AS54" s="11"/>
      <c r="AT54" s="11"/>
      <c r="AU54" s="11"/>
      <c r="AV54" s="11"/>
      <c r="AW54" s="11"/>
      <c r="AX54" s="11"/>
    </row>
    <row r="55" spans="7:50" x14ac:dyDescent="0.35">
      <c r="G55" s="11"/>
      <c r="H55" s="11"/>
      <c r="I55" s="11"/>
      <c r="J55" s="11"/>
      <c r="K55" s="11"/>
      <c r="L55" s="11"/>
      <c r="M55" s="11"/>
      <c r="N55" s="11"/>
      <c r="O55" s="11"/>
      <c r="P55" s="11"/>
      <c r="Q55" s="11"/>
      <c r="R55" s="11"/>
      <c r="S55" s="11"/>
      <c r="T55" s="11"/>
      <c r="U55" s="11"/>
      <c r="V55" s="11"/>
      <c r="W55" s="11"/>
      <c r="X55" s="11"/>
      <c r="Y55" s="11"/>
      <c r="Z55" s="11"/>
      <c r="AA55" s="11"/>
      <c r="AB55" s="11"/>
      <c r="AC55" s="11"/>
      <c r="AD55" s="11"/>
      <c r="AE55" s="11"/>
      <c r="AF55" s="11"/>
      <c r="AG55" s="11"/>
      <c r="AH55" s="11"/>
      <c r="AI55" s="11"/>
      <c r="AJ55" s="11"/>
      <c r="AK55" s="11"/>
      <c r="AL55" s="11"/>
      <c r="AM55" s="11"/>
      <c r="AN55" s="11"/>
      <c r="AO55" s="11"/>
      <c r="AP55" s="11"/>
      <c r="AQ55" s="11"/>
      <c r="AR55" s="11"/>
      <c r="AS55" s="11"/>
      <c r="AT55" s="11"/>
      <c r="AU55" s="11"/>
      <c r="AV55" s="11"/>
      <c r="AW55" s="11"/>
      <c r="AX55" s="11"/>
    </row>
    <row r="56" spans="7:50" x14ac:dyDescent="0.35">
      <c r="G56" s="11"/>
      <c r="H56" s="11"/>
      <c r="I56" s="11"/>
      <c r="J56" s="11"/>
      <c r="K56" s="11"/>
      <c r="L56" s="11"/>
      <c r="M56" s="11"/>
      <c r="N56" s="11"/>
      <c r="O56" s="11"/>
      <c r="P56" s="11"/>
      <c r="Q56" s="11"/>
      <c r="R56" s="11"/>
      <c r="S56" s="11"/>
      <c r="T56" s="11"/>
      <c r="U56" s="11"/>
      <c r="V56" s="11"/>
      <c r="W56" s="11"/>
      <c r="X56" s="11"/>
      <c r="Y56" s="11"/>
      <c r="Z56" s="11"/>
      <c r="AA56" s="11"/>
      <c r="AB56" s="11"/>
      <c r="AC56" s="11"/>
      <c r="AD56" s="11"/>
      <c r="AE56" s="11"/>
      <c r="AF56" s="11"/>
      <c r="AG56" s="11"/>
      <c r="AH56" s="11"/>
      <c r="AI56" s="11"/>
      <c r="AJ56" s="11"/>
      <c r="AK56" s="11"/>
      <c r="AL56" s="11"/>
      <c r="AM56" s="11"/>
      <c r="AN56" s="11"/>
      <c r="AO56" s="11"/>
      <c r="AP56" s="11"/>
      <c r="AQ56" s="11"/>
      <c r="AR56" s="11"/>
      <c r="AS56" s="11"/>
      <c r="AT56" s="11"/>
      <c r="AU56" s="11"/>
      <c r="AV56" s="11"/>
      <c r="AW56" s="11"/>
      <c r="AX56" s="11"/>
    </row>
    <row r="57" spans="7:50" x14ac:dyDescent="0.35">
      <c r="G57" s="11"/>
      <c r="H57" s="11"/>
      <c r="I57" s="11"/>
      <c r="J57" s="11"/>
      <c r="K57" s="11"/>
      <c r="L57" s="11"/>
      <c r="M57" s="11"/>
      <c r="N57" s="11"/>
      <c r="O57" s="11"/>
      <c r="P57" s="11"/>
      <c r="Q57" s="11"/>
      <c r="R57" s="11"/>
      <c r="S57" s="11"/>
      <c r="T57" s="11"/>
      <c r="U57" s="11"/>
      <c r="V57" s="11"/>
      <c r="W57" s="11"/>
      <c r="X57" s="11"/>
      <c r="Y57" s="11"/>
      <c r="Z57" s="11"/>
      <c r="AA57" s="11"/>
      <c r="AB57" s="11"/>
      <c r="AC57" s="11"/>
      <c r="AD57" s="11"/>
      <c r="AE57" s="11"/>
      <c r="AF57" s="11"/>
      <c r="AG57" s="11"/>
      <c r="AH57" s="11"/>
      <c r="AI57" s="11"/>
      <c r="AJ57" s="11"/>
      <c r="AK57" s="11"/>
      <c r="AL57" s="11"/>
      <c r="AM57" s="11"/>
      <c r="AN57" s="11"/>
      <c r="AO57" s="11"/>
      <c r="AP57" s="11"/>
      <c r="AQ57" s="11"/>
      <c r="AR57" s="11"/>
      <c r="AS57" s="11"/>
      <c r="AT57" s="11"/>
      <c r="AU57" s="11"/>
      <c r="AV57" s="11"/>
      <c r="AW57" s="11"/>
      <c r="AX57" s="11"/>
    </row>
    <row r="58" spans="7:50" x14ac:dyDescent="0.35">
      <c r="G58" s="11"/>
      <c r="H58" s="11"/>
      <c r="I58" s="11"/>
      <c r="J58" s="11"/>
      <c r="K58" s="11"/>
      <c r="L58" s="11"/>
      <c r="M58" s="11"/>
      <c r="N58" s="11"/>
      <c r="O58" s="11"/>
      <c r="P58" s="11"/>
      <c r="Q58" s="11"/>
      <c r="R58" s="11"/>
      <c r="S58" s="11"/>
      <c r="T58" s="11"/>
      <c r="U58" s="11"/>
      <c r="V58" s="11"/>
      <c r="W58" s="11"/>
      <c r="X58" s="11"/>
      <c r="Y58" s="11"/>
      <c r="Z58" s="11"/>
      <c r="AA58" s="11"/>
      <c r="AB58" s="11"/>
      <c r="AC58" s="11"/>
      <c r="AD58" s="11"/>
      <c r="AE58" s="11"/>
      <c r="AF58" s="11"/>
      <c r="AG58" s="11"/>
      <c r="AH58" s="11"/>
      <c r="AI58" s="11"/>
      <c r="AJ58" s="11"/>
      <c r="AK58" s="11"/>
      <c r="AL58" s="11"/>
      <c r="AM58" s="11"/>
      <c r="AN58" s="11"/>
      <c r="AO58" s="11"/>
      <c r="AP58" s="11"/>
      <c r="AQ58" s="11"/>
      <c r="AR58" s="11"/>
      <c r="AS58" s="11"/>
      <c r="AT58" s="11"/>
      <c r="AU58" s="11"/>
      <c r="AV58" s="11"/>
      <c r="AW58" s="11"/>
      <c r="AX58" s="11"/>
    </row>
    <row r="59" spans="7:50" x14ac:dyDescent="0.35">
      <c r="G59" s="11"/>
      <c r="H59" s="11"/>
      <c r="I59" s="11"/>
      <c r="J59" s="11"/>
      <c r="K59" s="11"/>
      <c r="L59" s="11"/>
      <c r="M59" s="11"/>
      <c r="N59" s="11"/>
      <c r="O59" s="11"/>
      <c r="P59" s="11"/>
      <c r="Q59" s="11"/>
      <c r="R59" s="11"/>
      <c r="S59" s="11"/>
      <c r="T59" s="11"/>
      <c r="U59" s="11"/>
      <c r="V59" s="11"/>
      <c r="W59" s="11"/>
      <c r="X59" s="11"/>
      <c r="Y59" s="11"/>
      <c r="Z59" s="11"/>
      <c r="AA59" s="11"/>
      <c r="AB59" s="11"/>
      <c r="AC59" s="11"/>
      <c r="AD59" s="11"/>
      <c r="AE59" s="11"/>
      <c r="AF59" s="11"/>
      <c r="AG59" s="11"/>
      <c r="AH59" s="11"/>
      <c r="AI59" s="11"/>
      <c r="AJ59" s="11"/>
      <c r="AK59" s="11"/>
      <c r="AL59" s="11"/>
      <c r="AM59" s="11"/>
      <c r="AN59" s="11"/>
      <c r="AO59" s="11"/>
      <c r="AP59" s="11"/>
      <c r="AQ59" s="11"/>
      <c r="AR59" s="11"/>
      <c r="AS59" s="11"/>
      <c r="AT59" s="11"/>
      <c r="AU59" s="11"/>
      <c r="AV59" s="11"/>
      <c r="AW59" s="11"/>
      <c r="AX59" s="11"/>
    </row>
    <row r="60" spans="7:50" x14ac:dyDescent="0.35">
      <c r="G60" s="11"/>
      <c r="H60" s="11"/>
      <c r="I60" s="11"/>
      <c r="J60" s="11"/>
      <c r="K60" s="11"/>
      <c r="L60" s="11"/>
      <c r="M60" s="11"/>
      <c r="N60" s="11"/>
      <c r="O60" s="11"/>
      <c r="P60" s="11"/>
      <c r="Q60" s="11"/>
      <c r="R60" s="11"/>
      <c r="S60" s="11"/>
      <c r="T60" s="11"/>
      <c r="U60" s="11"/>
      <c r="V60" s="11"/>
      <c r="W60" s="11"/>
      <c r="X60" s="11"/>
      <c r="Y60" s="11"/>
      <c r="Z60" s="11"/>
      <c r="AA60" s="11"/>
      <c r="AB60" s="11"/>
      <c r="AC60" s="11"/>
      <c r="AD60" s="11"/>
      <c r="AE60" s="11"/>
      <c r="AF60" s="11"/>
      <c r="AG60" s="11"/>
      <c r="AH60" s="11"/>
      <c r="AI60" s="11"/>
      <c r="AJ60" s="11"/>
      <c r="AK60" s="11"/>
      <c r="AL60" s="11"/>
      <c r="AM60" s="11"/>
      <c r="AN60" s="11"/>
      <c r="AO60" s="11"/>
      <c r="AP60" s="11"/>
      <c r="AQ60" s="11"/>
      <c r="AR60" s="11"/>
      <c r="AS60" s="11"/>
      <c r="AT60" s="11"/>
      <c r="AU60" s="11"/>
      <c r="AV60" s="11"/>
      <c r="AW60" s="11"/>
      <c r="AX60" s="11"/>
    </row>
    <row r="61" spans="7:50" x14ac:dyDescent="0.35">
      <c r="G61" s="11"/>
      <c r="H61" s="11"/>
      <c r="I61" s="11"/>
      <c r="J61" s="11"/>
      <c r="K61" s="11"/>
      <c r="L61" s="11"/>
      <c r="M61" s="11"/>
      <c r="N61" s="11"/>
      <c r="O61" s="11"/>
      <c r="P61" s="11"/>
      <c r="Q61" s="11"/>
      <c r="R61" s="11"/>
      <c r="S61" s="11"/>
      <c r="T61" s="11"/>
      <c r="U61" s="11"/>
      <c r="V61" s="11"/>
      <c r="W61" s="11"/>
      <c r="X61" s="11"/>
      <c r="Y61" s="11"/>
      <c r="Z61" s="11"/>
      <c r="AA61" s="11"/>
      <c r="AB61" s="11"/>
      <c r="AC61" s="11"/>
      <c r="AD61" s="11"/>
      <c r="AE61" s="11"/>
      <c r="AF61" s="11"/>
      <c r="AG61" s="11"/>
      <c r="AH61" s="11"/>
      <c r="AI61" s="11"/>
      <c r="AJ61" s="11"/>
      <c r="AK61" s="11"/>
      <c r="AL61" s="11"/>
      <c r="AM61" s="11"/>
      <c r="AN61" s="11"/>
      <c r="AO61" s="11"/>
      <c r="AP61" s="11"/>
      <c r="AQ61" s="11"/>
      <c r="AR61" s="11"/>
      <c r="AS61" s="11"/>
      <c r="AT61" s="11"/>
      <c r="AU61" s="11"/>
      <c r="AV61" s="11"/>
      <c r="AW61" s="11"/>
      <c r="AX61" s="11"/>
    </row>
    <row r="62" spans="7:50" x14ac:dyDescent="0.35">
      <c r="G62" s="11"/>
      <c r="H62" s="11"/>
      <c r="I62" s="11"/>
      <c r="J62" s="11"/>
      <c r="K62" s="11"/>
      <c r="L62" s="11"/>
      <c r="M62" s="11"/>
      <c r="N62" s="11"/>
      <c r="O62" s="11"/>
      <c r="P62" s="11"/>
      <c r="Q62" s="11"/>
      <c r="R62" s="11"/>
      <c r="S62" s="11"/>
      <c r="T62" s="11"/>
      <c r="U62" s="11"/>
      <c r="V62" s="11"/>
      <c r="W62" s="11"/>
      <c r="X62" s="11"/>
      <c r="Y62" s="11"/>
      <c r="Z62" s="11"/>
      <c r="AA62" s="11"/>
      <c r="AB62" s="11"/>
      <c r="AC62" s="11"/>
      <c r="AD62" s="11"/>
      <c r="AE62" s="11"/>
      <c r="AF62" s="11"/>
      <c r="AG62" s="11"/>
      <c r="AH62" s="11"/>
      <c r="AI62" s="11"/>
      <c r="AJ62" s="11"/>
      <c r="AK62" s="11"/>
      <c r="AL62" s="11"/>
      <c r="AM62" s="11"/>
      <c r="AN62" s="11"/>
      <c r="AO62" s="11"/>
      <c r="AP62" s="11"/>
      <c r="AQ62" s="11"/>
      <c r="AR62" s="11"/>
      <c r="AS62" s="11"/>
      <c r="AT62" s="11"/>
      <c r="AU62" s="11"/>
      <c r="AV62" s="11"/>
      <c r="AW62" s="11"/>
      <c r="AX62" s="11"/>
    </row>
    <row r="63" spans="7:50" x14ac:dyDescent="0.35">
      <c r="G63" s="11"/>
      <c r="H63" s="11"/>
      <c r="I63" s="11"/>
      <c r="J63" s="11"/>
      <c r="K63" s="11"/>
      <c r="L63" s="11"/>
      <c r="M63" s="11"/>
      <c r="N63" s="11"/>
      <c r="O63" s="11"/>
      <c r="P63" s="11"/>
      <c r="Q63" s="11"/>
      <c r="R63" s="11"/>
      <c r="S63" s="11"/>
      <c r="T63" s="11"/>
      <c r="U63" s="11"/>
      <c r="V63" s="11"/>
      <c r="W63" s="11"/>
      <c r="X63" s="11"/>
      <c r="Y63" s="11"/>
      <c r="Z63" s="11"/>
      <c r="AA63" s="11"/>
      <c r="AB63" s="11"/>
      <c r="AC63" s="11"/>
      <c r="AD63" s="11"/>
      <c r="AE63" s="11"/>
      <c r="AF63" s="11"/>
      <c r="AG63" s="11"/>
      <c r="AH63" s="11"/>
      <c r="AI63" s="11"/>
      <c r="AJ63" s="11"/>
      <c r="AK63" s="11"/>
      <c r="AL63" s="11"/>
      <c r="AM63" s="11"/>
      <c r="AN63" s="11"/>
      <c r="AO63" s="11"/>
      <c r="AP63" s="11"/>
      <c r="AQ63" s="11"/>
      <c r="AR63" s="11"/>
      <c r="AS63" s="11"/>
      <c r="AT63" s="11"/>
      <c r="AU63" s="11"/>
      <c r="AV63" s="11"/>
      <c r="AW63" s="11"/>
      <c r="AX63" s="11"/>
    </row>
    <row r="64" spans="7:50" x14ac:dyDescent="0.35">
      <c r="G64" s="11"/>
      <c r="H64" s="11"/>
      <c r="I64" s="11"/>
      <c r="J64" s="11"/>
      <c r="K64" s="11"/>
      <c r="L64" s="11"/>
      <c r="M64" s="11"/>
      <c r="N64" s="11"/>
      <c r="O64" s="11"/>
      <c r="P64" s="11"/>
      <c r="Q64" s="11"/>
      <c r="R64" s="11"/>
      <c r="S64" s="11"/>
      <c r="T64" s="11"/>
      <c r="U64" s="11"/>
      <c r="V64" s="11"/>
      <c r="W64" s="11"/>
      <c r="X64" s="11"/>
      <c r="Y64" s="11"/>
      <c r="Z64" s="11"/>
      <c r="AA64" s="11"/>
      <c r="AB64" s="11"/>
      <c r="AC64" s="11"/>
      <c r="AD64" s="11"/>
      <c r="AE64" s="11"/>
      <c r="AF64" s="11"/>
      <c r="AG64" s="11"/>
      <c r="AH64" s="11"/>
      <c r="AI64" s="11"/>
      <c r="AJ64" s="11"/>
      <c r="AK64" s="11"/>
      <c r="AL64" s="11"/>
      <c r="AM64" s="11"/>
      <c r="AN64" s="11"/>
      <c r="AO64" s="11"/>
      <c r="AP64" s="11"/>
      <c r="AQ64" s="11"/>
      <c r="AR64" s="11"/>
      <c r="AS64" s="11"/>
      <c r="AT64" s="11"/>
      <c r="AU64" s="11"/>
      <c r="AV64" s="11"/>
      <c r="AW64" s="11"/>
      <c r="AX64" s="11"/>
    </row>
    <row r="65" spans="7:50" x14ac:dyDescent="0.35">
      <c r="G65" s="11"/>
      <c r="H65" s="11"/>
      <c r="I65" s="11"/>
      <c r="J65" s="11"/>
      <c r="K65" s="11"/>
      <c r="L65" s="11"/>
      <c r="M65" s="11"/>
      <c r="N65" s="11"/>
      <c r="O65" s="11"/>
      <c r="P65" s="11"/>
      <c r="Q65" s="11"/>
      <c r="R65" s="11"/>
      <c r="S65" s="11"/>
      <c r="T65" s="11"/>
      <c r="U65" s="11"/>
      <c r="V65" s="11"/>
      <c r="W65" s="11"/>
      <c r="X65" s="11"/>
      <c r="Y65" s="11"/>
      <c r="Z65" s="11"/>
      <c r="AA65" s="11"/>
      <c r="AB65" s="11"/>
      <c r="AC65" s="11"/>
      <c r="AD65" s="11"/>
      <c r="AE65" s="11"/>
      <c r="AF65" s="11"/>
      <c r="AG65" s="11"/>
      <c r="AH65" s="11"/>
      <c r="AI65" s="11"/>
      <c r="AJ65" s="11"/>
      <c r="AK65" s="11"/>
      <c r="AL65" s="11"/>
      <c r="AM65" s="11"/>
      <c r="AN65" s="11"/>
      <c r="AO65" s="11"/>
      <c r="AP65" s="11"/>
      <c r="AQ65" s="11"/>
      <c r="AR65" s="11"/>
      <c r="AS65" s="11"/>
      <c r="AT65" s="11"/>
      <c r="AU65" s="11"/>
      <c r="AV65" s="11"/>
      <c r="AW65" s="11"/>
      <c r="AX65" s="11"/>
    </row>
    <row r="66" spans="7:50" x14ac:dyDescent="0.35">
      <c r="G66" s="11"/>
      <c r="H66" s="11"/>
      <c r="I66" s="11"/>
      <c r="J66" s="11"/>
      <c r="K66" s="11"/>
      <c r="L66" s="11"/>
      <c r="M66" s="11"/>
      <c r="N66" s="11"/>
      <c r="O66" s="11"/>
      <c r="P66" s="11"/>
      <c r="Q66" s="11"/>
      <c r="R66" s="11"/>
      <c r="S66" s="11"/>
      <c r="T66" s="11"/>
      <c r="U66" s="11"/>
      <c r="V66" s="11"/>
      <c r="W66" s="11"/>
      <c r="X66" s="11"/>
      <c r="Y66" s="11"/>
      <c r="Z66" s="11"/>
      <c r="AA66" s="11"/>
      <c r="AB66" s="11"/>
      <c r="AC66" s="11"/>
      <c r="AD66" s="11"/>
      <c r="AE66" s="11"/>
      <c r="AF66" s="11"/>
      <c r="AG66" s="11"/>
      <c r="AH66" s="11"/>
      <c r="AI66" s="11"/>
      <c r="AJ66" s="11"/>
      <c r="AK66" s="11"/>
      <c r="AL66" s="11"/>
      <c r="AM66" s="11"/>
      <c r="AN66" s="11"/>
      <c r="AO66" s="11"/>
      <c r="AP66" s="11"/>
      <c r="AQ66" s="11"/>
      <c r="AR66" s="11"/>
      <c r="AS66" s="11"/>
      <c r="AT66" s="11"/>
      <c r="AU66" s="11"/>
      <c r="AV66" s="11"/>
      <c r="AW66" s="11"/>
      <c r="AX66" s="11"/>
    </row>
    <row r="67" spans="7:50" x14ac:dyDescent="0.35">
      <c r="G67" s="11"/>
      <c r="H67" s="11"/>
      <c r="I67" s="11"/>
      <c r="J67" s="11"/>
      <c r="K67" s="11"/>
      <c r="L67" s="11"/>
      <c r="M67" s="11"/>
      <c r="N67" s="11"/>
      <c r="O67" s="11"/>
      <c r="P67" s="11"/>
      <c r="Q67" s="11"/>
      <c r="R67" s="11"/>
      <c r="S67" s="11"/>
      <c r="T67" s="11"/>
      <c r="U67" s="11"/>
      <c r="V67" s="11"/>
      <c r="W67" s="11"/>
      <c r="X67" s="11"/>
      <c r="Y67" s="11"/>
      <c r="Z67" s="11"/>
      <c r="AA67" s="11"/>
      <c r="AB67" s="11"/>
      <c r="AC67" s="11"/>
      <c r="AD67" s="11"/>
      <c r="AE67" s="11"/>
      <c r="AF67" s="11"/>
      <c r="AG67" s="11"/>
      <c r="AH67" s="11"/>
      <c r="AI67" s="11"/>
      <c r="AJ67" s="11"/>
      <c r="AK67" s="11"/>
      <c r="AL67" s="11"/>
      <c r="AM67" s="11"/>
      <c r="AN67" s="11"/>
      <c r="AO67" s="11"/>
      <c r="AP67" s="11"/>
      <c r="AQ67" s="11"/>
      <c r="AR67" s="11"/>
      <c r="AS67" s="11"/>
      <c r="AT67" s="11"/>
      <c r="AU67" s="11"/>
      <c r="AV67" s="11"/>
      <c r="AW67" s="11"/>
      <c r="AX67" s="11"/>
    </row>
    <row r="68" spans="7:50" x14ac:dyDescent="0.35">
      <c r="G68" s="11"/>
      <c r="H68" s="11"/>
      <c r="I68" s="11"/>
      <c r="J68" s="11"/>
      <c r="K68" s="11"/>
      <c r="L68" s="11"/>
      <c r="M68" s="11"/>
      <c r="N68" s="11"/>
      <c r="O68" s="11"/>
      <c r="P68" s="11"/>
      <c r="Q68" s="11"/>
      <c r="R68" s="11"/>
      <c r="S68" s="11"/>
      <c r="T68" s="11"/>
      <c r="U68" s="11"/>
      <c r="V68" s="11"/>
      <c r="W68" s="11"/>
      <c r="X68" s="11"/>
      <c r="Y68" s="11"/>
      <c r="Z68" s="11"/>
      <c r="AA68" s="11"/>
      <c r="AB68" s="11"/>
      <c r="AC68" s="11"/>
      <c r="AD68" s="11"/>
      <c r="AE68" s="11"/>
      <c r="AF68" s="11"/>
      <c r="AG68" s="11"/>
      <c r="AH68" s="11"/>
      <c r="AI68" s="11"/>
      <c r="AJ68" s="11"/>
      <c r="AK68" s="11"/>
      <c r="AL68" s="11"/>
      <c r="AM68" s="11"/>
      <c r="AN68" s="11"/>
      <c r="AO68" s="11"/>
      <c r="AP68" s="11"/>
      <c r="AQ68" s="11"/>
      <c r="AR68" s="11"/>
      <c r="AS68" s="11"/>
      <c r="AT68" s="11"/>
      <c r="AU68" s="11"/>
      <c r="AV68" s="11"/>
      <c r="AW68" s="11"/>
      <c r="AX68" s="11"/>
    </row>
    <row r="69" spans="7:50" x14ac:dyDescent="0.35">
      <c r="G69" s="11"/>
      <c r="H69" s="11"/>
      <c r="I69" s="11"/>
      <c r="J69" s="11"/>
      <c r="K69" s="11"/>
      <c r="L69" s="11"/>
      <c r="M69" s="11"/>
      <c r="N69" s="11"/>
      <c r="O69" s="11"/>
      <c r="P69" s="11"/>
      <c r="Q69" s="11"/>
      <c r="R69" s="11"/>
      <c r="S69" s="11"/>
      <c r="T69" s="11"/>
      <c r="U69" s="11"/>
      <c r="V69" s="11"/>
      <c r="W69" s="11"/>
      <c r="X69" s="11"/>
      <c r="Y69" s="11"/>
      <c r="Z69" s="11"/>
      <c r="AA69" s="11"/>
      <c r="AB69" s="11"/>
      <c r="AC69" s="11"/>
      <c r="AD69" s="11"/>
      <c r="AE69" s="11"/>
      <c r="AF69" s="11"/>
      <c r="AG69" s="11"/>
      <c r="AH69" s="11"/>
      <c r="AI69" s="11"/>
      <c r="AJ69" s="11"/>
      <c r="AK69" s="11"/>
      <c r="AL69" s="11"/>
      <c r="AM69" s="11"/>
      <c r="AN69" s="11"/>
      <c r="AO69" s="11"/>
      <c r="AP69" s="11"/>
      <c r="AQ69" s="11"/>
      <c r="AR69" s="11"/>
      <c r="AS69" s="11"/>
      <c r="AT69" s="11"/>
      <c r="AU69" s="11"/>
      <c r="AV69" s="11"/>
      <c r="AW69" s="11"/>
      <c r="AX69" s="11"/>
    </row>
    <row r="70" spans="7:50" x14ac:dyDescent="0.35">
      <c r="G70" s="11"/>
      <c r="H70" s="11"/>
      <c r="I70" s="11"/>
      <c r="J70" s="11"/>
      <c r="K70" s="11"/>
      <c r="L70" s="11"/>
      <c r="M70" s="11"/>
      <c r="N70" s="11"/>
      <c r="O70" s="11"/>
      <c r="P70" s="11"/>
      <c r="Q70" s="11"/>
      <c r="R70" s="11"/>
      <c r="S70" s="11"/>
      <c r="T70" s="11"/>
      <c r="U70" s="11"/>
      <c r="V70" s="11"/>
      <c r="W70" s="11"/>
      <c r="X70" s="11"/>
      <c r="Y70" s="11"/>
      <c r="Z70" s="11"/>
      <c r="AA70" s="11"/>
      <c r="AB70" s="11"/>
      <c r="AC70" s="11"/>
      <c r="AD70" s="11"/>
      <c r="AE70" s="11"/>
      <c r="AF70" s="11"/>
      <c r="AG70" s="11"/>
      <c r="AH70" s="11"/>
      <c r="AI70" s="11"/>
      <c r="AJ70" s="11"/>
      <c r="AK70" s="11"/>
      <c r="AL70" s="11"/>
      <c r="AM70" s="11"/>
      <c r="AN70" s="11"/>
      <c r="AO70" s="11"/>
      <c r="AP70" s="11"/>
      <c r="AQ70" s="11"/>
      <c r="AR70" s="11"/>
      <c r="AS70" s="11"/>
      <c r="AT70" s="11"/>
      <c r="AU70" s="11"/>
      <c r="AV70" s="11"/>
      <c r="AW70" s="11"/>
      <c r="AX70" s="11"/>
    </row>
    <row r="71" spans="7:50" x14ac:dyDescent="0.35">
      <c r="G71" s="11"/>
      <c r="H71" s="11"/>
      <c r="I71" s="11"/>
      <c r="J71" s="11"/>
      <c r="K71" s="11"/>
      <c r="L71" s="11"/>
      <c r="M71" s="11"/>
      <c r="N71" s="11"/>
      <c r="O71" s="11"/>
      <c r="P71" s="11"/>
      <c r="Q71" s="11"/>
      <c r="R71" s="11"/>
      <c r="S71" s="11"/>
      <c r="T71" s="11"/>
      <c r="U71" s="11"/>
      <c r="V71" s="11"/>
      <c r="W71" s="11"/>
      <c r="X71" s="11"/>
      <c r="Y71" s="11"/>
      <c r="Z71" s="11"/>
      <c r="AA71" s="11"/>
      <c r="AB71" s="11"/>
      <c r="AC71" s="11"/>
      <c r="AD71" s="11"/>
      <c r="AE71" s="11"/>
      <c r="AF71" s="11"/>
      <c r="AG71" s="11"/>
      <c r="AH71" s="11"/>
      <c r="AI71" s="11"/>
      <c r="AJ71" s="11"/>
      <c r="AK71" s="11"/>
      <c r="AL71" s="11"/>
      <c r="AM71" s="11"/>
      <c r="AN71" s="11"/>
      <c r="AO71" s="11"/>
      <c r="AP71" s="11"/>
      <c r="AQ71" s="11"/>
      <c r="AR71" s="11"/>
      <c r="AS71" s="11"/>
      <c r="AT71" s="11"/>
      <c r="AU71" s="11"/>
      <c r="AV71" s="11"/>
      <c r="AW71" s="11"/>
      <c r="AX71" s="11"/>
    </row>
    <row r="72" spans="7:50" x14ac:dyDescent="0.35">
      <c r="G72" s="11"/>
      <c r="H72" s="11"/>
      <c r="I72" s="11"/>
      <c r="J72" s="11"/>
      <c r="K72" s="11"/>
      <c r="L72" s="11"/>
      <c r="M72" s="11"/>
      <c r="N72" s="11"/>
      <c r="O72" s="11"/>
      <c r="P72" s="11"/>
      <c r="Q72" s="11"/>
      <c r="R72" s="11"/>
      <c r="S72" s="11"/>
      <c r="T72" s="11"/>
      <c r="U72" s="11"/>
      <c r="V72" s="11"/>
      <c r="W72" s="11"/>
      <c r="X72" s="11"/>
      <c r="Y72" s="11"/>
      <c r="Z72" s="11"/>
      <c r="AA72" s="11"/>
      <c r="AB72" s="11"/>
      <c r="AC72" s="11"/>
      <c r="AD72" s="11"/>
      <c r="AE72" s="11"/>
      <c r="AF72" s="11"/>
      <c r="AG72" s="11"/>
      <c r="AH72" s="11"/>
      <c r="AI72" s="11"/>
      <c r="AJ72" s="11"/>
      <c r="AK72" s="11"/>
      <c r="AL72" s="11"/>
      <c r="AM72" s="11"/>
      <c r="AN72" s="11"/>
      <c r="AO72" s="11"/>
      <c r="AP72" s="11"/>
      <c r="AQ72" s="11"/>
      <c r="AR72" s="11"/>
      <c r="AS72" s="11"/>
      <c r="AT72" s="11"/>
      <c r="AU72" s="11"/>
      <c r="AV72" s="11"/>
      <c r="AW72" s="11"/>
      <c r="AX72" s="11"/>
    </row>
    <row r="73" spans="7:50" x14ac:dyDescent="0.35">
      <c r="G73" s="11"/>
      <c r="H73" s="11"/>
      <c r="I73" s="11"/>
      <c r="J73" s="11"/>
      <c r="K73" s="11"/>
      <c r="L73" s="11"/>
      <c r="M73" s="11"/>
      <c r="N73" s="11"/>
      <c r="O73" s="11"/>
      <c r="P73" s="11"/>
      <c r="Q73" s="11"/>
      <c r="R73" s="11"/>
      <c r="S73" s="11"/>
      <c r="T73" s="11"/>
      <c r="U73" s="11"/>
      <c r="V73" s="11"/>
      <c r="W73" s="11"/>
      <c r="X73" s="11"/>
      <c r="Y73" s="11"/>
      <c r="Z73" s="11"/>
      <c r="AA73" s="11"/>
      <c r="AB73" s="11"/>
      <c r="AC73" s="11"/>
      <c r="AD73" s="11"/>
      <c r="AE73" s="11"/>
      <c r="AF73" s="11"/>
      <c r="AG73" s="11"/>
      <c r="AH73" s="11"/>
      <c r="AI73" s="11"/>
      <c r="AJ73" s="11"/>
      <c r="AK73" s="11"/>
      <c r="AL73" s="11"/>
      <c r="AM73" s="11"/>
      <c r="AN73" s="11"/>
      <c r="AO73" s="11"/>
      <c r="AP73" s="11"/>
      <c r="AQ73" s="11"/>
      <c r="AR73" s="11"/>
      <c r="AS73" s="11"/>
      <c r="AT73" s="11"/>
      <c r="AU73" s="11"/>
      <c r="AV73" s="11"/>
      <c r="AW73" s="11"/>
      <c r="AX73" s="11"/>
    </row>
    <row r="74" spans="7:50" x14ac:dyDescent="0.35">
      <c r="G74" s="11"/>
      <c r="H74" s="11"/>
      <c r="I74" s="11"/>
      <c r="J74" s="11"/>
      <c r="K74" s="11"/>
      <c r="L74" s="11"/>
      <c r="M74" s="11"/>
      <c r="N74" s="11"/>
      <c r="O74" s="11"/>
      <c r="P74" s="11"/>
      <c r="Q74" s="11"/>
      <c r="R74" s="11"/>
      <c r="S74" s="11"/>
      <c r="T74" s="11"/>
      <c r="U74" s="11"/>
      <c r="V74" s="11"/>
      <c r="W74" s="11"/>
      <c r="X74" s="11"/>
      <c r="Y74" s="11"/>
      <c r="Z74" s="11"/>
      <c r="AA74" s="11"/>
      <c r="AB74" s="11"/>
      <c r="AC74" s="11"/>
      <c r="AD74" s="11"/>
      <c r="AE74" s="11"/>
      <c r="AF74" s="11"/>
      <c r="AG74" s="11"/>
      <c r="AH74" s="11"/>
      <c r="AI74" s="11"/>
      <c r="AJ74" s="11"/>
      <c r="AK74" s="11"/>
      <c r="AL74" s="11"/>
      <c r="AM74" s="11"/>
      <c r="AN74" s="11"/>
      <c r="AO74" s="11"/>
      <c r="AP74" s="11"/>
      <c r="AQ74" s="11"/>
      <c r="AR74" s="11"/>
      <c r="AS74" s="11"/>
      <c r="AT74" s="11"/>
      <c r="AU74" s="11"/>
      <c r="AV74" s="11"/>
      <c r="AW74" s="11"/>
      <c r="AX74" s="11"/>
    </row>
    <row r="75" spans="7:50" x14ac:dyDescent="0.35">
      <c r="G75" s="11"/>
      <c r="H75" s="11"/>
      <c r="I75" s="11"/>
      <c r="J75" s="11"/>
      <c r="K75" s="11"/>
      <c r="L75" s="11"/>
      <c r="M75" s="11"/>
      <c r="N75" s="11"/>
      <c r="O75" s="11"/>
      <c r="P75" s="11"/>
      <c r="Q75" s="11"/>
      <c r="R75" s="11"/>
      <c r="S75" s="11"/>
      <c r="T75" s="11"/>
      <c r="U75" s="11"/>
      <c r="V75" s="11"/>
      <c r="W75" s="11"/>
      <c r="X75" s="11"/>
      <c r="Y75" s="11"/>
      <c r="Z75" s="11"/>
      <c r="AA75" s="11"/>
      <c r="AB75" s="11"/>
      <c r="AC75" s="11"/>
      <c r="AD75" s="11"/>
      <c r="AE75" s="11"/>
      <c r="AF75" s="11"/>
      <c r="AG75" s="11"/>
      <c r="AH75" s="11"/>
      <c r="AI75" s="11"/>
      <c r="AJ75" s="11"/>
      <c r="AK75" s="11"/>
      <c r="AL75" s="11"/>
      <c r="AM75" s="11"/>
      <c r="AN75" s="11"/>
      <c r="AO75" s="11"/>
      <c r="AP75" s="11"/>
      <c r="AQ75" s="11"/>
      <c r="AR75" s="11"/>
      <c r="AS75" s="11"/>
      <c r="AT75" s="11"/>
      <c r="AU75" s="11"/>
      <c r="AV75" s="11"/>
      <c r="AW75" s="11"/>
      <c r="AX75" s="11"/>
    </row>
    <row r="76" spans="7:50" x14ac:dyDescent="0.35">
      <c r="G76" s="11"/>
      <c r="H76" s="11"/>
      <c r="I76" s="11"/>
      <c r="J76" s="11"/>
      <c r="K76" s="11"/>
      <c r="L76" s="11"/>
      <c r="M76" s="11"/>
      <c r="N76" s="11"/>
      <c r="O76" s="11"/>
      <c r="P76" s="11"/>
      <c r="Q76" s="11"/>
      <c r="R76" s="11"/>
      <c r="S76" s="11"/>
      <c r="T76" s="11"/>
      <c r="U76" s="11"/>
      <c r="V76" s="11"/>
      <c r="W76" s="11"/>
      <c r="X76" s="11"/>
      <c r="Y76" s="11"/>
      <c r="Z76" s="11"/>
      <c r="AA76" s="11"/>
      <c r="AB76" s="11"/>
      <c r="AC76" s="11"/>
      <c r="AD76" s="11"/>
      <c r="AE76" s="11"/>
      <c r="AF76" s="11"/>
      <c r="AG76" s="11"/>
      <c r="AH76" s="11"/>
      <c r="AI76" s="11"/>
      <c r="AJ76" s="11"/>
      <c r="AK76" s="11"/>
      <c r="AL76" s="11"/>
      <c r="AM76" s="11"/>
      <c r="AN76" s="11"/>
      <c r="AO76" s="11"/>
      <c r="AP76" s="11"/>
      <c r="AQ76" s="11"/>
      <c r="AR76" s="11"/>
      <c r="AS76" s="11"/>
      <c r="AT76" s="11"/>
      <c r="AU76" s="11"/>
      <c r="AV76" s="11"/>
      <c r="AW76" s="11"/>
      <c r="AX76" s="11"/>
    </row>
    <row r="77" spans="7:50" x14ac:dyDescent="0.35">
      <c r="G77" s="11"/>
      <c r="H77" s="11"/>
      <c r="I77" s="11"/>
      <c r="J77" s="11"/>
      <c r="K77" s="11"/>
      <c r="L77" s="11"/>
      <c r="M77" s="11"/>
      <c r="N77" s="11"/>
      <c r="O77" s="11"/>
      <c r="P77" s="11"/>
      <c r="Q77" s="11"/>
      <c r="R77" s="11"/>
      <c r="S77" s="11"/>
      <c r="T77" s="11"/>
      <c r="U77" s="11"/>
      <c r="V77" s="11"/>
      <c r="W77" s="11"/>
      <c r="X77" s="11"/>
      <c r="Y77" s="11"/>
      <c r="Z77" s="11"/>
      <c r="AA77" s="11"/>
      <c r="AB77" s="11"/>
      <c r="AC77" s="11"/>
      <c r="AD77" s="11"/>
      <c r="AE77" s="11"/>
      <c r="AF77" s="11"/>
      <c r="AG77" s="11"/>
      <c r="AH77" s="11"/>
      <c r="AI77" s="11"/>
      <c r="AJ77" s="11"/>
      <c r="AK77" s="11"/>
      <c r="AL77" s="11"/>
      <c r="AM77" s="11"/>
      <c r="AN77" s="11"/>
      <c r="AO77" s="11"/>
      <c r="AP77" s="11"/>
      <c r="AQ77" s="11"/>
      <c r="AR77" s="11"/>
      <c r="AS77" s="11"/>
      <c r="AT77" s="11"/>
      <c r="AU77" s="11"/>
      <c r="AV77" s="11"/>
      <c r="AW77" s="11"/>
      <c r="AX77" s="11"/>
    </row>
    <row r="78" spans="7:50" x14ac:dyDescent="0.35">
      <c r="G78" s="11"/>
      <c r="H78" s="11"/>
      <c r="I78" s="11"/>
      <c r="J78" s="11"/>
      <c r="K78" s="11"/>
      <c r="L78" s="11"/>
      <c r="M78" s="11"/>
      <c r="N78" s="11"/>
      <c r="O78" s="11"/>
      <c r="P78" s="11"/>
      <c r="Q78" s="11"/>
      <c r="R78" s="11"/>
      <c r="S78" s="11"/>
      <c r="T78" s="11"/>
      <c r="U78" s="11"/>
      <c r="V78" s="11"/>
      <c r="W78" s="11"/>
      <c r="X78" s="11"/>
      <c r="Y78" s="11"/>
      <c r="Z78" s="11"/>
      <c r="AA78" s="11"/>
      <c r="AB78" s="11"/>
      <c r="AC78" s="11"/>
      <c r="AD78" s="11"/>
      <c r="AE78" s="11"/>
      <c r="AF78" s="11"/>
      <c r="AG78" s="11"/>
      <c r="AH78" s="11"/>
      <c r="AI78" s="11"/>
      <c r="AJ78" s="11"/>
      <c r="AK78" s="11"/>
      <c r="AL78" s="11"/>
      <c r="AM78" s="11"/>
      <c r="AN78" s="11"/>
      <c r="AO78" s="11"/>
      <c r="AP78" s="11"/>
      <c r="AQ78" s="11"/>
      <c r="AR78" s="11"/>
      <c r="AS78" s="11"/>
      <c r="AT78" s="11"/>
      <c r="AU78" s="11"/>
      <c r="AV78" s="11"/>
      <c r="AW78" s="11"/>
      <c r="AX78" s="11"/>
    </row>
    <row r="79" spans="7:50" x14ac:dyDescent="0.35">
      <c r="G79" s="11"/>
      <c r="H79" s="11"/>
      <c r="I79" s="11"/>
      <c r="J79" s="11"/>
      <c r="K79" s="11"/>
      <c r="L79" s="11"/>
      <c r="M79" s="11"/>
      <c r="N79" s="11"/>
      <c r="O79" s="11"/>
      <c r="P79" s="11"/>
      <c r="Q79" s="11"/>
      <c r="R79" s="11"/>
      <c r="S79" s="11"/>
      <c r="T79" s="11"/>
      <c r="U79" s="11"/>
      <c r="V79" s="11"/>
      <c r="W79" s="11"/>
      <c r="X79" s="11"/>
      <c r="Y79" s="11"/>
      <c r="Z79" s="11"/>
      <c r="AA79" s="11"/>
      <c r="AB79" s="11"/>
      <c r="AC79" s="11"/>
      <c r="AD79" s="11"/>
      <c r="AE79" s="11"/>
      <c r="AF79" s="11"/>
      <c r="AG79" s="11"/>
      <c r="AH79" s="11"/>
      <c r="AI79" s="11"/>
      <c r="AJ79" s="11"/>
      <c r="AK79" s="11"/>
      <c r="AL79" s="11"/>
      <c r="AM79" s="11"/>
      <c r="AN79" s="11"/>
      <c r="AO79" s="11"/>
      <c r="AP79" s="11"/>
      <c r="AQ79" s="11"/>
      <c r="AR79" s="11"/>
      <c r="AS79" s="11"/>
      <c r="AT79" s="11"/>
      <c r="AU79" s="11"/>
      <c r="AV79" s="11"/>
      <c r="AW79" s="11"/>
      <c r="AX79" s="11"/>
    </row>
    <row r="80" spans="7:50" x14ac:dyDescent="0.35">
      <c r="G80" s="11"/>
      <c r="H80" s="11"/>
      <c r="I80" s="11"/>
      <c r="J80" s="11"/>
      <c r="K80" s="11"/>
      <c r="L80" s="11"/>
      <c r="M80" s="11"/>
      <c r="N80" s="11"/>
      <c r="O80" s="11"/>
      <c r="P80" s="11"/>
      <c r="Q80" s="11"/>
      <c r="R80" s="11"/>
      <c r="S80" s="11"/>
      <c r="T80" s="11"/>
      <c r="U80" s="11"/>
      <c r="V80" s="11"/>
      <c r="W80" s="11"/>
      <c r="X80" s="11"/>
      <c r="Y80" s="11"/>
      <c r="Z80" s="11"/>
      <c r="AA80" s="11"/>
      <c r="AB80" s="11"/>
      <c r="AC80" s="11"/>
      <c r="AD80" s="11"/>
      <c r="AE80" s="11"/>
      <c r="AF80" s="11"/>
      <c r="AG80" s="11"/>
      <c r="AH80" s="11"/>
      <c r="AI80" s="11"/>
      <c r="AJ80" s="11"/>
      <c r="AK80" s="11"/>
      <c r="AL80" s="11"/>
      <c r="AM80" s="11"/>
      <c r="AN80" s="11"/>
      <c r="AO80" s="11"/>
      <c r="AP80" s="11"/>
      <c r="AQ80" s="11"/>
      <c r="AR80" s="11"/>
      <c r="AS80" s="11"/>
      <c r="AT80" s="11"/>
      <c r="AU80" s="11"/>
      <c r="AV80" s="11"/>
      <c r="AW80" s="11"/>
      <c r="AX80" s="11"/>
    </row>
    <row r="81" spans="7:50" x14ac:dyDescent="0.35">
      <c r="G81" s="11"/>
      <c r="H81" s="11"/>
      <c r="I81" s="11"/>
      <c r="J81" s="11"/>
      <c r="K81" s="11"/>
      <c r="L81" s="11"/>
      <c r="M81" s="11"/>
      <c r="N81" s="11"/>
      <c r="O81" s="11"/>
      <c r="P81" s="11"/>
      <c r="Q81" s="11"/>
      <c r="R81" s="11"/>
      <c r="S81" s="11"/>
      <c r="T81" s="11"/>
      <c r="U81" s="11"/>
      <c r="V81" s="11"/>
      <c r="W81" s="11"/>
      <c r="X81" s="11"/>
      <c r="Y81" s="11"/>
      <c r="Z81" s="11"/>
      <c r="AA81" s="11"/>
      <c r="AB81" s="11"/>
      <c r="AC81" s="11"/>
      <c r="AD81" s="11"/>
      <c r="AE81" s="11"/>
      <c r="AF81" s="11"/>
      <c r="AG81" s="11"/>
      <c r="AH81" s="11"/>
      <c r="AI81" s="11"/>
      <c r="AJ81" s="11"/>
      <c r="AK81" s="11"/>
      <c r="AL81" s="11"/>
      <c r="AM81" s="11"/>
      <c r="AN81" s="11"/>
      <c r="AO81" s="11"/>
      <c r="AP81" s="11"/>
      <c r="AQ81" s="11"/>
      <c r="AR81" s="11"/>
      <c r="AS81" s="11"/>
      <c r="AT81" s="11"/>
      <c r="AU81" s="11"/>
      <c r="AV81" s="11"/>
      <c r="AW81" s="11"/>
      <c r="AX81" s="11"/>
    </row>
    <row r="82" spans="7:50" x14ac:dyDescent="0.35">
      <c r="G82" s="11"/>
      <c r="H82" s="11"/>
      <c r="I82" s="11"/>
      <c r="J82" s="11"/>
      <c r="K82" s="11"/>
      <c r="L82" s="11"/>
      <c r="M82" s="11"/>
      <c r="N82" s="11"/>
      <c r="O82" s="11"/>
      <c r="P82" s="11"/>
      <c r="Q82" s="11"/>
      <c r="R82" s="11"/>
      <c r="S82" s="11"/>
      <c r="T82" s="11"/>
      <c r="U82" s="11"/>
      <c r="V82" s="11"/>
      <c r="W82" s="11"/>
      <c r="X82" s="11"/>
      <c r="Y82" s="11"/>
      <c r="Z82" s="11"/>
      <c r="AA82" s="11"/>
      <c r="AB82" s="11"/>
      <c r="AC82" s="11"/>
      <c r="AD82" s="11"/>
      <c r="AE82" s="11"/>
      <c r="AF82" s="11"/>
      <c r="AG82" s="11"/>
      <c r="AH82" s="11"/>
      <c r="AI82" s="11"/>
      <c r="AJ82" s="11"/>
      <c r="AK82" s="11"/>
      <c r="AL82" s="11"/>
      <c r="AM82" s="11"/>
      <c r="AN82" s="11"/>
      <c r="AO82" s="11"/>
      <c r="AP82" s="11"/>
      <c r="AQ82" s="11"/>
      <c r="AR82" s="11"/>
      <c r="AS82" s="11"/>
      <c r="AT82" s="11"/>
      <c r="AU82" s="11"/>
      <c r="AV82" s="11"/>
      <c r="AW82" s="11"/>
      <c r="AX82" s="11"/>
    </row>
    <row r="83" spans="7:50" x14ac:dyDescent="0.35">
      <c r="G83" s="11"/>
      <c r="H83" s="11"/>
      <c r="I83" s="11"/>
      <c r="J83" s="11"/>
      <c r="K83" s="11"/>
      <c r="L83" s="11"/>
      <c r="M83" s="11"/>
      <c r="N83" s="11"/>
      <c r="O83" s="11"/>
      <c r="P83" s="11"/>
      <c r="Q83" s="11"/>
      <c r="R83" s="11"/>
      <c r="S83" s="11"/>
      <c r="T83" s="11"/>
      <c r="U83" s="11"/>
      <c r="V83" s="11"/>
      <c r="W83" s="11"/>
      <c r="X83" s="11"/>
      <c r="Y83" s="11"/>
      <c r="Z83" s="11"/>
      <c r="AA83" s="11"/>
      <c r="AB83" s="11"/>
      <c r="AC83" s="11"/>
      <c r="AD83" s="11"/>
      <c r="AE83" s="11"/>
      <c r="AF83" s="11"/>
      <c r="AG83" s="11"/>
      <c r="AH83" s="11"/>
      <c r="AI83" s="11"/>
      <c r="AJ83" s="11"/>
      <c r="AK83" s="11"/>
      <c r="AL83" s="11"/>
      <c r="AM83" s="11"/>
      <c r="AN83" s="11"/>
      <c r="AO83" s="11"/>
      <c r="AP83" s="11"/>
      <c r="AQ83" s="11"/>
      <c r="AR83" s="11"/>
      <c r="AS83" s="11"/>
      <c r="AT83" s="11"/>
      <c r="AU83" s="11"/>
      <c r="AV83" s="11"/>
      <c r="AW83" s="11"/>
      <c r="AX83" s="11"/>
    </row>
    <row r="84" spans="7:50" x14ac:dyDescent="0.35">
      <c r="G84" s="11"/>
      <c r="H84" s="11"/>
      <c r="I84" s="11"/>
      <c r="J84" s="11"/>
      <c r="K84" s="11"/>
      <c r="L84" s="11"/>
      <c r="M84" s="11"/>
      <c r="N84" s="11"/>
      <c r="O84" s="11"/>
      <c r="P84" s="11"/>
      <c r="Q84" s="11"/>
      <c r="R84" s="11"/>
      <c r="S84" s="11"/>
      <c r="T84" s="11"/>
      <c r="U84" s="11"/>
      <c r="V84" s="11"/>
      <c r="W84" s="11"/>
      <c r="X84" s="11"/>
      <c r="Y84" s="11"/>
      <c r="Z84" s="11"/>
      <c r="AA84" s="11"/>
      <c r="AB84" s="11"/>
      <c r="AC84" s="11"/>
      <c r="AD84" s="11"/>
      <c r="AE84" s="11"/>
      <c r="AF84" s="11"/>
      <c r="AG84" s="11"/>
      <c r="AH84" s="11"/>
      <c r="AI84" s="11"/>
      <c r="AJ84" s="11"/>
      <c r="AK84" s="11"/>
      <c r="AL84" s="11"/>
      <c r="AM84" s="11"/>
      <c r="AN84" s="11"/>
      <c r="AO84" s="11"/>
      <c r="AP84" s="11"/>
      <c r="AQ84" s="11"/>
      <c r="AR84" s="11"/>
      <c r="AS84" s="11"/>
      <c r="AT84" s="11"/>
      <c r="AU84" s="11"/>
      <c r="AV84" s="11"/>
      <c r="AW84" s="11"/>
      <c r="AX84" s="11"/>
    </row>
    <row r="85" spans="7:50" x14ac:dyDescent="0.35">
      <c r="G85" s="11"/>
      <c r="H85" s="11"/>
      <c r="I85" s="11"/>
      <c r="J85" s="11"/>
      <c r="K85" s="11"/>
      <c r="L85" s="11"/>
      <c r="M85" s="11"/>
      <c r="N85" s="11"/>
      <c r="O85" s="11"/>
      <c r="P85" s="11"/>
      <c r="Q85" s="11"/>
      <c r="R85" s="11"/>
      <c r="S85" s="11"/>
      <c r="T85" s="11"/>
      <c r="U85" s="11"/>
      <c r="V85" s="11"/>
      <c r="W85" s="11"/>
      <c r="X85" s="11"/>
      <c r="Y85" s="11"/>
      <c r="Z85" s="11"/>
      <c r="AA85" s="11"/>
      <c r="AB85" s="11"/>
      <c r="AC85" s="11"/>
      <c r="AD85" s="11"/>
      <c r="AE85" s="11"/>
      <c r="AF85" s="11"/>
      <c r="AG85" s="11"/>
      <c r="AH85" s="11"/>
      <c r="AI85" s="11"/>
      <c r="AJ85" s="11"/>
      <c r="AK85" s="11"/>
      <c r="AL85" s="11"/>
      <c r="AM85" s="11"/>
      <c r="AN85" s="11"/>
      <c r="AO85" s="11"/>
      <c r="AP85" s="11"/>
      <c r="AQ85" s="11"/>
      <c r="AR85" s="11"/>
      <c r="AS85" s="11"/>
      <c r="AT85" s="11"/>
      <c r="AU85" s="11"/>
      <c r="AV85" s="11"/>
      <c r="AW85" s="11"/>
      <c r="AX85" s="11"/>
    </row>
    <row r="86" spans="7:50" x14ac:dyDescent="0.35">
      <c r="G86" s="11"/>
      <c r="H86" s="11"/>
      <c r="I86" s="11"/>
      <c r="J86" s="11"/>
      <c r="K86" s="11"/>
      <c r="L86" s="11"/>
      <c r="M86" s="11"/>
      <c r="N86" s="11"/>
      <c r="O86" s="11"/>
      <c r="P86" s="11"/>
      <c r="Q86" s="11"/>
      <c r="R86" s="11"/>
      <c r="S86" s="11"/>
      <c r="T86" s="11"/>
      <c r="U86" s="11"/>
      <c r="V86" s="11"/>
      <c r="W86" s="11"/>
      <c r="X86" s="11"/>
      <c r="Y86" s="11"/>
      <c r="Z86" s="11"/>
      <c r="AA86" s="11"/>
      <c r="AB86" s="11"/>
      <c r="AC86" s="11"/>
      <c r="AD86" s="11"/>
      <c r="AE86" s="11"/>
      <c r="AF86" s="11"/>
      <c r="AG86" s="11"/>
      <c r="AH86" s="11"/>
      <c r="AI86" s="11"/>
      <c r="AJ86" s="11"/>
      <c r="AK86" s="11"/>
      <c r="AL86" s="11"/>
      <c r="AM86" s="11"/>
      <c r="AN86" s="11"/>
      <c r="AO86" s="11"/>
      <c r="AP86" s="11"/>
      <c r="AQ86" s="11"/>
      <c r="AR86" s="11"/>
      <c r="AS86" s="11"/>
      <c r="AT86" s="11"/>
      <c r="AU86" s="11"/>
      <c r="AV86" s="11"/>
      <c r="AW86" s="11"/>
      <c r="AX86" s="11"/>
    </row>
    <row r="87" spans="7:50" x14ac:dyDescent="0.35">
      <c r="G87" s="11"/>
      <c r="H87" s="11"/>
      <c r="I87" s="11"/>
      <c r="J87" s="11"/>
      <c r="K87" s="11"/>
      <c r="L87" s="11"/>
      <c r="M87" s="11"/>
      <c r="N87" s="11"/>
      <c r="O87" s="11"/>
      <c r="P87" s="11"/>
      <c r="Q87" s="11"/>
      <c r="R87" s="11"/>
      <c r="S87" s="11"/>
      <c r="T87" s="11"/>
      <c r="U87" s="11"/>
      <c r="V87" s="11"/>
      <c r="W87" s="11"/>
      <c r="X87" s="11"/>
      <c r="Y87" s="11"/>
      <c r="Z87" s="11"/>
      <c r="AA87" s="11"/>
      <c r="AB87" s="11"/>
      <c r="AC87" s="11"/>
      <c r="AD87" s="11"/>
      <c r="AE87" s="11"/>
      <c r="AF87" s="11"/>
      <c r="AG87" s="11"/>
      <c r="AH87" s="11"/>
      <c r="AI87" s="11"/>
      <c r="AJ87" s="11"/>
      <c r="AK87" s="11"/>
      <c r="AL87" s="11"/>
      <c r="AM87" s="11"/>
      <c r="AN87" s="11"/>
      <c r="AO87" s="11"/>
      <c r="AP87" s="11"/>
      <c r="AQ87" s="11"/>
      <c r="AR87" s="11"/>
      <c r="AS87" s="11"/>
      <c r="AT87" s="11"/>
      <c r="AU87" s="11"/>
      <c r="AV87" s="11"/>
      <c r="AW87" s="11"/>
      <c r="AX87" s="11"/>
    </row>
    <row r="88" spans="7:50" x14ac:dyDescent="0.35">
      <c r="G88" s="11"/>
      <c r="H88" s="11"/>
      <c r="I88" s="11"/>
      <c r="J88" s="11"/>
      <c r="K88" s="11"/>
      <c r="L88" s="11"/>
      <c r="M88" s="11"/>
      <c r="N88" s="11"/>
      <c r="O88" s="11"/>
      <c r="P88" s="11"/>
      <c r="Q88" s="11"/>
      <c r="R88" s="11"/>
      <c r="S88" s="11"/>
      <c r="T88" s="11"/>
      <c r="U88" s="11"/>
      <c r="V88" s="11"/>
      <c r="W88" s="11"/>
      <c r="X88" s="11"/>
      <c r="Y88" s="11"/>
      <c r="Z88" s="11"/>
      <c r="AA88" s="11"/>
      <c r="AB88" s="11"/>
      <c r="AC88" s="11"/>
      <c r="AD88" s="11"/>
      <c r="AE88" s="11"/>
      <c r="AF88" s="11"/>
      <c r="AG88" s="11"/>
      <c r="AH88" s="11"/>
      <c r="AI88" s="11"/>
      <c r="AJ88" s="11"/>
      <c r="AK88" s="11"/>
      <c r="AL88" s="11"/>
      <c r="AM88" s="11"/>
      <c r="AN88" s="11"/>
      <c r="AO88" s="11"/>
      <c r="AP88" s="11"/>
      <c r="AQ88" s="11"/>
      <c r="AR88" s="11"/>
      <c r="AS88" s="11"/>
      <c r="AT88" s="11"/>
      <c r="AU88" s="11"/>
      <c r="AV88" s="11"/>
      <c r="AW88" s="11"/>
      <c r="AX88" s="11"/>
    </row>
    <row r="89" spans="7:50" x14ac:dyDescent="0.35">
      <c r="G89" s="11"/>
      <c r="H89" s="11"/>
      <c r="I89" s="11"/>
      <c r="J89" s="11"/>
      <c r="K89" s="11"/>
      <c r="L89" s="11"/>
      <c r="M89" s="11"/>
      <c r="N89" s="11"/>
      <c r="O89" s="11"/>
      <c r="P89" s="11"/>
      <c r="Q89" s="11"/>
      <c r="R89" s="11"/>
      <c r="S89" s="11"/>
      <c r="T89" s="11"/>
      <c r="U89" s="11"/>
      <c r="V89" s="11"/>
      <c r="W89" s="11"/>
      <c r="X89" s="11"/>
      <c r="Y89" s="11"/>
      <c r="Z89" s="11"/>
      <c r="AA89" s="11"/>
      <c r="AB89" s="11"/>
      <c r="AC89" s="11"/>
      <c r="AD89" s="11"/>
      <c r="AE89" s="11"/>
      <c r="AF89" s="11"/>
      <c r="AG89" s="11"/>
      <c r="AH89" s="11"/>
      <c r="AI89" s="11"/>
      <c r="AJ89" s="11"/>
      <c r="AK89" s="11"/>
      <c r="AL89" s="11"/>
      <c r="AM89" s="11"/>
      <c r="AN89" s="11"/>
      <c r="AO89" s="11"/>
      <c r="AP89" s="11"/>
      <c r="AQ89" s="11"/>
      <c r="AR89" s="11"/>
      <c r="AS89" s="11"/>
      <c r="AT89" s="11"/>
      <c r="AU89" s="11"/>
      <c r="AV89" s="11"/>
      <c r="AW89" s="11"/>
      <c r="AX89" s="11"/>
    </row>
    <row r="90" spans="7:50" x14ac:dyDescent="0.35">
      <c r="G90" s="11"/>
      <c r="H90" s="11"/>
      <c r="I90" s="11"/>
      <c r="J90" s="11"/>
      <c r="K90" s="11"/>
      <c r="L90" s="11"/>
      <c r="M90" s="11"/>
      <c r="N90" s="11"/>
      <c r="O90" s="11"/>
      <c r="P90" s="11"/>
      <c r="Q90" s="11"/>
      <c r="R90" s="11"/>
      <c r="S90" s="11"/>
      <c r="T90" s="11"/>
      <c r="U90" s="11"/>
      <c r="V90" s="11"/>
      <c r="W90" s="11"/>
      <c r="X90" s="11"/>
      <c r="Y90" s="11"/>
      <c r="Z90" s="11"/>
      <c r="AA90" s="11"/>
      <c r="AB90" s="11"/>
      <c r="AC90" s="11"/>
      <c r="AD90" s="11"/>
      <c r="AE90" s="11"/>
      <c r="AF90" s="11"/>
      <c r="AG90" s="11"/>
      <c r="AH90" s="11"/>
      <c r="AI90" s="11"/>
      <c r="AJ90" s="11"/>
      <c r="AK90" s="11"/>
      <c r="AL90" s="11"/>
      <c r="AM90" s="11"/>
      <c r="AN90" s="11"/>
      <c r="AO90" s="11"/>
      <c r="AP90" s="11"/>
      <c r="AQ90" s="11"/>
      <c r="AR90" s="11"/>
      <c r="AS90" s="11"/>
      <c r="AT90" s="11"/>
      <c r="AU90" s="11"/>
      <c r="AV90" s="11"/>
      <c r="AW90" s="11"/>
      <c r="AX90" s="11"/>
    </row>
    <row r="91" spans="7:50" x14ac:dyDescent="0.35">
      <c r="G91" s="11"/>
      <c r="H91" s="11"/>
      <c r="I91" s="11"/>
      <c r="J91" s="11"/>
      <c r="K91" s="11"/>
      <c r="L91" s="11"/>
      <c r="M91" s="11"/>
      <c r="N91" s="11"/>
      <c r="O91" s="11"/>
      <c r="P91" s="11"/>
      <c r="Q91" s="11"/>
      <c r="R91" s="11"/>
      <c r="S91" s="11"/>
      <c r="T91" s="11"/>
      <c r="U91" s="11"/>
      <c r="V91" s="11"/>
      <c r="W91" s="11"/>
      <c r="X91" s="11"/>
      <c r="Y91" s="11"/>
      <c r="Z91" s="11"/>
      <c r="AA91" s="11"/>
      <c r="AB91" s="11"/>
      <c r="AC91" s="11"/>
      <c r="AD91" s="11"/>
      <c r="AE91" s="11"/>
      <c r="AF91" s="11"/>
      <c r="AG91" s="11"/>
      <c r="AH91" s="11"/>
      <c r="AI91" s="11"/>
      <c r="AJ91" s="11"/>
      <c r="AK91" s="11"/>
      <c r="AL91" s="11"/>
      <c r="AM91" s="11"/>
      <c r="AN91" s="11"/>
      <c r="AO91" s="11"/>
      <c r="AP91" s="11"/>
      <c r="AQ91" s="11"/>
      <c r="AR91" s="11"/>
      <c r="AS91" s="11"/>
      <c r="AT91" s="11"/>
      <c r="AU91" s="11"/>
      <c r="AV91" s="11"/>
      <c r="AW91" s="11"/>
      <c r="AX91" s="11"/>
    </row>
    <row r="92" spans="7:50" x14ac:dyDescent="0.35">
      <c r="G92" s="11"/>
      <c r="H92" s="11"/>
      <c r="I92" s="11"/>
      <c r="J92" s="11"/>
      <c r="K92" s="11"/>
      <c r="L92" s="11"/>
      <c r="M92" s="11"/>
      <c r="N92" s="11"/>
      <c r="O92" s="11"/>
      <c r="P92" s="11"/>
      <c r="Q92" s="11"/>
      <c r="R92" s="11"/>
      <c r="S92" s="11"/>
      <c r="T92" s="11"/>
      <c r="U92" s="11"/>
      <c r="V92" s="11"/>
      <c r="W92" s="11"/>
      <c r="X92" s="11"/>
      <c r="Y92" s="11"/>
      <c r="Z92" s="11"/>
      <c r="AA92" s="11"/>
      <c r="AB92" s="11"/>
      <c r="AC92" s="11"/>
      <c r="AD92" s="11"/>
      <c r="AE92" s="11"/>
      <c r="AF92" s="11"/>
      <c r="AG92" s="11"/>
      <c r="AH92" s="11"/>
      <c r="AI92" s="11"/>
      <c r="AJ92" s="11"/>
      <c r="AK92" s="11"/>
      <c r="AL92" s="11"/>
      <c r="AM92" s="11"/>
      <c r="AN92" s="11"/>
      <c r="AO92" s="11"/>
      <c r="AP92" s="11"/>
      <c r="AQ92" s="11"/>
      <c r="AR92" s="11"/>
      <c r="AS92" s="11"/>
      <c r="AT92" s="11"/>
      <c r="AU92" s="11"/>
      <c r="AV92" s="11"/>
      <c r="AW92" s="11"/>
      <c r="AX92" s="11"/>
    </row>
    <row r="93" spans="7:50" x14ac:dyDescent="0.35">
      <c r="G93" s="11"/>
      <c r="H93" s="11"/>
      <c r="I93" s="11"/>
      <c r="J93" s="11"/>
      <c r="K93" s="11"/>
      <c r="L93" s="11"/>
      <c r="M93" s="11"/>
      <c r="N93" s="11"/>
      <c r="O93" s="11"/>
      <c r="P93" s="11"/>
      <c r="Q93" s="11"/>
      <c r="R93" s="11"/>
      <c r="S93" s="11"/>
      <c r="T93" s="11"/>
      <c r="U93" s="11"/>
      <c r="V93" s="11"/>
      <c r="W93" s="11"/>
      <c r="X93" s="11"/>
      <c r="Y93" s="11"/>
      <c r="Z93" s="11"/>
      <c r="AA93" s="11"/>
      <c r="AB93" s="11"/>
      <c r="AC93" s="11"/>
      <c r="AD93" s="11"/>
      <c r="AE93" s="11"/>
      <c r="AF93" s="11"/>
      <c r="AG93" s="11"/>
      <c r="AH93" s="11"/>
      <c r="AI93" s="11"/>
      <c r="AJ93" s="11"/>
      <c r="AK93" s="11"/>
      <c r="AL93" s="11"/>
      <c r="AM93" s="11"/>
      <c r="AN93" s="11"/>
      <c r="AO93" s="11"/>
      <c r="AP93" s="11"/>
      <c r="AQ93" s="11"/>
      <c r="AR93" s="11"/>
      <c r="AS93" s="11"/>
      <c r="AT93" s="11"/>
      <c r="AU93" s="11"/>
      <c r="AV93" s="11"/>
      <c r="AW93" s="11"/>
      <c r="AX93" s="11"/>
    </row>
    <row r="94" spans="7:50" x14ac:dyDescent="0.35">
      <c r="G94" s="11"/>
      <c r="H94" s="11"/>
      <c r="I94" s="11"/>
      <c r="J94" s="11"/>
      <c r="K94" s="11"/>
      <c r="L94" s="11"/>
      <c r="M94" s="11"/>
      <c r="N94" s="11"/>
      <c r="O94" s="11"/>
      <c r="P94" s="11"/>
      <c r="Q94" s="11"/>
      <c r="R94" s="11"/>
      <c r="S94" s="11"/>
      <c r="T94" s="11"/>
      <c r="U94" s="11"/>
      <c r="V94" s="11"/>
      <c r="W94" s="11"/>
      <c r="X94" s="11"/>
      <c r="Y94" s="11"/>
      <c r="Z94" s="11"/>
      <c r="AA94" s="11"/>
      <c r="AB94" s="11"/>
      <c r="AC94" s="11"/>
      <c r="AD94" s="11"/>
      <c r="AE94" s="11"/>
      <c r="AF94" s="11"/>
      <c r="AG94" s="11"/>
      <c r="AH94" s="11"/>
      <c r="AI94" s="11"/>
      <c r="AJ94" s="11"/>
      <c r="AK94" s="11"/>
      <c r="AL94" s="11"/>
      <c r="AM94" s="11"/>
      <c r="AN94" s="11"/>
      <c r="AO94" s="11"/>
      <c r="AP94" s="11"/>
      <c r="AQ94" s="11"/>
      <c r="AR94" s="11"/>
      <c r="AS94" s="11"/>
      <c r="AT94" s="11"/>
      <c r="AU94" s="11"/>
      <c r="AV94" s="11"/>
      <c r="AW94" s="11"/>
      <c r="AX94" s="11"/>
    </row>
    <row r="95" spans="7:50" x14ac:dyDescent="0.35">
      <c r="G95" s="11"/>
      <c r="H95" s="11"/>
      <c r="I95" s="11"/>
      <c r="J95" s="11"/>
      <c r="K95" s="11"/>
      <c r="L95" s="11"/>
      <c r="M95" s="11"/>
      <c r="N95" s="11"/>
      <c r="O95" s="11"/>
      <c r="P95" s="11"/>
      <c r="Q95" s="11"/>
      <c r="R95" s="11"/>
      <c r="S95" s="11"/>
      <c r="T95" s="11"/>
      <c r="U95" s="11"/>
      <c r="V95" s="11"/>
      <c r="W95" s="11"/>
      <c r="X95" s="11"/>
      <c r="Y95" s="11"/>
      <c r="Z95" s="11"/>
      <c r="AA95" s="11"/>
      <c r="AB95" s="11"/>
      <c r="AC95" s="11"/>
      <c r="AD95" s="11"/>
      <c r="AE95" s="11"/>
      <c r="AF95" s="11"/>
      <c r="AG95" s="11"/>
      <c r="AH95" s="11"/>
      <c r="AI95" s="11"/>
      <c r="AJ95" s="11"/>
      <c r="AK95" s="11"/>
      <c r="AL95" s="11"/>
      <c r="AM95" s="11"/>
      <c r="AN95" s="11"/>
      <c r="AO95" s="11"/>
      <c r="AP95" s="11"/>
      <c r="AQ95" s="11"/>
      <c r="AR95" s="11"/>
      <c r="AS95" s="11"/>
      <c r="AT95" s="11"/>
      <c r="AU95" s="11"/>
      <c r="AV95" s="11"/>
      <c r="AW95" s="11"/>
      <c r="AX95" s="11"/>
    </row>
    <row r="96" spans="7:50" x14ac:dyDescent="0.35">
      <c r="G96" s="11"/>
      <c r="H96" s="11"/>
      <c r="I96" s="11"/>
      <c r="J96" s="11"/>
      <c r="K96" s="11"/>
      <c r="L96" s="11"/>
      <c r="M96" s="11"/>
      <c r="N96" s="11"/>
      <c r="O96" s="11"/>
      <c r="P96" s="11"/>
      <c r="Q96" s="11"/>
      <c r="R96" s="11"/>
      <c r="S96" s="11"/>
      <c r="T96" s="11"/>
      <c r="U96" s="11"/>
      <c r="V96" s="11"/>
      <c r="W96" s="11"/>
      <c r="X96" s="11"/>
      <c r="Y96" s="11"/>
      <c r="Z96" s="11"/>
      <c r="AA96" s="11"/>
      <c r="AB96" s="11"/>
      <c r="AC96" s="11"/>
      <c r="AD96" s="11"/>
      <c r="AE96" s="11"/>
      <c r="AF96" s="11"/>
      <c r="AG96" s="11"/>
      <c r="AH96" s="11"/>
      <c r="AI96" s="11"/>
      <c r="AJ96" s="11"/>
      <c r="AK96" s="11"/>
      <c r="AL96" s="11"/>
      <c r="AM96" s="11"/>
      <c r="AN96" s="11"/>
      <c r="AO96" s="11"/>
      <c r="AP96" s="11"/>
      <c r="AQ96" s="11"/>
      <c r="AR96" s="11"/>
      <c r="AS96" s="11"/>
      <c r="AT96" s="11"/>
      <c r="AU96" s="11"/>
      <c r="AV96" s="11"/>
      <c r="AW96" s="11"/>
      <c r="AX96" s="11"/>
    </row>
    <row r="97" spans="7:50" x14ac:dyDescent="0.35">
      <c r="G97" s="11"/>
      <c r="H97" s="11"/>
      <c r="I97" s="11"/>
      <c r="J97" s="11"/>
      <c r="K97" s="11"/>
      <c r="L97" s="11"/>
      <c r="M97" s="11"/>
      <c r="N97" s="11"/>
      <c r="O97" s="11"/>
      <c r="P97" s="11"/>
      <c r="Q97" s="11"/>
      <c r="R97" s="11"/>
      <c r="S97" s="11"/>
      <c r="T97" s="11"/>
      <c r="U97" s="11"/>
      <c r="V97" s="11"/>
      <c r="W97" s="11"/>
      <c r="X97" s="11"/>
      <c r="Y97" s="11"/>
      <c r="Z97" s="11"/>
      <c r="AA97" s="11"/>
      <c r="AB97" s="11"/>
      <c r="AC97" s="11"/>
      <c r="AD97" s="11"/>
      <c r="AE97" s="11"/>
      <c r="AF97" s="11"/>
      <c r="AG97" s="11"/>
      <c r="AH97" s="11"/>
      <c r="AI97" s="11"/>
      <c r="AJ97" s="11"/>
      <c r="AK97" s="11"/>
      <c r="AL97" s="11"/>
      <c r="AM97" s="11"/>
      <c r="AN97" s="11"/>
      <c r="AO97" s="11"/>
      <c r="AP97" s="11"/>
      <c r="AQ97" s="11"/>
      <c r="AR97" s="11"/>
      <c r="AS97" s="11"/>
      <c r="AT97" s="11"/>
      <c r="AU97" s="11"/>
      <c r="AV97" s="11"/>
      <c r="AW97" s="11"/>
      <c r="AX97" s="11"/>
    </row>
    <row r="98" spans="7:50" x14ac:dyDescent="0.35">
      <c r="G98" s="11"/>
      <c r="H98" s="11"/>
      <c r="I98" s="11"/>
      <c r="J98" s="11"/>
      <c r="K98" s="11"/>
      <c r="L98" s="11"/>
      <c r="M98" s="11"/>
      <c r="N98" s="11"/>
      <c r="O98" s="11"/>
      <c r="P98" s="11"/>
      <c r="Q98" s="11"/>
      <c r="R98" s="11"/>
      <c r="S98" s="11"/>
      <c r="T98" s="11"/>
      <c r="U98" s="11"/>
      <c r="V98" s="11"/>
      <c r="W98" s="11"/>
      <c r="X98" s="11"/>
      <c r="Y98" s="11"/>
      <c r="Z98" s="11"/>
      <c r="AA98" s="11"/>
      <c r="AB98" s="11"/>
      <c r="AC98" s="11"/>
      <c r="AD98" s="11"/>
      <c r="AE98" s="11"/>
      <c r="AF98" s="11"/>
      <c r="AG98" s="11"/>
      <c r="AH98" s="11"/>
      <c r="AI98" s="11"/>
      <c r="AJ98" s="11"/>
      <c r="AK98" s="11"/>
      <c r="AL98" s="11"/>
      <c r="AM98" s="11"/>
      <c r="AN98" s="11"/>
      <c r="AO98" s="11"/>
      <c r="AP98" s="11"/>
      <c r="AQ98" s="11"/>
      <c r="AR98" s="11"/>
      <c r="AS98" s="11"/>
      <c r="AT98" s="11"/>
      <c r="AU98" s="11"/>
      <c r="AV98" s="11"/>
      <c r="AW98" s="11"/>
      <c r="AX98" s="11"/>
    </row>
    <row r="99" spans="7:50" x14ac:dyDescent="0.35">
      <c r="G99" s="11"/>
      <c r="H99" s="11"/>
      <c r="I99" s="11"/>
      <c r="J99" s="11"/>
      <c r="K99" s="11"/>
      <c r="L99" s="11"/>
      <c r="M99" s="11"/>
      <c r="N99" s="11"/>
      <c r="O99" s="11"/>
      <c r="P99" s="11"/>
      <c r="Q99" s="11"/>
      <c r="R99" s="11"/>
      <c r="S99" s="11"/>
      <c r="T99" s="11"/>
      <c r="U99" s="11"/>
      <c r="V99" s="11"/>
      <c r="W99" s="11"/>
      <c r="X99" s="11"/>
      <c r="Y99" s="11"/>
      <c r="Z99" s="11"/>
      <c r="AA99" s="11"/>
      <c r="AB99" s="11"/>
      <c r="AC99" s="11"/>
      <c r="AD99" s="11"/>
      <c r="AE99" s="11"/>
      <c r="AF99" s="11"/>
      <c r="AG99" s="11"/>
      <c r="AH99" s="11"/>
      <c r="AI99" s="11"/>
      <c r="AJ99" s="11"/>
      <c r="AK99" s="11"/>
      <c r="AL99" s="11"/>
      <c r="AM99" s="11"/>
      <c r="AN99" s="11"/>
      <c r="AO99" s="11"/>
      <c r="AP99" s="11"/>
      <c r="AQ99" s="11"/>
      <c r="AR99" s="11"/>
      <c r="AS99" s="11"/>
      <c r="AT99" s="11"/>
      <c r="AU99" s="11"/>
      <c r="AV99" s="11"/>
      <c r="AW99" s="11"/>
      <c r="AX99" s="11"/>
    </row>
    <row r="100" spans="7:50" x14ac:dyDescent="0.35">
      <c r="G100" s="11"/>
      <c r="H100" s="11"/>
      <c r="I100" s="11"/>
      <c r="J100" s="11"/>
      <c r="K100" s="11"/>
      <c r="L100" s="11"/>
      <c r="M100" s="11"/>
      <c r="N100" s="11"/>
      <c r="O100" s="11"/>
      <c r="P100" s="11"/>
      <c r="Q100" s="11"/>
      <c r="R100" s="11"/>
      <c r="S100" s="11"/>
      <c r="T100" s="11"/>
      <c r="U100" s="11"/>
      <c r="V100" s="11"/>
      <c r="W100" s="11"/>
      <c r="X100" s="11"/>
      <c r="Y100" s="11"/>
      <c r="Z100" s="11"/>
      <c r="AA100" s="11"/>
      <c r="AB100" s="11"/>
      <c r="AC100" s="11"/>
      <c r="AD100" s="11"/>
      <c r="AE100" s="11"/>
      <c r="AF100" s="11"/>
      <c r="AG100" s="11"/>
      <c r="AH100" s="11"/>
      <c r="AI100" s="11"/>
      <c r="AJ100" s="11"/>
      <c r="AK100" s="11"/>
      <c r="AL100" s="11"/>
      <c r="AM100" s="11"/>
      <c r="AN100" s="11"/>
      <c r="AO100" s="11"/>
      <c r="AP100" s="11"/>
      <c r="AQ100" s="11"/>
      <c r="AR100" s="11"/>
      <c r="AS100" s="11"/>
      <c r="AT100" s="11"/>
      <c r="AU100" s="11"/>
      <c r="AV100" s="11"/>
      <c r="AW100" s="11"/>
      <c r="AX100" s="11"/>
    </row>
  </sheetData>
  <pageMargins left="0.7" right="0.7" top="0.75" bottom="0.75" header="0.3" footer="0.3"/>
  <pageSetup paperSize="9" orientation="portrait" horizontalDpi="300" verticalDpi="300"/>
  <tableParts count="1">
    <tablePart r:id="rId1"/>
  </tableParts>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A1:AX1000"/>
  <sheetViews>
    <sheetView workbookViewId="0"/>
  </sheetViews>
  <sheetFormatPr defaultColWidth="11.07421875" defaultRowHeight="15.5" x14ac:dyDescent="0.35"/>
  <cols>
    <col min="1" max="1" width="7.3046875" customWidth="1"/>
    <col min="2" max="2" width="41.07421875" customWidth="1"/>
    <col min="3" max="3" width="32.69140625" style="10" customWidth="1"/>
    <col min="4" max="4" width="39" customWidth="1"/>
    <col min="5" max="5" width="15" customWidth="1"/>
    <col min="6" max="6" width="14.23046875" customWidth="1"/>
  </cols>
  <sheetData>
    <row r="1" spans="1:50" ht="20" x14ac:dyDescent="0.4">
      <c r="A1" s="21" t="s">
        <v>78</v>
      </c>
    </row>
    <row r="2" spans="1:50" x14ac:dyDescent="0.35">
      <c r="A2" s="7" t="s">
        <v>9</v>
      </c>
    </row>
    <row r="3" spans="1:50" x14ac:dyDescent="0.35">
      <c r="A3" s="7" t="s">
        <v>134</v>
      </c>
    </row>
    <row r="4" spans="1:50" ht="50" customHeight="1" x14ac:dyDescent="0.35">
      <c r="A4" s="8" t="s">
        <v>108</v>
      </c>
      <c r="B4" s="24" t="s">
        <v>479</v>
      </c>
      <c r="C4" s="22" t="s">
        <v>466</v>
      </c>
      <c r="D4" s="24" t="s">
        <v>480</v>
      </c>
      <c r="E4" s="5" t="s">
        <v>138</v>
      </c>
      <c r="F4" s="5" t="s">
        <v>139</v>
      </c>
    </row>
    <row r="5" spans="1:50" x14ac:dyDescent="0.35">
      <c r="A5" s="7" t="s">
        <v>127</v>
      </c>
      <c r="B5" s="4">
        <v>376</v>
      </c>
      <c r="C5" s="23">
        <v>1283</v>
      </c>
      <c r="D5" s="11">
        <v>29.3</v>
      </c>
      <c r="E5" s="11">
        <v>26.9</v>
      </c>
      <c r="F5" s="11">
        <v>31.9</v>
      </c>
      <c r="G5" s="11"/>
      <c r="H5" s="11"/>
      <c r="I5" s="11"/>
      <c r="J5" s="11"/>
      <c r="K5" s="11"/>
      <c r="L5" s="11"/>
      <c r="M5" s="11"/>
      <c r="N5" s="11"/>
      <c r="O5" s="11"/>
      <c r="P5" s="11"/>
      <c r="Q5" s="11"/>
      <c r="R5" s="11"/>
      <c r="S5" s="11"/>
      <c r="T5" s="11"/>
      <c r="U5" s="11"/>
      <c r="V5" s="11"/>
      <c r="W5" s="11"/>
      <c r="X5" s="11"/>
      <c r="Y5" s="11"/>
      <c r="Z5" s="11"/>
      <c r="AA5" s="11"/>
      <c r="AB5" s="11"/>
      <c r="AC5" s="11"/>
      <c r="AD5" s="11"/>
      <c r="AE5" s="11"/>
      <c r="AF5" s="11"/>
      <c r="AG5" s="11"/>
      <c r="AH5" s="11"/>
      <c r="AI5" s="11"/>
      <c r="AJ5" s="11"/>
      <c r="AK5" s="11"/>
      <c r="AL5" s="11"/>
      <c r="AM5" s="11"/>
      <c r="AN5" s="11"/>
      <c r="AO5" s="11"/>
      <c r="AP5" s="11"/>
      <c r="AQ5" s="11"/>
      <c r="AR5" s="11"/>
      <c r="AS5" s="11"/>
      <c r="AT5" s="11"/>
      <c r="AU5" s="11"/>
      <c r="AV5" s="11"/>
      <c r="AW5" s="11"/>
      <c r="AX5" s="11"/>
    </row>
    <row r="6" spans="1:50" x14ac:dyDescent="0.35">
      <c r="A6" s="7" t="s">
        <v>128</v>
      </c>
      <c r="B6" s="4">
        <v>392</v>
      </c>
      <c r="C6" s="23">
        <v>1275</v>
      </c>
      <c r="D6" s="11">
        <v>30.7</v>
      </c>
      <c r="E6" s="11">
        <v>28.3</v>
      </c>
      <c r="F6" s="11">
        <v>33.299999999999997</v>
      </c>
      <c r="G6" s="11"/>
      <c r="H6" s="11"/>
      <c r="I6" s="11"/>
      <c r="J6" s="11"/>
      <c r="K6" s="11"/>
      <c r="L6" s="11"/>
      <c r="M6" s="11"/>
      <c r="N6" s="11"/>
      <c r="O6" s="11"/>
      <c r="P6" s="11"/>
      <c r="Q6" s="11"/>
      <c r="R6" s="11"/>
      <c r="S6" s="11"/>
      <c r="T6" s="11"/>
      <c r="U6" s="11"/>
      <c r="V6" s="11"/>
      <c r="W6" s="11"/>
      <c r="X6" s="11"/>
      <c r="Y6" s="11"/>
      <c r="Z6" s="11"/>
      <c r="AA6" s="11"/>
      <c r="AB6" s="11"/>
      <c r="AC6" s="11"/>
      <c r="AD6" s="11"/>
      <c r="AE6" s="11"/>
      <c r="AF6" s="11"/>
      <c r="AG6" s="11"/>
      <c r="AH6" s="11"/>
      <c r="AI6" s="11"/>
      <c r="AJ6" s="11"/>
      <c r="AK6" s="11"/>
      <c r="AL6" s="11"/>
      <c r="AM6" s="11"/>
      <c r="AN6" s="11"/>
      <c r="AO6" s="11"/>
      <c r="AP6" s="11"/>
      <c r="AQ6" s="11"/>
      <c r="AR6" s="11"/>
      <c r="AS6" s="11"/>
      <c r="AT6" s="11"/>
      <c r="AU6" s="11"/>
      <c r="AV6" s="11"/>
      <c r="AW6" s="11"/>
      <c r="AX6" s="11"/>
    </row>
    <row r="7" spans="1:50" x14ac:dyDescent="0.35">
      <c r="A7" s="7" t="s">
        <v>129</v>
      </c>
      <c r="B7" s="4">
        <v>358</v>
      </c>
      <c r="C7" s="23">
        <v>1079</v>
      </c>
      <c r="D7" s="11">
        <v>33.200000000000003</v>
      </c>
      <c r="E7" s="11">
        <v>30.4</v>
      </c>
      <c r="F7" s="11">
        <v>36</v>
      </c>
      <c r="G7" s="11"/>
      <c r="H7" s="11"/>
      <c r="I7" s="11"/>
      <c r="J7" s="11"/>
      <c r="K7" s="11"/>
      <c r="L7" s="11"/>
      <c r="M7" s="11"/>
      <c r="N7" s="11"/>
      <c r="O7" s="11"/>
      <c r="P7" s="11"/>
      <c r="Q7" s="11"/>
      <c r="R7" s="11"/>
      <c r="S7" s="11"/>
      <c r="T7" s="11"/>
      <c r="U7" s="11"/>
      <c r="V7" s="11"/>
      <c r="W7" s="11"/>
      <c r="X7" s="11"/>
      <c r="Y7" s="11"/>
      <c r="Z7" s="11"/>
      <c r="AA7" s="11"/>
      <c r="AB7" s="11"/>
      <c r="AC7" s="11"/>
      <c r="AD7" s="11"/>
      <c r="AE7" s="11"/>
      <c r="AF7" s="11"/>
      <c r="AG7" s="11"/>
      <c r="AH7" s="11"/>
      <c r="AI7" s="11"/>
      <c r="AJ7" s="11"/>
      <c r="AK7" s="11"/>
      <c r="AL7" s="11"/>
      <c r="AM7" s="11"/>
      <c r="AN7" s="11"/>
      <c r="AO7" s="11"/>
      <c r="AP7" s="11"/>
      <c r="AQ7" s="11"/>
      <c r="AR7" s="11"/>
      <c r="AS7" s="11"/>
      <c r="AT7" s="11"/>
      <c r="AU7" s="11"/>
      <c r="AV7" s="11"/>
      <c r="AW7" s="11"/>
      <c r="AX7" s="11"/>
    </row>
    <row r="8" spans="1:50" x14ac:dyDescent="0.35">
      <c r="A8" s="7" t="s">
        <v>130</v>
      </c>
      <c r="B8" s="4">
        <v>458</v>
      </c>
      <c r="C8" s="23">
        <v>1287</v>
      </c>
      <c r="D8" s="11">
        <v>35.6</v>
      </c>
      <c r="E8" s="11">
        <v>33</v>
      </c>
      <c r="F8" s="11">
        <v>38.200000000000003</v>
      </c>
      <c r="G8" s="11"/>
      <c r="H8" s="11"/>
      <c r="I8" s="11"/>
      <c r="J8" s="11"/>
      <c r="K8" s="11"/>
      <c r="L8" s="11"/>
      <c r="M8" s="11"/>
      <c r="N8" s="11"/>
      <c r="O8" s="11"/>
      <c r="P8" s="11"/>
      <c r="Q8" s="11"/>
      <c r="R8" s="11"/>
      <c r="S8" s="11"/>
      <c r="T8" s="11"/>
      <c r="U8" s="11"/>
      <c r="V8" s="11"/>
      <c r="W8" s="11"/>
      <c r="X8" s="11"/>
      <c r="Y8" s="11"/>
      <c r="Z8" s="11"/>
      <c r="AA8" s="11"/>
      <c r="AB8" s="11"/>
      <c r="AC8" s="11"/>
      <c r="AD8" s="11"/>
      <c r="AE8" s="11"/>
      <c r="AF8" s="11"/>
      <c r="AG8" s="11"/>
      <c r="AH8" s="11"/>
      <c r="AI8" s="11"/>
      <c r="AJ8" s="11"/>
      <c r="AK8" s="11"/>
      <c r="AL8" s="11"/>
      <c r="AM8" s="11"/>
      <c r="AN8" s="11"/>
      <c r="AO8" s="11"/>
      <c r="AP8" s="11"/>
      <c r="AQ8" s="11"/>
      <c r="AR8" s="11"/>
      <c r="AS8" s="11"/>
      <c r="AT8" s="11"/>
      <c r="AU8" s="11"/>
      <c r="AV8" s="11"/>
      <c r="AW8" s="11"/>
      <c r="AX8" s="11"/>
    </row>
    <row r="9" spans="1:50" x14ac:dyDescent="0.35">
      <c r="A9" s="7" t="s">
        <v>131</v>
      </c>
      <c r="B9" s="4">
        <v>559</v>
      </c>
      <c r="C9" s="23">
        <v>1323</v>
      </c>
      <c r="D9" s="11">
        <v>42.3</v>
      </c>
      <c r="E9" s="11">
        <v>39.6</v>
      </c>
      <c r="F9" s="11">
        <v>44.9</v>
      </c>
      <c r="G9" s="11"/>
      <c r="H9" s="11"/>
      <c r="I9" s="11"/>
      <c r="J9" s="11"/>
      <c r="K9" s="11"/>
      <c r="L9" s="11"/>
      <c r="M9" s="11"/>
      <c r="N9" s="11"/>
      <c r="O9" s="11"/>
      <c r="P9" s="11"/>
      <c r="Q9" s="11"/>
      <c r="R9" s="11"/>
      <c r="S9" s="11"/>
      <c r="T9" s="11"/>
      <c r="U9" s="11"/>
      <c r="V9" s="11"/>
      <c r="W9" s="11"/>
      <c r="X9" s="11"/>
      <c r="Y9" s="11"/>
      <c r="Z9" s="11"/>
      <c r="AA9" s="11"/>
      <c r="AB9" s="11"/>
      <c r="AC9" s="11"/>
      <c r="AD9" s="11"/>
      <c r="AE9" s="11"/>
      <c r="AF9" s="11"/>
      <c r="AG9" s="11"/>
      <c r="AH9" s="11"/>
      <c r="AI9" s="11"/>
      <c r="AJ9" s="11"/>
      <c r="AK9" s="11"/>
      <c r="AL9" s="11"/>
      <c r="AM9" s="11"/>
      <c r="AN9" s="11"/>
      <c r="AO9" s="11"/>
      <c r="AP9" s="11"/>
      <c r="AQ9" s="11"/>
      <c r="AR9" s="11"/>
      <c r="AS9" s="11"/>
      <c r="AT9" s="11"/>
      <c r="AU9" s="11"/>
      <c r="AV9" s="11"/>
      <c r="AW9" s="11"/>
      <c r="AX9" s="11"/>
    </row>
    <row r="10" spans="1:50" x14ac:dyDescent="0.35">
      <c r="A10" s="7" t="s">
        <v>132</v>
      </c>
      <c r="B10" s="4">
        <v>607</v>
      </c>
      <c r="C10" s="23">
        <v>1398</v>
      </c>
      <c r="D10" s="11">
        <v>43.4</v>
      </c>
      <c r="E10" s="11">
        <v>40.799999999999997</v>
      </c>
      <c r="F10" s="11">
        <v>46</v>
      </c>
      <c r="G10" s="11"/>
      <c r="H10" s="11"/>
      <c r="I10" s="11"/>
      <c r="J10" s="11"/>
      <c r="K10" s="11"/>
      <c r="L10" s="11"/>
      <c r="M10" s="11"/>
      <c r="N10" s="11"/>
      <c r="O10" s="11"/>
      <c r="P10" s="11"/>
      <c r="Q10" s="11"/>
      <c r="R10" s="11"/>
      <c r="S10" s="11"/>
      <c r="T10" s="11"/>
      <c r="U10" s="11"/>
      <c r="V10" s="11"/>
      <c r="W10" s="11"/>
      <c r="X10" s="11"/>
      <c r="Y10" s="11"/>
      <c r="Z10" s="11"/>
      <c r="AA10" s="11"/>
      <c r="AB10" s="11"/>
      <c r="AC10" s="11"/>
      <c r="AD10" s="11"/>
      <c r="AE10" s="11"/>
      <c r="AF10" s="11"/>
      <c r="AG10" s="11"/>
      <c r="AH10" s="11"/>
      <c r="AI10" s="11"/>
      <c r="AJ10" s="11"/>
      <c r="AK10" s="11"/>
      <c r="AL10" s="11"/>
      <c r="AM10" s="11"/>
      <c r="AN10" s="11"/>
      <c r="AO10" s="11"/>
      <c r="AP10" s="11"/>
      <c r="AQ10" s="11"/>
      <c r="AR10" s="11"/>
      <c r="AS10" s="11"/>
      <c r="AT10" s="11"/>
      <c r="AU10" s="11"/>
      <c r="AV10" s="11"/>
      <c r="AW10" s="11"/>
      <c r="AX10" s="11"/>
    </row>
    <row r="11" spans="1:50" x14ac:dyDescent="0.35">
      <c r="A11" s="7" t="s">
        <v>133</v>
      </c>
      <c r="B11" s="4">
        <v>803</v>
      </c>
      <c r="C11" s="23">
        <v>1560</v>
      </c>
      <c r="D11" s="11">
        <v>51.5</v>
      </c>
      <c r="E11" s="11">
        <v>49</v>
      </c>
      <c r="F11" s="11">
        <v>53.9</v>
      </c>
      <c r="G11" s="11"/>
      <c r="H11" s="11"/>
      <c r="I11" s="11"/>
      <c r="J11" s="11"/>
      <c r="K11" s="11"/>
      <c r="L11" s="11"/>
      <c r="M11" s="11"/>
      <c r="N11" s="11"/>
      <c r="O11" s="11"/>
      <c r="P11" s="11"/>
      <c r="Q11" s="11"/>
      <c r="R11" s="11"/>
      <c r="S11" s="11"/>
      <c r="T11" s="11"/>
      <c r="U11" s="11"/>
      <c r="V11" s="11"/>
      <c r="W11" s="11"/>
      <c r="X11" s="11"/>
      <c r="Y11" s="11"/>
      <c r="Z11" s="11"/>
      <c r="AA11" s="11"/>
      <c r="AB11" s="11"/>
      <c r="AC11" s="11"/>
      <c r="AD11" s="11"/>
      <c r="AE11" s="11"/>
      <c r="AF11" s="11"/>
      <c r="AG11" s="11"/>
      <c r="AH11" s="11"/>
      <c r="AI11" s="11"/>
      <c r="AJ11" s="11"/>
      <c r="AK11" s="11"/>
      <c r="AL11" s="11"/>
      <c r="AM11" s="11"/>
      <c r="AN11" s="11"/>
      <c r="AO11" s="11"/>
      <c r="AP11" s="11"/>
      <c r="AQ11" s="11"/>
      <c r="AR11" s="11"/>
      <c r="AS11" s="11"/>
      <c r="AT11" s="11"/>
      <c r="AU11" s="11"/>
      <c r="AV11" s="11"/>
      <c r="AW11" s="11"/>
      <c r="AX11" s="11"/>
    </row>
    <row r="12" spans="1:50" x14ac:dyDescent="0.35">
      <c r="A12" s="7"/>
      <c r="D12" s="11"/>
      <c r="E12" s="11"/>
      <c r="F12" s="11"/>
      <c r="G12" s="11"/>
      <c r="H12" s="11"/>
      <c r="I12" s="11"/>
      <c r="J12" s="11"/>
      <c r="K12" s="11"/>
      <c r="L12" s="11"/>
      <c r="M12" s="11"/>
      <c r="N12" s="11"/>
      <c r="O12" s="11"/>
      <c r="P12" s="11"/>
      <c r="Q12" s="11"/>
      <c r="R12" s="11"/>
      <c r="S12" s="11"/>
      <c r="T12" s="11"/>
      <c r="U12" s="11"/>
      <c r="V12" s="11"/>
      <c r="W12" s="11"/>
      <c r="X12" s="11"/>
      <c r="Y12" s="11"/>
      <c r="Z12" s="11"/>
      <c r="AA12" s="11"/>
      <c r="AB12" s="11"/>
      <c r="AC12" s="11"/>
      <c r="AD12" s="11"/>
      <c r="AE12" s="11"/>
      <c r="AF12" s="11"/>
      <c r="AG12" s="11"/>
      <c r="AH12" s="11"/>
      <c r="AI12" s="11"/>
      <c r="AJ12" s="11"/>
      <c r="AK12" s="11"/>
      <c r="AL12" s="11"/>
      <c r="AM12" s="11"/>
      <c r="AN12" s="11"/>
      <c r="AO12" s="11"/>
      <c r="AP12" s="11"/>
      <c r="AQ12" s="11"/>
      <c r="AR12" s="11"/>
      <c r="AS12" s="11"/>
      <c r="AT12" s="11"/>
      <c r="AU12" s="11"/>
      <c r="AV12" s="11"/>
      <c r="AW12" s="11"/>
      <c r="AX12" s="11"/>
    </row>
    <row r="13" spans="1:50" x14ac:dyDescent="0.35">
      <c r="A13" s="7"/>
      <c r="D13" s="11"/>
      <c r="E13" s="11"/>
      <c r="F13" s="11"/>
      <c r="G13" s="11"/>
      <c r="H13" s="11"/>
      <c r="I13" s="11"/>
      <c r="J13" s="11"/>
      <c r="K13" s="11"/>
      <c r="L13" s="11"/>
      <c r="M13" s="11"/>
      <c r="N13" s="11"/>
      <c r="O13" s="11"/>
      <c r="P13" s="11"/>
      <c r="Q13" s="11"/>
      <c r="R13" s="11"/>
      <c r="S13" s="11"/>
      <c r="T13" s="11"/>
      <c r="U13" s="11"/>
      <c r="V13" s="11"/>
      <c r="W13" s="11"/>
      <c r="X13" s="11"/>
      <c r="Y13" s="11"/>
      <c r="Z13" s="11"/>
      <c r="AA13" s="11"/>
      <c r="AB13" s="11"/>
      <c r="AC13" s="11"/>
      <c r="AD13" s="11"/>
      <c r="AE13" s="11"/>
      <c r="AF13" s="11"/>
      <c r="AG13" s="11"/>
      <c r="AH13" s="11"/>
      <c r="AI13" s="11"/>
      <c r="AJ13" s="11"/>
      <c r="AK13" s="11"/>
      <c r="AL13" s="11"/>
      <c r="AM13" s="11"/>
      <c r="AN13" s="11"/>
      <c r="AO13" s="11"/>
      <c r="AP13" s="11"/>
      <c r="AQ13" s="11"/>
      <c r="AR13" s="11"/>
      <c r="AS13" s="11"/>
      <c r="AT13" s="11"/>
      <c r="AU13" s="11"/>
      <c r="AV13" s="11"/>
      <c r="AW13" s="11"/>
      <c r="AX13" s="11"/>
    </row>
    <row r="14" spans="1:50" x14ac:dyDescent="0.35">
      <c r="A14" s="7"/>
      <c r="D14" s="11"/>
      <c r="E14" s="11"/>
      <c r="F14" s="11"/>
      <c r="G14" s="11"/>
      <c r="H14" s="11"/>
      <c r="I14" s="11"/>
      <c r="J14" s="11"/>
      <c r="K14" s="11"/>
      <c r="L14" s="11"/>
      <c r="M14" s="11"/>
      <c r="N14" s="11"/>
      <c r="O14" s="11"/>
      <c r="P14" s="11"/>
      <c r="Q14" s="11"/>
      <c r="R14" s="11"/>
      <c r="S14" s="11"/>
      <c r="T14" s="11"/>
      <c r="U14" s="11"/>
      <c r="V14" s="11"/>
      <c r="W14" s="11"/>
      <c r="X14" s="11"/>
      <c r="Y14" s="11"/>
      <c r="Z14" s="11"/>
      <c r="AA14" s="11"/>
      <c r="AB14" s="11"/>
      <c r="AC14" s="11"/>
      <c r="AD14" s="11"/>
      <c r="AE14" s="11"/>
      <c r="AF14" s="11"/>
      <c r="AG14" s="11"/>
      <c r="AH14" s="11"/>
      <c r="AI14" s="11"/>
      <c r="AJ14" s="11"/>
      <c r="AK14" s="11"/>
      <c r="AL14" s="11"/>
      <c r="AM14" s="11"/>
      <c r="AN14" s="11"/>
      <c r="AO14" s="11"/>
      <c r="AP14" s="11"/>
      <c r="AQ14" s="11"/>
      <c r="AR14" s="11"/>
      <c r="AS14" s="11"/>
      <c r="AT14" s="11"/>
      <c r="AU14" s="11"/>
      <c r="AV14" s="11"/>
      <c r="AW14" s="11"/>
      <c r="AX14" s="11"/>
    </row>
    <row r="15" spans="1:50" x14ac:dyDescent="0.35">
      <c r="A15" s="7"/>
      <c r="D15" s="11"/>
      <c r="E15" s="11"/>
      <c r="F15" s="11"/>
      <c r="G15" s="11"/>
      <c r="H15" s="11"/>
      <c r="I15" s="11"/>
      <c r="J15" s="11"/>
      <c r="K15" s="11"/>
      <c r="L15" s="11"/>
      <c r="M15" s="11"/>
      <c r="N15" s="11"/>
      <c r="O15" s="11"/>
      <c r="P15" s="11"/>
      <c r="Q15" s="11"/>
      <c r="R15" s="11"/>
      <c r="S15" s="11"/>
      <c r="T15" s="11"/>
      <c r="U15" s="11"/>
      <c r="V15" s="11"/>
      <c r="W15" s="11"/>
      <c r="X15" s="11"/>
      <c r="Y15" s="11"/>
      <c r="Z15" s="11"/>
      <c r="AA15" s="11"/>
      <c r="AB15" s="11"/>
      <c r="AC15" s="11"/>
      <c r="AD15" s="11"/>
      <c r="AE15" s="11"/>
      <c r="AF15" s="11"/>
      <c r="AG15" s="11"/>
      <c r="AH15" s="11"/>
      <c r="AI15" s="11"/>
      <c r="AJ15" s="11"/>
      <c r="AK15" s="11"/>
      <c r="AL15" s="11"/>
      <c r="AM15" s="11"/>
      <c r="AN15" s="11"/>
      <c r="AO15" s="11"/>
      <c r="AP15" s="11"/>
      <c r="AQ15" s="11"/>
      <c r="AR15" s="11"/>
      <c r="AS15" s="11"/>
      <c r="AT15" s="11"/>
      <c r="AU15" s="11"/>
      <c r="AV15" s="11"/>
      <c r="AW15" s="11"/>
      <c r="AX15" s="11"/>
    </row>
    <row r="16" spans="1:50" x14ac:dyDescent="0.35">
      <c r="A16" s="7"/>
      <c r="D16" s="11"/>
      <c r="E16" s="11"/>
      <c r="F16" s="11"/>
      <c r="G16" s="11"/>
      <c r="H16" s="11"/>
      <c r="I16" s="11"/>
      <c r="J16" s="11"/>
      <c r="K16" s="11"/>
      <c r="L16" s="11"/>
      <c r="M16" s="11"/>
      <c r="N16" s="11"/>
      <c r="O16" s="11"/>
      <c r="P16" s="11"/>
      <c r="Q16" s="11"/>
      <c r="R16" s="11"/>
      <c r="S16" s="11"/>
      <c r="T16" s="11"/>
      <c r="U16" s="11"/>
      <c r="V16" s="11"/>
      <c r="W16" s="11"/>
      <c r="X16" s="11"/>
      <c r="Y16" s="11"/>
      <c r="Z16" s="11"/>
      <c r="AA16" s="11"/>
      <c r="AB16" s="11"/>
      <c r="AC16" s="11"/>
      <c r="AD16" s="11"/>
      <c r="AE16" s="11"/>
      <c r="AF16" s="11"/>
      <c r="AG16" s="11"/>
      <c r="AH16" s="11"/>
      <c r="AI16" s="11"/>
      <c r="AJ16" s="11"/>
      <c r="AK16" s="11"/>
      <c r="AL16" s="11"/>
      <c r="AM16" s="11"/>
      <c r="AN16" s="11"/>
      <c r="AO16" s="11"/>
      <c r="AP16" s="11"/>
      <c r="AQ16" s="11"/>
      <c r="AR16" s="11"/>
      <c r="AS16" s="11"/>
      <c r="AT16" s="11"/>
      <c r="AU16" s="11"/>
      <c r="AV16" s="11"/>
      <c r="AW16" s="11"/>
      <c r="AX16" s="11"/>
    </row>
    <row r="17" spans="1:50" x14ac:dyDescent="0.35">
      <c r="A17" s="7"/>
      <c r="D17" s="11"/>
      <c r="E17" s="11"/>
      <c r="F17" s="11"/>
      <c r="G17" s="11"/>
      <c r="H17" s="11"/>
      <c r="I17" s="11"/>
      <c r="J17" s="11"/>
      <c r="K17" s="11"/>
      <c r="L17" s="11"/>
      <c r="M17" s="11"/>
      <c r="N17" s="11"/>
      <c r="O17" s="11"/>
      <c r="P17" s="11"/>
      <c r="Q17" s="11"/>
      <c r="R17" s="11"/>
      <c r="S17" s="11"/>
      <c r="T17" s="11"/>
      <c r="U17" s="11"/>
      <c r="V17" s="11"/>
      <c r="W17" s="11"/>
      <c r="X17" s="11"/>
      <c r="Y17" s="11"/>
      <c r="Z17" s="11"/>
      <c r="AA17" s="11"/>
      <c r="AB17" s="11"/>
      <c r="AC17" s="11"/>
      <c r="AD17" s="11"/>
      <c r="AE17" s="11"/>
      <c r="AF17" s="11"/>
      <c r="AG17" s="11"/>
      <c r="AH17" s="11"/>
      <c r="AI17" s="11"/>
      <c r="AJ17" s="11"/>
      <c r="AK17" s="11"/>
      <c r="AL17" s="11"/>
      <c r="AM17" s="11"/>
      <c r="AN17" s="11"/>
      <c r="AO17" s="11"/>
      <c r="AP17" s="11"/>
      <c r="AQ17" s="11"/>
      <c r="AR17" s="11"/>
      <c r="AS17" s="11"/>
      <c r="AT17" s="11"/>
      <c r="AU17" s="11"/>
      <c r="AV17" s="11"/>
      <c r="AW17" s="11"/>
      <c r="AX17" s="11"/>
    </row>
    <row r="18" spans="1:50" x14ac:dyDescent="0.35">
      <c r="A18" s="7"/>
      <c r="D18" s="11"/>
      <c r="E18" s="11"/>
      <c r="F18" s="11"/>
      <c r="G18" s="11"/>
      <c r="H18" s="11"/>
      <c r="I18" s="11"/>
      <c r="J18" s="11"/>
      <c r="K18" s="11"/>
      <c r="L18" s="11"/>
      <c r="M18" s="11"/>
      <c r="N18" s="11"/>
      <c r="O18" s="11"/>
      <c r="P18" s="11"/>
      <c r="Q18" s="11"/>
      <c r="R18" s="11"/>
      <c r="S18" s="11"/>
      <c r="T18" s="11"/>
      <c r="U18" s="11"/>
      <c r="V18" s="11"/>
      <c r="W18" s="11"/>
      <c r="X18" s="11"/>
      <c r="Y18" s="11"/>
      <c r="Z18" s="11"/>
      <c r="AA18" s="11"/>
      <c r="AB18" s="11"/>
      <c r="AC18" s="11"/>
      <c r="AD18" s="11"/>
      <c r="AE18" s="11"/>
      <c r="AF18" s="11"/>
      <c r="AG18" s="11"/>
      <c r="AH18" s="11"/>
      <c r="AI18" s="11"/>
      <c r="AJ18" s="11"/>
      <c r="AK18" s="11"/>
      <c r="AL18" s="11"/>
      <c r="AM18" s="11"/>
      <c r="AN18" s="11"/>
      <c r="AO18" s="11"/>
      <c r="AP18" s="11"/>
      <c r="AQ18" s="11"/>
      <c r="AR18" s="11"/>
      <c r="AS18" s="11"/>
      <c r="AT18" s="11"/>
      <c r="AU18" s="11"/>
      <c r="AV18" s="11"/>
      <c r="AW18" s="11"/>
      <c r="AX18" s="11"/>
    </row>
    <row r="19" spans="1:50" x14ac:dyDescent="0.35">
      <c r="A19" s="7"/>
      <c r="D19" s="11"/>
      <c r="E19" s="11"/>
      <c r="F19" s="11"/>
      <c r="G19" s="11"/>
      <c r="H19" s="11"/>
      <c r="I19" s="11"/>
      <c r="J19" s="11"/>
      <c r="K19" s="11"/>
      <c r="L19" s="11"/>
      <c r="M19" s="11"/>
      <c r="N19" s="11"/>
      <c r="O19" s="11"/>
      <c r="P19" s="11"/>
      <c r="Q19" s="11"/>
      <c r="R19" s="11"/>
      <c r="S19" s="11"/>
      <c r="T19" s="11"/>
      <c r="U19" s="11"/>
      <c r="V19" s="11"/>
      <c r="W19" s="11"/>
      <c r="X19" s="11"/>
      <c r="Y19" s="11"/>
      <c r="Z19" s="11"/>
      <c r="AA19" s="11"/>
      <c r="AB19" s="11"/>
      <c r="AC19" s="11"/>
      <c r="AD19" s="11"/>
      <c r="AE19" s="11"/>
      <c r="AF19" s="11"/>
      <c r="AG19" s="11"/>
      <c r="AH19" s="11"/>
      <c r="AI19" s="11"/>
      <c r="AJ19" s="11"/>
      <c r="AK19" s="11"/>
      <c r="AL19" s="11"/>
      <c r="AM19" s="11"/>
      <c r="AN19" s="11"/>
      <c r="AO19" s="11"/>
      <c r="AP19" s="11"/>
      <c r="AQ19" s="11"/>
      <c r="AR19" s="11"/>
      <c r="AS19" s="11"/>
      <c r="AT19" s="11"/>
      <c r="AU19" s="11"/>
      <c r="AV19" s="11"/>
      <c r="AW19" s="11"/>
      <c r="AX19" s="11"/>
    </row>
    <row r="20" spans="1:50" x14ac:dyDescent="0.35">
      <c r="A20" s="7"/>
      <c r="D20" s="11"/>
      <c r="E20" s="11"/>
      <c r="F20" s="11"/>
      <c r="G20" s="11"/>
      <c r="H20" s="11"/>
      <c r="I20" s="11"/>
      <c r="J20" s="11"/>
      <c r="K20" s="11"/>
      <c r="L20" s="11"/>
      <c r="M20" s="11"/>
      <c r="N20" s="11"/>
      <c r="O20" s="11"/>
      <c r="P20" s="11"/>
      <c r="Q20" s="11"/>
      <c r="R20" s="11"/>
      <c r="S20" s="11"/>
      <c r="T20" s="11"/>
      <c r="U20" s="11"/>
      <c r="V20" s="11"/>
      <c r="W20" s="11"/>
      <c r="X20" s="11"/>
      <c r="Y20" s="11"/>
      <c r="Z20" s="11"/>
      <c r="AA20" s="11"/>
      <c r="AB20" s="11"/>
      <c r="AC20" s="11"/>
      <c r="AD20" s="11"/>
      <c r="AE20" s="11"/>
      <c r="AF20" s="11"/>
      <c r="AG20" s="11"/>
      <c r="AH20" s="11"/>
      <c r="AI20" s="11"/>
      <c r="AJ20" s="11"/>
      <c r="AK20" s="11"/>
      <c r="AL20" s="11"/>
      <c r="AM20" s="11"/>
      <c r="AN20" s="11"/>
      <c r="AO20" s="11"/>
      <c r="AP20" s="11"/>
      <c r="AQ20" s="11"/>
      <c r="AR20" s="11"/>
      <c r="AS20" s="11"/>
      <c r="AT20" s="11"/>
      <c r="AU20" s="11"/>
      <c r="AV20" s="11"/>
      <c r="AW20" s="11"/>
      <c r="AX20" s="11"/>
    </row>
    <row r="21" spans="1:50" x14ac:dyDescent="0.35">
      <c r="A21" s="7"/>
      <c r="D21" s="11"/>
      <c r="E21" s="11"/>
      <c r="F21" s="11"/>
      <c r="G21" s="11"/>
      <c r="H21" s="11"/>
      <c r="I21" s="11"/>
      <c r="J21" s="11"/>
      <c r="K21" s="11"/>
      <c r="L21" s="11"/>
      <c r="M21" s="11"/>
      <c r="N21" s="11"/>
      <c r="O21" s="11"/>
      <c r="P21" s="11"/>
      <c r="Q21" s="11"/>
      <c r="R21" s="11"/>
      <c r="S21" s="11"/>
      <c r="T21" s="11"/>
      <c r="U21" s="11"/>
      <c r="V21" s="11"/>
      <c r="W21" s="11"/>
      <c r="X21" s="11"/>
      <c r="Y21" s="11"/>
      <c r="Z21" s="11"/>
      <c r="AA21" s="11"/>
      <c r="AB21" s="11"/>
      <c r="AC21" s="11"/>
      <c r="AD21" s="11"/>
      <c r="AE21" s="11"/>
      <c r="AF21" s="11"/>
      <c r="AG21" s="11"/>
      <c r="AH21" s="11"/>
      <c r="AI21" s="11"/>
      <c r="AJ21" s="11"/>
      <c r="AK21" s="11"/>
      <c r="AL21" s="11"/>
      <c r="AM21" s="11"/>
      <c r="AN21" s="11"/>
      <c r="AO21" s="11"/>
      <c r="AP21" s="11"/>
      <c r="AQ21" s="11"/>
      <c r="AR21" s="11"/>
      <c r="AS21" s="11"/>
      <c r="AT21" s="11"/>
      <c r="AU21" s="11"/>
      <c r="AV21" s="11"/>
      <c r="AW21" s="11"/>
      <c r="AX21" s="11"/>
    </row>
    <row r="22" spans="1:50" x14ac:dyDescent="0.35">
      <c r="A22" s="7"/>
      <c r="D22" s="11"/>
      <c r="E22" s="11"/>
      <c r="F22" s="11"/>
      <c r="G22" s="11"/>
      <c r="H22" s="11"/>
      <c r="I22" s="11"/>
      <c r="J22" s="11"/>
      <c r="K22" s="11"/>
      <c r="L22" s="11"/>
      <c r="M22" s="11"/>
      <c r="N22" s="11"/>
      <c r="O22" s="11"/>
      <c r="P22" s="11"/>
      <c r="Q22" s="11"/>
      <c r="R22" s="11"/>
      <c r="S22" s="11"/>
      <c r="T22" s="11"/>
      <c r="U22" s="11"/>
      <c r="V22" s="11"/>
      <c r="W22" s="11"/>
      <c r="X22" s="11"/>
      <c r="Y22" s="11"/>
      <c r="Z22" s="11"/>
      <c r="AA22" s="11"/>
      <c r="AB22" s="11"/>
      <c r="AC22" s="11"/>
      <c r="AD22" s="11"/>
      <c r="AE22" s="11"/>
      <c r="AF22" s="11"/>
      <c r="AG22" s="11"/>
      <c r="AH22" s="11"/>
      <c r="AI22" s="11"/>
      <c r="AJ22" s="11"/>
      <c r="AK22" s="11"/>
      <c r="AL22" s="11"/>
      <c r="AM22" s="11"/>
      <c r="AN22" s="11"/>
      <c r="AO22" s="11"/>
      <c r="AP22" s="11"/>
      <c r="AQ22" s="11"/>
      <c r="AR22" s="11"/>
      <c r="AS22" s="11"/>
      <c r="AT22" s="11"/>
      <c r="AU22" s="11"/>
      <c r="AV22" s="11"/>
      <c r="AW22" s="11"/>
      <c r="AX22" s="11"/>
    </row>
    <row r="23" spans="1:50" x14ac:dyDescent="0.35">
      <c r="A23" s="7"/>
      <c r="D23" s="11"/>
      <c r="E23" s="11"/>
      <c r="F23" s="11"/>
      <c r="G23" s="11"/>
      <c r="H23" s="11"/>
      <c r="I23" s="11"/>
      <c r="J23" s="11"/>
      <c r="K23" s="11"/>
      <c r="L23" s="11"/>
      <c r="M23" s="11"/>
      <c r="N23" s="11"/>
      <c r="O23" s="11"/>
      <c r="P23" s="11"/>
      <c r="Q23" s="11"/>
      <c r="R23" s="11"/>
      <c r="S23" s="11"/>
      <c r="T23" s="11"/>
      <c r="U23" s="11"/>
      <c r="V23" s="11"/>
      <c r="W23" s="11"/>
      <c r="X23" s="11"/>
      <c r="Y23" s="11"/>
      <c r="Z23" s="11"/>
      <c r="AA23" s="11"/>
      <c r="AB23" s="11"/>
      <c r="AC23" s="11"/>
      <c r="AD23" s="11"/>
      <c r="AE23" s="11"/>
      <c r="AF23" s="11"/>
      <c r="AG23" s="11"/>
      <c r="AH23" s="11"/>
      <c r="AI23" s="11"/>
      <c r="AJ23" s="11"/>
      <c r="AK23" s="11"/>
      <c r="AL23" s="11"/>
      <c r="AM23" s="11"/>
      <c r="AN23" s="11"/>
      <c r="AO23" s="11"/>
      <c r="AP23" s="11"/>
      <c r="AQ23" s="11"/>
      <c r="AR23" s="11"/>
      <c r="AS23" s="11"/>
      <c r="AT23" s="11"/>
      <c r="AU23" s="11"/>
      <c r="AV23" s="11"/>
      <c r="AW23" s="11"/>
      <c r="AX23" s="11"/>
    </row>
    <row r="24" spans="1:50" x14ac:dyDescent="0.35">
      <c r="A24" s="7"/>
      <c r="D24" s="11"/>
      <c r="E24" s="11"/>
      <c r="F24" s="11"/>
      <c r="G24" s="11"/>
      <c r="H24" s="11"/>
      <c r="I24" s="11"/>
      <c r="J24" s="11"/>
      <c r="K24" s="11"/>
      <c r="L24" s="11"/>
      <c r="M24" s="11"/>
      <c r="N24" s="11"/>
      <c r="O24" s="11"/>
      <c r="P24" s="11"/>
      <c r="Q24" s="11"/>
      <c r="R24" s="11"/>
      <c r="S24" s="11"/>
      <c r="T24" s="11"/>
      <c r="U24" s="11"/>
      <c r="V24" s="11"/>
      <c r="W24" s="11"/>
      <c r="X24" s="11"/>
      <c r="Y24" s="11"/>
      <c r="Z24" s="11"/>
      <c r="AA24" s="11"/>
      <c r="AB24" s="11"/>
      <c r="AC24" s="11"/>
      <c r="AD24" s="11"/>
      <c r="AE24" s="11"/>
      <c r="AF24" s="11"/>
      <c r="AG24" s="11"/>
      <c r="AH24" s="11"/>
      <c r="AI24" s="11"/>
      <c r="AJ24" s="11"/>
      <c r="AK24" s="11"/>
      <c r="AL24" s="11"/>
      <c r="AM24" s="11"/>
      <c r="AN24" s="11"/>
      <c r="AO24" s="11"/>
      <c r="AP24" s="11"/>
      <c r="AQ24" s="11"/>
      <c r="AR24" s="11"/>
      <c r="AS24" s="11"/>
      <c r="AT24" s="11"/>
      <c r="AU24" s="11"/>
      <c r="AV24" s="11"/>
      <c r="AW24" s="11"/>
      <c r="AX24" s="11"/>
    </row>
    <row r="25" spans="1:50" x14ac:dyDescent="0.35">
      <c r="A25" s="7"/>
      <c r="D25" s="11"/>
      <c r="E25" s="11"/>
      <c r="F25" s="11"/>
      <c r="G25" s="11"/>
      <c r="H25" s="11"/>
      <c r="I25" s="11"/>
      <c r="J25" s="11"/>
      <c r="K25" s="11"/>
      <c r="L25" s="11"/>
      <c r="M25" s="11"/>
      <c r="N25" s="11"/>
      <c r="O25" s="11"/>
      <c r="P25" s="11"/>
      <c r="Q25" s="11"/>
      <c r="R25" s="11"/>
      <c r="S25" s="11"/>
      <c r="T25" s="11"/>
      <c r="U25" s="11"/>
      <c r="V25" s="11"/>
      <c r="W25" s="11"/>
      <c r="X25" s="11"/>
      <c r="Y25" s="11"/>
      <c r="Z25" s="11"/>
      <c r="AA25" s="11"/>
      <c r="AB25" s="11"/>
      <c r="AC25" s="11"/>
      <c r="AD25" s="11"/>
      <c r="AE25" s="11"/>
      <c r="AF25" s="11"/>
      <c r="AG25" s="11"/>
      <c r="AH25" s="11"/>
      <c r="AI25" s="11"/>
      <c r="AJ25" s="11"/>
      <c r="AK25" s="11"/>
      <c r="AL25" s="11"/>
      <c r="AM25" s="11"/>
      <c r="AN25" s="11"/>
      <c r="AO25" s="11"/>
      <c r="AP25" s="11"/>
      <c r="AQ25" s="11"/>
      <c r="AR25" s="11"/>
      <c r="AS25" s="11"/>
      <c r="AT25" s="11"/>
      <c r="AU25" s="11"/>
      <c r="AV25" s="11"/>
      <c r="AW25" s="11"/>
      <c r="AX25" s="11"/>
    </row>
    <row r="26" spans="1:50" x14ac:dyDescent="0.35">
      <c r="A26" s="7"/>
      <c r="D26" s="11"/>
      <c r="E26" s="11"/>
      <c r="F26" s="11"/>
      <c r="G26" s="11"/>
      <c r="H26" s="11"/>
      <c r="I26" s="11"/>
      <c r="J26" s="11"/>
      <c r="K26" s="11"/>
      <c r="L26" s="11"/>
      <c r="M26" s="11"/>
      <c r="N26" s="11"/>
      <c r="O26" s="11"/>
      <c r="P26" s="11"/>
      <c r="Q26" s="11"/>
      <c r="R26" s="11"/>
      <c r="S26" s="11"/>
      <c r="T26" s="11"/>
      <c r="U26" s="11"/>
      <c r="V26" s="11"/>
      <c r="W26" s="11"/>
      <c r="X26" s="11"/>
      <c r="Y26" s="11"/>
      <c r="Z26" s="11"/>
      <c r="AA26" s="11"/>
      <c r="AB26" s="11"/>
      <c r="AC26" s="11"/>
      <c r="AD26" s="11"/>
      <c r="AE26" s="11"/>
      <c r="AF26" s="11"/>
      <c r="AG26" s="11"/>
      <c r="AH26" s="11"/>
      <c r="AI26" s="11"/>
      <c r="AJ26" s="11"/>
      <c r="AK26" s="11"/>
      <c r="AL26" s="11"/>
      <c r="AM26" s="11"/>
      <c r="AN26" s="11"/>
      <c r="AO26" s="11"/>
      <c r="AP26" s="11"/>
      <c r="AQ26" s="11"/>
      <c r="AR26" s="11"/>
      <c r="AS26" s="11"/>
      <c r="AT26" s="11"/>
      <c r="AU26" s="11"/>
      <c r="AV26" s="11"/>
      <c r="AW26" s="11"/>
      <c r="AX26" s="11"/>
    </row>
    <row r="27" spans="1:50" x14ac:dyDescent="0.35">
      <c r="A27" s="7"/>
      <c r="D27" s="11"/>
      <c r="E27" s="11"/>
      <c r="F27" s="11"/>
      <c r="G27" s="11"/>
      <c r="H27" s="11"/>
      <c r="I27" s="11"/>
      <c r="J27" s="11"/>
      <c r="K27" s="11"/>
      <c r="L27" s="11"/>
      <c r="M27" s="11"/>
      <c r="N27" s="11"/>
      <c r="O27" s="11"/>
      <c r="P27" s="11"/>
      <c r="Q27" s="11"/>
      <c r="R27" s="11"/>
      <c r="S27" s="11"/>
      <c r="T27" s="11"/>
      <c r="U27" s="11"/>
      <c r="V27" s="11"/>
      <c r="W27" s="11"/>
      <c r="X27" s="11"/>
      <c r="Y27" s="11"/>
      <c r="Z27" s="11"/>
      <c r="AA27" s="11"/>
      <c r="AB27" s="11"/>
      <c r="AC27" s="11"/>
      <c r="AD27" s="11"/>
      <c r="AE27" s="11"/>
      <c r="AF27" s="11"/>
      <c r="AG27" s="11"/>
      <c r="AH27" s="11"/>
      <c r="AI27" s="11"/>
      <c r="AJ27" s="11"/>
      <c r="AK27" s="11"/>
      <c r="AL27" s="11"/>
      <c r="AM27" s="11"/>
      <c r="AN27" s="11"/>
      <c r="AO27" s="11"/>
      <c r="AP27" s="11"/>
      <c r="AQ27" s="11"/>
      <c r="AR27" s="11"/>
      <c r="AS27" s="11"/>
      <c r="AT27" s="11"/>
      <c r="AU27" s="11"/>
      <c r="AV27" s="11"/>
      <c r="AW27" s="11"/>
      <c r="AX27" s="11"/>
    </row>
    <row r="28" spans="1:50" x14ac:dyDescent="0.35">
      <c r="A28" s="7"/>
      <c r="D28" s="11"/>
      <c r="E28" s="11"/>
      <c r="F28" s="11"/>
      <c r="G28" s="11"/>
      <c r="H28" s="11"/>
      <c r="I28" s="11"/>
      <c r="J28" s="11"/>
      <c r="K28" s="11"/>
      <c r="L28" s="11"/>
      <c r="M28" s="11"/>
      <c r="N28" s="11"/>
      <c r="O28" s="11"/>
      <c r="P28" s="11"/>
      <c r="Q28" s="11"/>
      <c r="R28" s="11"/>
      <c r="S28" s="11"/>
      <c r="T28" s="11"/>
      <c r="U28" s="11"/>
      <c r="V28" s="11"/>
      <c r="W28" s="11"/>
      <c r="X28" s="11"/>
      <c r="Y28" s="11"/>
      <c r="Z28" s="11"/>
      <c r="AA28" s="11"/>
      <c r="AB28" s="11"/>
      <c r="AC28" s="11"/>
      <c r="AD28" s="11"/>
      <c r="AE28" s="11"/>
      <c r="AF28" s="11"/>
      <c r="AG28" s="11"/>
      <c r="AH28" s="11"/>
      <c r="AI28" s="11"/>
      <c r="AJ28" s="11"/>
      <c r="AK28" s="11"/>
      <c r="AL28" s="11"/>
      <c r="AM28" s="11"/>
      <c r="AN28" s="11"/>
      <c r="AO28" s="11"/>
      <c r="AP28" s="11"/>
      <c r="AQ28" s="11"/>
      <c r="AR28" s="11"/>
      <c r="AS28" s="11"/>
      <c r="AT28" s="11"/>
      <c r="AU28" s="11"/>
      <c r="AV28" s="11"/>
      <c r="AW28" s="11"/>
      <c r="AX28" s="11"/>
    </row>
    <row r="29" spans="1:50" x14ac:dyDescent="0.35">
      <c r="A29" s="7"/>
      <c r="D29" s="11"/>
      <c r="E29" s="11"/>
      <c r="F29" s="11"/>
      <c r="G29" s="11"/>
      <c r="H29" s="11"/>
      <c r="I29" s="11"/>
      <c r="J29" s="11"/>
      <c r="K29" s="11"/>
      <c r="L29" s="11"/>
      <c r="M29" s="11"/>
      <c r="N29" s="11"/>
      <c r="O29" s="11"/>
      <c r="P29" s="11"/>
      <c r="Q29" s="11"/>
      <c r="R29" s="11"/>
      <c r="S29" s="11"/>
      <c r="T29" s="11"/>
      <c r="U29" s="11"/>
      <c r="V29" s="11"/>
      <c r="W29" s="11"/>
      <c r="X29" s="11"/>
      <c r="Y29" s="11"/>
      <c r="Z29" s="11"/>
      <c r="AA29" s="11"/>
      <c r="AB29" s="11"/>
      <c r="AC29" s="11"/>
      <c r="AD29" s="11"/>
      <c r="AE29" s="11"/>
      <c r="AF29" s="11"/>
      <c r="AG29" s="11"/>
      <c r="AH29" s="11"/>
      <c r="AI29" s="11"/>
      <c r="AJ29" s="11"/>
      <c r="AK29" s="11"/>
      <c r="AL29" s="11"/>
      <c r="AM29" s="11"/>
      <c r="AN29" s="11"/>
      <c r="AO29" s="11"/>
      <c r="AP29" s="11"/>
      <c r="AQ29" s="11"/>
      <c r="AR29" s="11"/>
      <c r="AS29" s="11"/>
      <c r="AT29" s="11"/>
      <c r="AU29" s="11"/>
      <c r="AV29" s="11"/>
      <c r="AW29" s="11"/>
      <c r="AX29" s="11"/>
    </row>
    <row r="30" spans="1:50" x14ac:dyDescent="0.35">
      <c r="A30" s="7"/>
      <c r="D30" s="11"/>
      <c r="E30" s="11"/>
      <c r="F30" s="11"/>
      <c r="G30" s="11"/>
      <c r="H30" s="11"/>
      <c r="I30" s="11"/>
      <c r="J30" s="11"/>
      <c r="K30" s="11"/>
      <c r="L30" s="11"/>
      <c r="M30" s="11"/>
      <c r="N30" s="11"/>
      <c r="O30" s="11"/>
      <c r="P30" s="11"/>
      <c r="Q30" s="11"/>
      <c r="R30" s="11"/>
      <c r="S30" s="11"/>
      <c r="T30" s="11"/>
      <c r="U30" s="11"/>
      <c r="V30" s="11"/>
      <c r="W30" s="11"/>
      <c r="X30" s="11"/>
      <c r="Y30" s="11"/>
      <c r="Z30" s="11"/>
      <c r="AA30" s="11"/>
      <c r="AB30" s="11"/>
      <c r="AC30" s="11"/>
      <c r="AD30" s="11"/>
      <c r="AE30" s="11"/>
      <c r="AF30" s="11"/>
      <c r="AG30" s="11"/>
      <c r="AH30" s="11"/>
      <c r="AI30" s="11"/>
      <c r="AJ30" s="11"/>
      <c r="AK30" s="11"/>
      <c r="AL30" s="11"/>
      <c r="AM30" s="11"/>
      <c r="AN30" s="11"/>
      <c r="AO30" s="11"/>
      <c r="AP30" s="11"/>
      <c r="AQ30" s="11"/>
      <c r="AR30" s="11"/>
      <c r="AS30" s="11"/>
      <c r="AT30" s="11"/>
      <c r="AU30" s="11"/>
      <c r="AV30" s="11"/>
      <c r="AW30" s="11"/>
      <c r="AX30" s="11"/>
    </row>
    <row r="31" spans="1:50" x14ac:dyDescent="0.35">
      <c r="A31" s="7"/>
      <c r="D31" s="11"/>
      <c r="E31" s="11"/>
      <c r="F31" s="11"/>
      <c r="G31" s="11"/>
      <c r="H31" s="11"/>
      <c r="I31" s="11"/>
      <c r="J31" s="11"/>
      <c r="K31" s="11"/>
      <c r="L31" s="11"/>
      <c r="M31" s="11"/>
      <c r="N31" s="11"/>
      <c r="O31" s="11"/>
      <c r="P31" s="11"/>
      <c r="Q31" s="11"/>
      <c r="R31" s="11"/>
      <c r="S31" s="11"/>
      <c r="T31" s="11"/>
      <c r="U31" s="11"/>
      <c r="V31" s="11"/>
      <c r="W31" s="11"/>
      <c r="X31" s="11"/>
      <c r="Y31" s="11"/>
      <c r="Z31" s="11"/>
      <c r="AA31" s="11"/>
      <c r="AB31" s="11"/>
      <c r="AC31" s="11"/>
      <c r="AD31" s="11"/>
      <c r="AE31" s="11"/>
      <c r="AF31" s="11"/>
      <c r="AG31" s="11"/>
      <c r="AH31" s="11"/>
      <c r="AI31" s="11"/>
      <c r="AJ31" s="11"/>
      <c r="AK31" s="11"/>
      <c r="AL31" s="11"/>
      <c r="AM31" s="11"/>
      <c r="AN31" s="11"/>
      <c r="AO31" s="11"/>
      <c r="AP31" s="11"/>
      <c r="AQ31" s="11"/>
      <c r="AR31" s="11"/>
      <c r="AS31" s="11"/>
      <c r="AT31" s="11"/>
      <c r="AU31" s="11"/>
      <c r="AV31" s="11"/>
      <c r="AW31" s="11"/>
      <c r="AX31" s="11"/>
    </row>
    <row r="32" spans="1:50" x14ac:dyDescent="0.35">
      <c r="A32" s="7"/>
      <c r="D32" s="11"/>
      <c r="E32" s="11"/>
      <c r="F32" s="11"/>
      <c r="G32" s="11"/>
      <c r="H32" s="11"/>
      <c r="I32" s="11"/>
      <c r="J32" s="11"/>
      <c r="K32" s="11"/>
      <c r="L32" s="11"/>
      <c r="M32" s="11"/>
      <c r="N32" s="11"/>
      <c r="O32" s="11"/>
      <c r="P32" s="11"/>
      <c r="Q32" s="11"/>
      <c r="R32" s="11"/>
      <c r="S32" s="11"/>
      <c r="T32" s="11"/>
      <c r="U32" s="11"/>
      <c r="V32" s="11"/>
      <c r="W32" s="11"/>
      <c r="X32" s="11"/>
      <c r="Y32" s="11"/>
      <c r="Z32" s="11"/>
      <c r="AA32" s="11"/>
      <c r="AB32" s="11"/>
      <c r="AC32" s="11"/>
      <c r="AD32" s="11"/>
      <c r="AE32" s="11"/>
      <c r="AF32" s="11"/>
      <c r="AG32" s="11"/>
      <c r="AH32" s="11"/>
      <c r="AI32" s="11"/>
      <c r="AJ32" s="11"/>
      <c r="AK32" s="11"/>
      <c r="AL32" s="11"/>
      <c r="AM32" s="11"/>
      <c r="AN32" s="11"/>
      <c r="AO32" s="11"/>
      <c r="AP32" s="11"/>
      <c r="AQ32" s="11"/>
      <c r="AR32" s="11"/>
      <c r="AS32" s="11"/>
      <c r="AT32" s="11"/>
      <c r="AU32" s="11"/>
      <c r="AV32" s="11"/>
      <c r="AW32" s="11"/>
      <c r="AX32" s="11"/>
    </row>
    <row r="33" spans="1:50" x14ac:dyDescent="0.35">
      <c r="A33" s="7"/>
      <c r="D33" s="11"/>
      <c r="E33" s="11"/>
      <c r="F33" s="11"/>
      <c r="G33" s="11"/>
      <c r="H33" s="11"/>
      <c r="I33" s="11"/>
      <c r="J33" s="11"/>
      <c r="K33" s="11"/>
      <c r="L33" s="11"/>
      <c r="M33" s="11"/>
      <c r="N33" s="11"/>
      <c r="O33" s="11"/>
      <c r="P33" s="11"/>
      <c r="Q33" s="11"/>
      <c r="R33" s="11"/>
      <c r="S33" s="11"/>
      <c r="T33" s="11"/>
      <c r="U33" s="11"/>
      <c r="V33" s="11"/>
      <c r="W33" s="11"/>
      <c r="X33" s="11"/>
      <c r="Y33" s="11"/>
      <c r="Z33" s="11"/>
      <c r="AA33" s="11"/>
      <c r="AB33" s="11"/>
      <c r="AC33" s="11"/>
      <c r="AD33" s="11"/>
      <c r="AE33" s="11"/>
      <c r="AF33" s="11"/>
      <c r="AG33" s="11"/>
      <c r="AH33" s="11"/>
      <c r="AI33" s="11"/>
      <c r="AJ33" s="11"/>
      <c r="AK33" s="11"/>
      <c r="AL33" s="11"/>
      <c r="AM33" s="11"/>
      <c r="AN33" s="11"/>
      <c r="AO33" s="11"/>
      <c r="AP33" s="11"/>
      <c r="AQ33" s="11"/>
      <c r="AR33" s="11"/>
      <c r="AS33" s="11"/>
      <c r="AT33" s="11"/>
      <c r="AU33" s="11"/>
      <c r="AV33" s="11"/>
      <c r="AW33" s="11"/>
      <c r="AX33" s="11"/>
    </row>
    <row r="34" spans="1:50" x14ac:dyDescent="0.35">
      <c r="A34" s="7"/>
      <c r="D34" s="11"/>
      <c r="E34" s="11"/>
      <c r="F34" s="11"/>
      <c r="G34" s="11"/>
      <c r="H34" s="11"/>
      <c r="I34" s="11"/>
      <c r="J34" s="11"/>
      <c r="K34" s="11"/>
      <c r="L34" s="11"/>
      <c r="M34" s="11"/>
      <c r="N34" s="11"/>
      <c r="O34" s="11"/>
      <c r="P34" s="11"/>
      <c r="Q34" s="11"/>
      <c r="R34" s="11"/>
      <c r="S34" s="11"/>
      <c r="T34" s="11"/>
      <c r="U34" s="11"/>
      <c r="V34" s="11"/>
      <c r="W34" s="11"/>
      <c r="X34" s="11"/>
      <c r="Y34" s="11"/>
      <c r="Z34" s="11"/>
      <c r="AA34" s="11"/>
      <c r="AB34" s="11"/>
      <c r="AC34" s="11"/>
      <c r="AD34" s="11"/>
      <c r="AE34" s="11"/>
      <c r="AF34" s="11"/>
      <c r="AG34" s="11"/>
      <c r="AH34" s="11"/>
      <c r="AI34" s="11"/>
      <c r="AJ34" s="11"/>
      <c r="AK34" s="11"/>
      <c r="AL34" s="11"/>
      <c r="AM34" s="11"/>
      <c r="AN34" s="11"/>
      <c r="AO34" s="11"/>
      <c r="AP34" s="11"/>
      <c r="AQ34" s="11"/>
      <c r="AR34" s="11"/>
      <c r="AS34" s="11"/>
      <c r="AT34" s="11"/>
      <c r="AU34" s="11"/>
      <c r="AV34" s="11"/>
      <c r="AW34" s="11"/>
      <c r="AX34" s="11"/>
    </row>
    <row r="35" spans="1:50" x14ac:dyDescent="0.35">
      <c r="A35" s="7"/>
      <c r="D35" s="11"/>
      <c r="E35" s="11"/>
      <c r="F35" s="11"/>
      <c r="G35" s="11"/>
      <c r="H35" s="11"/>
      <c r="I35" s="11"/>
      <c r="J35" s="11"/>
      <c r="K35" s="11"/>
      <c r="L35" s="11"/>
      <c r="M35" s="11"/>
      <c r="N35" s="11"/>
      <c r="O35" s="11"/>
      <c r="P35" s="11"/>
      <c r="Q35" s="11"/>
      <c r="R35" s="11"/>
      <c r="S35" s="11"/>
      <c r="T35" s="11"/>
      <c r="U35" s="11"/>
      <c r="V35" s="11"/>
      <c r="W35" s="11"/>
      <c r="X35" s="11"/>
      <c r="Y35" s="11"/>
      <c r="Z35" s="11"/>
      <c r="AA35" s="11"/>
      <c r="AB35" s="11"/>
      <c r="AC35" s="11"/>
      <c r="AD35" s="11"/>
      <c r="AE35" s="11"/>
      <c r="AF35" s="11"/>
      <c r="AG35" s="11"/>
      <c r="AH35" s="11"/>
      <c r="AI35" s="11"/>
      <c r="AJ35" s="11"/>
      <c r="AK35" s="11"/>
      <c r="AL35" s="11"/>
      <c r="AM35" s="11"/>
      <c r="AN35" s="11"/>
      <c r="AO35" s="11"/>
      <c r="AP35" s="11"/>
      <c r="AQ35" s="11"/>
      <c r="AR35" s="11"/>
      <c r="AS35" s="11"/>
      <c r="AT35" s="11"/>
      <c r="AU35" s="11"/>
      <c r="AV35" s="11"/>
      <c r="AW35" s="11"/>
      <c r="AX35" s="11"/>
    </row>
    <row r="36" spans="1:50" x14ac:dyDescent="0.35">
      <c r="A36" s="7"/>
      <c r="D36" s="11"/>
      <c r="E36" s="11"/>
      <c r="F36" s="11"/>
      <c r="G36" s="11"/>
      <c r="H36" s="11"/>
      <c r="I36" s="11"/>
      <c r="J36" s="11"/>
      <c r="K36" s="11"/>
      <c r="L36" s="11"/>
      <c r="M36" s="11"/>
      <c r="N36" s="11"/>
      <c r="O36" s="11"/>
      <c r="P36" s="11"/>
      <c r="Q36" s="11"/>
      <c r="R36" s="11"/>
      <c r="S36" s="11"/>
      <c r="T36" s="11"/>
      <c r="U36" s="11"/>
      <c r="V36" s="11"/>
      <c r="W36" s="11"/>
      <c r="X36" s="11"/>
      <c r="Y36" s="11"/>
      <c r="Z36" s="11"/>
      <c r="AA36" s="11"/>
      <c r="AB36" s="11"/>
      <c r="AC36" s="11"/>
      <c r="AD36" s="11"/>
      <c r="AE36" s="11"/>
      <c r="AF36" s="11"/>
      <c r="AG36" s="11"/>
      <c r="AH36" s="11"/>
      <c r="AI36" s="11"/>
      <c r="AJ36" s="11"/>
      <c r="AK36" s="11"/>
      <c r="AL36" s="11"/>
      <c r="AM36" s="11"/>
      <c r="AN36" s="11"/>
      <c r="AO36" s="11"/>
      <c r="AP36" s="11"/>
      <c r="AQ36" s="11"/>
      <c r="AR36" s="11"/>
      <c r="AS36" s="11"/>
      <c r="AT36" s="11"/>
      <c r="AU36" s="11"/>
      <c r="AV36" s="11"/>
      <c r="AW36" s="11"/>
      <c r="AX36" s="11"/>
    </row>
    <row r="37" spans="1:50" x14ac:dyDescent="0.35">
      <c r="A37" s="7"/>
      <c r="D37" s="11"/>
      <c r="E37" s="11"/>
      <c r="F37" s="11"/>
      <c r="G37" s="11"/>
      <c r="H37" s="11"/>
      <c r="I37" s="11"/>
      <c r="J37" s="11"/>
      <c r="K37" s="11"/>
      <c r="L37" s="11"/>
      <c r="M37" s="11"/>
      <c r="N37" s="11"/>
      <c r="O37" s="11"/>
      <c r="P37" s="11"/>
      <c r="Q37" s="11"/>
      <c r="R37" s="11"/>
      <c r="S37" s="11"/>
      <c r="T37" s="11"/>
      <c r="U37" s="11"/>
      <c r="V37" s="11"/>
      <c r="W37" s="11"/>
      <c r="X37" s="11"/>
      <c r="Y37" s="11"/>
      <c r="Z37" s="11"/>
      <c r="AA37" s="11"/>
      <c r="AB37" s="11"/>
      <c r="AC37" s="11"/>
      <c r="AD37" s="11"/>
      <c r="AE37" s="11"/>
      <c r="AF37" s="11"/>
      <c r="AG37" s="11"/>
      <c r="AH37" s="11"/>
      <c r="AI37" s="11"/>
      <c r="AJ37" s="11"/>
      <c r="AK37" s="11"/>
      <c r="AL37" s="11"/>
      <c r="AM37" s="11"/>
      <c r="AN37" s="11"/>
      <c r="AO37" s="11"/>
      <c r="AP37" s="11"/>
      <c r="AQ37" s="11"/>
      <c r="AR37" s="11"/>
      <c r="AS37" s="11"/>
      <c r="AT37" s="11"/>
      <c r="AU37" s="11"/>
      <c r="AV37" s="11"/>
      <c r="AW37" s="11"/>
      <c r="AX37" s="11"/>
    </row>
    <row r="38" spans="1:50" x14ac:dyDescent="0.35">
      <c r="A38" s="7"/>
      <c r="D38" s="11"/>
      <c r="E38" s="11"/>
      <c r="F38" s="11"/>
      <c r="G38" s="11"/>
      <c r="H38" s="11"/>
      <c r="I38" s="11"/>
      <c r="J38" s="11"/>
      <c r="K38" s="11"/>
      <c r="L38" s="11"/>
      <c r="M38" s="11"/>
      <c r="N38" s="11"/>
      <c r="O38" s="11"/>
      <c r="P38" s="11"/>
      <c r="Q38" s="11"/>
      <c r="R38" s="11"/>
      <c r="S38" s="11"/>
      <c r="T38" s="11"/>
      <c r="U38" s="11"/>
      <c r="V38" s="11"/>
      <c r="W38" s="11"/>
      <c r="X38" s="11"/>
      <c r="Y38" s="11"/>
      <c r="Z38" s="11"/>
      <c r="AA38" s="11"/>
      <c r="AB38" s="11"/>
      <c r="AC38" s="11"/>
      <c r="AD38" s="11"/>
      <c r="AE38" s="11"/>
      <c r="AF38" s="11"/>
      <c r="AG38" s="11"/>
      <c r="AH38" s="11"/>
      <c r="AI38" s="11"/>
      <c r="AJ38" s="11"/>
      <c r="AK38" s="11"/>
      <c r="AL38" s="11"/>
      <c r="AM38" s="11"/>
      <c r="AN38" s="11"/>
      <c r="AO38" s="11"/>
      <c r="AP38" s="11"/>
      <c r="AQ38" s="11"/>
      <c r="AR38" s="11"/>
      <c r="AS38" s="11"/>
      <c r="AT38" s="11"/>
      <c r="AU38" s="11"/>
      <c r="AV38" s="11"/>
      <c r="AW38" s="11"/>
      <c r="AX38" s="11"/>
    </row>
    <row r="39" spans="1:50" x14ac:dyDescent="0.35">
      <c r="A39" s="7"/>
      <c r="D39" s="11"/>
      <c r="E39" s="11"/>
      <c r="F39" s="11"/>
      <c r="G39" s="11"/>
      <c r="H39" s="11"/>
      <c r="I39" s="11"/>
      <c r="J39" s="11"/>
      <c r="K39" s="11"/>
      <c r="L39" s="11"/>
      <c r="M39" s="11"/>
      <c r="N39" s="11"/>
      <c r="O39" s="11"/>
      <c r="P39" s="11"/>
      <c r="Q39" s="11"/>
      <c r="R39" s="11"/>
      <c r="S39" s="11"/>
      <c r="T39" s="11"/>
      <c r="U39" s="11"/>
      <c r="V39" s="11"/>
      <c r="W39" s="11"/>
      <c r="X39" s="11"/>
      <c r="Y39" s="11"/>
      <c r="Z39" s="11"/>
      <c r="AA39" s="11"/>
      <c r="AB39" s="11"/>
      <c r="AC39" s="11"/>
      <c r="AD39" s="11"/>
      <c r="AE39" s="11"/>
      <c r="AF39" s="11"/>
      <c r="AG39" s="11"/>
      <c r="AH39" s="11"/>
      <c r="AI39" s="11"/>
      <c r="AJ39" s="11"/>
      <c r="AK39" s="11"/>
      <c r="AL39" s="11"/>
      <c r="AM39" s="11"/>
      <c r="AN39" s="11"/>
      <c r="AO39" s="11"/>
      <c r="AP39" s="11"/>
      <c r="AQ39" s="11"/>
      <c r="AR39" s="11"/>
      <c r="AS39" s="11"/>
      <c r="AT39" s="11"/>
      <c r="AU39" s="11"/>
      <c r="AV39" s="11"/>
      <c r="AW39" s="11"/>
      <c r="AX39" s="11"/>
    </row>
    <row r="40" spans="1:50" x14ac:dyDescent="0.35">
      <c r="A40" s="7"/>
      <c r="D40" s="11"/>
      <c r="E40" s="11"/>
      <c r="F40" s="11"/>
      <c r="G40" s="11"/>
      <c r="H40" s="11"/>
      <c r="I40" s="11"/>
      <c r="J40" s="11"/>
      <c r="K40" s="11"/>
      <c r="L40" s="11"/>
      <c r="M40" s="11"/>
      <c r="N40" s="11"/>
      <c r="O40" s="11"/>
      <c r="P40" s="11"/>
      <c r="Q40" s="11"/>
      <c r="R40" s="11"/>
      <c r="S40" s="11"/>
      <c r="T40" s="11"/>
      <c r="U40" s="11"/>
      <c r="V40" s="11"/>
      <c r="W40" s="11"/>
      <c r="X40" s="11"/>
      <c r="Y40" s="11"/>
      <c r="Z40" s="11"/>
      <c r="AA40" s="11"/>
      <c r="AB40" s="11"/>
      <c r="AC40" s="11"/>
      <c r="AD40" s="11"/>
      <c r="AE40" s="11"/>
      <c r="AF40" s="11"/>
      <c r="AG40" s="11"/>
      <c r="AH40" s="11"/>
      <c r="AI40" s="11"/>
      <c r="AJ40" s="11"/>
      <c r="AK40" s="11"/>
      <c r="AL40" s="11"/>
      <c r="AM40" s="11"/>
      <c r="AN40" s="11"/>
      <c r="AO40" s="11"/>
      <c r="AP40" s="11"/>
      <c r="AQ40" s="11"/>
      <c r="AR40" s="11"/>
      <c r="AS40" s="11"/>
      <c r="AT40" s="11"/>
      <c r="AU40" s="11"/>
      <c r="AV40" s="11"/>
      <c r="AW40" s="11"/>
      <c r="AX40" s="11"/>
    </row>
    <row r="41" spans="1:50" x14ac:dyDescent="0.35">
      <c r="A41" s="7"/>
      <c r="D41" s="11"/>
      <c r="E41" s="11"/>
      <c r="F41" s="11"/>
      <c r="G41" s="11"/>
      <c r="H41" s="11"/>
      <c r="I41" s="11"/>
      <c r="J41" s="11"/>
      <c r="K41" s="11"/>
      <c r="L41" s="11"/>
      <c r="M41" s="11"/>
      <c r="N41" s="11"/>
      <c r="O41" s="11"/>
      <c r="P41" s="11"/>
      <c r="Q41" s="11"/>
      <c r="R41" s="11"/>
      <c r="S41" s="11"/>
      <c r="T41" s="11"/>
      <c r="U41" s="11"/>
      <c r="V41" s="11"/>
      <c r="W41" s="11"/>
      <c r="X41" s="11"/>
      <c r="Y41" s="11"/>
      <c r="Z41" s="11"/>
      <c r="AA41" s="11"/>
      <c r="AB41" s="11"/>
      <c r="AC41" s="11"/>
      <c r="AD41" s="11"/>
      <c r="AE41" s="11"/>
      <c r="AF41" s="11"/>
      <c r="AG41" s="11"/>
      <c r="AH41" s="11"/>
      <c r="AI41" s="11"/>
      <c r="AJ41" s="11"/>
      <c r="AK41" s="11"/>
      <c r="AL41" s="11"/>
      <c r="AM41" s="11"/>
      <c r="AN41" s="11"/>
      <c r="AO41" s="11"/>
      <c r="AP41" s="11"/>
      <c r="AQ41" s="11"/>
      <c r="AR41" s="11"/>
      <c r="AS41" s="11"/>
      <c r="AT41" s="11"/>
      <c r="AU41" s="11"/>
      <c r="AV41" s="11"/>
      <c r="AW41" s="11"/>
      <c r="AX41" s="11"/>
    </row>
    <row r="42" spans="1:50" x14ac:dyDescent="0.35">
      <c r="A42" s="7"/>
      <c r="D42" s="11"/>
      <c r="E42" s="11"/>
      <c r="F42" s="11"/>
      <c r="G42" s="11"/>
      <c r="H42" s="11"/>
      <c r="I42" s="11"/>
      <c r="J42" s="11"/>
      <c r="K42" s="11"/>
      <c r="L42" s="11"/>
      <c r="M42" s="11"/>
      <c r="N42" s="11"/>
      <c r="O42" s="11"/>
      <c r="P42" s="11"/>
      <c r="Q42" s="11"/>
      <c r="R42" s="11"/>
      <c r="S42" s="11"/>
      <c r="T42" s="11"/>
      <c r="U42" s="11"/>
      <c r="V42" s="11"/>
      <c r="W42" s="11"/>
      <c r="X42" s="11"/>
      <c r="Y42" s="11"/>
      <c r="Z42" s="11"/>
      <c r="AA42" s="11"/>
      <c r="AB42" s="11"/>
      <c r="AC42" s="11"/>
      <c r="AD42" s="11"/>
      <c r="AE42" s="11"/>
      <c r="AF42" s="11"/>
      <c r="AG42" s="11"/>
      <c r="AH42" s="11"/>
      <c r="AI42" s="11"/>
      <c r="AJ42" s="11"/>
      <c r="AK42" s="11"/>
      <c r="AL42" s="11"/>
      <c r="AM42" s="11"/>
      <c r="AN42" s="11"/>
      <c r="AO42" s="11"/>
      <c r="AP42" s="11"/>
      <c r="AQ42" s="11"/>
      <c r="AR42" s="11"/>
      <c r="AS42" s="11"/>
      <c r="AT42" s="11"/>
      <c r="AU42" s="11"/>
      <c r="AV42" s="11"/>
      <c r="AW42" s="11"/>
      <c r="AX42" s="11"/>
    </row>
    <row r="43" spans="1:50" x14ac:dyDescent="0.35">
      <c r="A43" s="7"/>
      <c r="D43" s="11"/>
      <c r="E43" s="11"/>
      <c r="F43" s="11"/>
      <c r="G43" s="11"/>
      <c r="H43" s="11"/>
      <c r="I43" s="11"/>
      <c r="J43" s="11"/>
      <c r="K43" s="11"/>
      <c r="L43" s="11"/>
      <c r="M43" s="11"/>
      <c r="N43" s="11"/>
      <c r="O43" s="11"/>
      <c r="P43" s="11"/>
      <c r="Q43" s="11"/>
      <c r="R43" s="11"/>
      <c r="S43" s="11"/>
      <c r="T43" s="11"/>
      <c r="U43" s="11"/>
      <c r="V43" s="11"/>
      <c r="W43" s="11"/>
      <c r="X43" s="11"/>
      <c r="Y43" s="11"/>
      <c r="Z43" s="11"/>
      <c r="AA43" s="11"/>
      <c r="AB43" s="11"/>
      <c r="AC43" s="11"/>
      <c r="AD43" s="11"/>
      <c r="AE43" s="11"/>
      <c r="AF43" s="11"/>
      <c r="AG43" s="11"/>
      <c r="AH43" s="11"/>
      <c r="AI43" s="11"/>
      <c r="AJ43" s="11"/>
      <c r="AK43" s="11"/>
      <c r="AL43" s="11"/>
      <c r="AM43" s="11"/>
      <c r="AN43" s="11"/>
      <c r="AO43" s="11"/>
      <c r="AP43" s="11"/>
      <c r="AQ43" s="11"/>
      <c r="AR43" s="11"/>
      <c r="AS43" s="11"/>
      <c r="AT43" s="11"/>
      <c r="AU43" s="11"/>
      <c r="AV43" s="11"/>
      <c r="AW43" s="11"/>
      <c r="AX43" s="11"/>
    </row>
    <row r="44" spans="1:50" x14ac:dyDescent="0.35">
      <c r="A44" s="7"/>
      <c r="D44" s="11"/>
      <c r="E44" s="11"/>
      <c r="F44" s="11"/>
      <c r="G44" s="11"/>
      <c r="H44" s="11"/>
      <c r="I44" s="11"/>
      <c r="J44" s="11"/>
      <c r="K44" s="11"/>
      <c r="L44" s="11"/>
      <c r="M44" s="11"/>
      <c r="N44" s="11"/>
      <c r="O44" s="11"/>
      <c r="P44" s="11"/>
      <c r="Q44" s="11"/>
      <c r="R44" s="11"/>
      <c r="S44" s="11"/>
      <c r="T44" s="11"/>
      <c r="U44" s="11"/>
      <c r="V44" s="11"/>
      <c r="W44" s="11"/>
      <c r="X44" s="11"/>
      <c r="Y44" s="11"/>
      <c r="Z44" s="11"/>
      <c r="AA44" s="11"/>
      <c r="AB44" s="11"/>
      <c r="AC44" s="11"/>
      <c r="AD44" s="11"/>
      <c r="AE44" s="11"/>
      <c r="AF44" s="11"/>
      <c r="AG44" s="11"/>
      <c r="AH44" s="11"/>
      <c r="AI44" s="11"/>
      <c r="AJ44" s="11"/>
      <c r="AK44" s="11"/>
      <c r="AL44" s="11"/>
      <c r="AM44" s="11"/>
      <c r="AN44" s="11"/>
      <c r="AO44" s="11"/>
      <c r="AP44" s="11"/>
      <c r="AQ44" s="11"/>
      <c r="AR44" s="11"/>
      <c r="AS44" s="11"/>
      <c r="AT44" s="11"/>
      <c r="AU44" s="11"/>
      <c r="AV44" s="11"/>
      <c r="AW44" s="11"/>
      <c r="AX44" s="11"/>
    </row>
    <row r="45" spans="1:50" x14ac:dyDescent="0.35">
      <c r="A45" s="7"/>
      <c r="D45" s="11"/>
      <c r="E45" s="11"/>
      <c r="F45" s="11"/>
      <c r="G45" s="11"/>
      <c r="H45" s="11"/>
      <c r="I45" s="11"/>
      <c r="J45" s="11"/>
      <c r="K45" s="11"/>
      <c r="L45" s="11"/>
      <c r="M45" s="11"/>
      <c r="N45" s="11"/>
      <c r="O45" s="11"/>
      <c r="P45" s="11"/>
      <c r="Q45" s="11"/>
      <c r="R45" s="11"/>
      <c r="S45" s="11"/>
      <c r="T45" s="11"/>
      <c r="U45" s="11"/>
      <c r="V45" s="11"/>
      <c r="W45" s="11"/>
      <c r="X45" s="11"/>
      <c r="Y45" s="11"/>
      <c r="Z45" s="11"/>
      <c r="AA45" s="11"/>
      <c r="AB45" s="11"/>
      <c r="AC45" s="11"/>
      <c r="AD45" s="11"/>
      <c r="AE45" s="11"/>
      <c r="AF45" s="11"/>
      <c r="AG45" s="11"/>
      <c r="AH45" s="11"/>
      <c r="AI45" s="11"/>
      <c r="AJ45" s="11"/>
      <c r="AK45" s="11"/>
      <c r="AL45" s="11"/>
      <c r="AM45" s="11"/>
      <c r="AN45" s="11"/>
      <c r="AO45" s="11"/>
      <c r="AP45" s="11"/>
      <c r="AQ45" s="11"/>
      <c r="AR45" s="11"/>
      <c r="AS45" s="11"/>
      <c r="AT45" s="11"/>
      <c r="AU45" s="11"/>
      <c r="AV45" s="11"/>
      <c r="AW45" s="11"/>
      <c r="AX45" s="11"/>
    </row>
    <row r="46" spans="1:50" x14ac:dyDescent="0.35">
      <c r="A46" s="7"/>
      <c r="D46" s="11"/>
      <c r="E46" s="11"/>
      <c r="F46" s="11"/>
      <c r="G46" s="11"/>
      <c r="H46" s="11"/>
      <c r="I46" s="11"/>
      <c r="J46" s="11"/>
      <c r="K46" s="11"/>
      <c r="L46" s="11"/>
      <c r="M46" s="11"/>
      <c r="N46" s="11"/>
      <c r="O46" s="11"/>
      <c r="P46" s="11"/>
      <c r="Q46" s="11"/>
      <c r="R46" s="11"/>
      <c r="S46" s="11"/>
      <c r="T46" s="11"/>
      <c r="U46" s="11"/>
      <c r="V46" s="11"/>
      <c r="W46" s="11"/>
      <c r="X46" s="11"/>
      <c r="Y46" s="11"/>
      <c r="Z46" s="11"/>
      <c r="AA46" s="11"/>
      <c r="AB46" s="11"/>
      <c r="AC46" s="11"/>
      <c r="AD46" s="11"/>
      <c r="AE46" s="11"/>
      <c r="AF46" s="11"/>
      <c r="AG46" s="11"/>
      <c r="AH46" s="11"/>
      <c r="AI46" s="11"/>
      <c r="AJ46" s="11"/>
      <c r="AK46" s="11"/>
      <c r="AL46" s="11"/>
      <c r="AM46" s="11"/>
      <c r="AN46" s="11"/>
      <c r="AO46" s="11"/>
      <c r="AP46" s="11"/>
      <c r="AQ46" s="11"/>
      <c r="AR46" s="11"/>
      <c r="AS46" s="11"/>
      <c r="AT46" s="11"/>
      <c r="AU46" s="11"/>
      <c r="AV46" s="11"/>
      <c r="AW46" s="11"/>
      <c r="AX46" s="11"/>
    </row>
    <row r="47" spans="1:50" x14ac:dyDescent="0.35">
      <c r="A47" s="7"/>
      <c r="D47" s="11"/>
      <c r="E47" s="11"/>
      <c r="F47" s="11"/>
      <c r="G47" s="11"/>
      <c r="H47" s="11"/>
      <c r="I47" s="11"/>
      <c r="J47" s="11"/>
      <c r="K47" s="11"/>
      <c r="L47" s="11"/>
      <c r="M47" s="11"/>
      <c r="N47" s="11"/>
      <c r="O47" s="11"/>
      <c r="P47" s="11"/>
      <c r="Q47" s="11"/>
      <c r="R47" s="11"/>
      <c r="S47" s="11"/>
      <c r="T47" s="11"/>
      <c r="U47" s="11"/>
      <c r="V47" s="11"/>
      <c r="W47" s="11"/>
      <c r="X47" s="11"/>
      <c r="Y47" s="11"/>
      <c r="Z47" s="11"/>
      <c r="AA47" s="11"/>
      <c r="AB47" s="11"/>
      <c r="AC47" s="11"/>
      <c r="AD47" s="11"/>
      <c r="AE47" s="11"/>
      <c r="AF47" s="11"/>
      <c r="AG47" s="11"/>
      <c r="AH47" s="11"/>
      <c r="AI47" s="11"/>
      <c r="AJ47" s="11"/>
      <c r="AK47" s="11"/>
      <c r="AL47" s="11"/>
      <c r="AM47" s="11"/>
      <c r="AN47" s="11"/>
      <c r="AO47" s="11"/>
      <c r="AP47" s="11"/>
      <c r="AQ47" s="11"/>
      <c r="AR47" s="11"/>
      <c r="AS47" s="11"/>
      <c r="AT47" s="11"/>
      <c r="AU47" s="11"/>
      <c r="AV47" s="11"/>
      <c r="AW47" s="11"/>
      <c r="AX47" s="11"/>
    </row>
    <row r="48" spans="1:50" x14ac:dyDescent="0.35">
      <c r="A48" s="7"/>
      <c r="D48" s="11"/>
      <c r="E48" s="11"/>
      <c r="F48" s="11"/>
      <c r="G48" s="11"/>
      <c r="H48" s="11"/>
      <c r="I48" s="11"/>
      <c r="J48" s="11"/>
      <c r="K48" s="11"/>
      <c r="L48" s="11"/>
      <c r="M48" s="11"/>
      <c r="N48" s="11"/>
      <c r="O48" s="11"/>
      <c r="P48" s="11"/>
      <c r="Q48" s="11"/>
      <c r="R48" s="11"/>
      <c r="S48" s="11"/>
      <c r="T48" s="11"/>
      <c r="U48" s="11"/>
      <c r="V48" s="11"/>
      <c r="W48" s="11"/>
      <c r="X48" s="11"/>
      <c r="Y48" s="11"/>
      <c r="Z48" s="11"/>
      <c r="AA48" s="11"/>
      <c r="AB48" s="11"/>
      <c r="AC48" s="11"/>
      <c r="AD48" s="11"/>
      <c r="AE48" s="11"/>
      <c r="AF48" s="11"/>
      <c r="AG48" s="11"/>
      <c r="AH48" s="11"/>
      <c r="AI48" s="11"/>
      <c r="AJ48" s="11"/>
      <c r="AK48" s="11"/>
      <c r="AL48" s="11"/>
      <c r="AM48" s="11"/>
      <c r="AN48" s="11"/>
      <c r="AO48" s="11"/>
      <c r="AP48" s="11"/>
      <c r="AQ48" s="11"/>
      <c r="AR48" s="11"/>
      <c r="AS48" s="11"/>
      <c r="AT48" s="11"/>
      <c r="AU48" s="11"/>
      <c r="AV48" s="11"/>
      <c r="AW48" s="11"/>
      <c r="AX48" s="11"/>
    </row>
    <row r="49" spans="1:50" x14ac:dyDescent="0.35">
      <c r="A49" s="7"/>
      <c r="D49" s="11"/>
      <c r="E49" s="11"/>
      <c r="F49" s="11"/>
      <c r="G49" s="11"/>
      <c r="H49" s="11"/>
      <c r="I49" s="11"/>
      <c r="J49" s="11"/>
      <c r="K49" s="11"/>
      <c r="L49" s="11"/>
      <c r="M49" s="11"/>
      <c r="N49" s="11"/>
      <c r="O49" s="11"/>
      <c r="P49" s="11"/>
      <c r="Q49" s="11"/>
      <c r="R49" s="11"/>
      <c r="S49" s="11"/>
      <c r="T49" s="11"/>
      <c r="U49" s="11"/>
      <c r="V49" s="11"/>
      <c r="W49" s="11"/>
      <c r="X49" s="11"/>
      <c r="Y49" s="11"/>
      <c r="Z49" s="11"/>
      <c r="AA49" s="11"/>
      <c r="AB49" s="11"/>
      <c r="AC49" s="11"/>
      <c r="AD49" s="11"/>
      <c r="AE49" s="11"/>
      <c r="AF49" s="11"/>
      <c r="AG49" s="11"/>
      <c r="AH49" s="11"/>
      <c r="AI49" s="11"/>
      <c r="AJ49" s="11"/>
      <c r="AK49" s="11"/>
      <c r="AL49" s="11"/>
      <c r="AM49" s="11"/>
      <c r="AN49" s="11"/>
      <c r="AO49" s="11"/>
      <c r="AP49" s="11"/>
      <c r="AQ49" s="11"/>
      <c r="AR49" s="11"/>
      <c r="AS49" s="11"/>
      <c r="AT49" s="11"/>
      <c r="AU49" s="11"/>
      <c r="AV49" s="11"/>
      <c r="AW49" s="11"/>
      <c r="AX49" s="11"/>
    </row>
    <row r="50" spans="1:50" x14ac:dyDescent="0.35">
      <c r="A50" s="7"/>
      <c r="D50" s="11"/>
      <c r="E50" s="11"/>
      <c r="F50" s="11"/>
      <c r="G50" s="11"/>
      <c r="H50" s="11"/>
      <c r="I50" s="11"/>
      <c r="J50" s="11"/>
      <c r="K50" s="11"/>
      <c r="L50" s="11"/>
      <c r="M50" s="11"/>
      <c r="N50" s="11"/>
      <c r="O50" s="11"/>
      <c r="P50" s="11"/>
      <c r="Q50" s="11"/>
      <c r="R50" s="11"/>
      <c r="S50" s="11"/>
      <c r="T50" s="11"/>
      <c r="U50" s="11"/>
      <c r="V50" s="11"/>
      <c r="W50" s="11"/>
      <c r="X50" s="11"/>
      <c r="Y50" s="11"/>
      <c r="Z50" s="11"/>
      <c r="AA50" s="11"/>
      <c r="AB50" s="11"/>
      <c r="AC50" s="11"/>
      <c r="AD50" s="11"/>
      <c r="AE50" s="11"/>
      <c r="AF50" s="11"/>
      <c r="AG50" s="11"/>
      <c r="AH50" s="11"/>
      <c r="AI50" s="11"/>
      <c r="AJ50" s="11"/>
      <c r="AK50" s="11"/>
      <c r="AL50" s="11"/>
      <c r="AM50" s="11"/>
      <c r="AN50" s="11"/>
      <c r="AO50" s="11"/>
      <c r="AP50" s="11"/>
      <c r="AQ50" s="11"/>
      <c r="AR50" s="11"/>
      <c r="AS50" s="11"/>
      <c r="AT50" s="11"/>
      <c r="AU50" s="11"/>
      <c r="AV50" s="11"/>
      <c r="AW50" s="11"/>
      <c r="AX50" s="11"/>
    </row>
    <row r="51" spans="1:50" x14ac:dyDescent="0.35">
      <c r="A51" s="7"/>
      <c r="D51" s="11"/>
      <c r="E51" s="11"/>
      <c r="F51" s="11"/>
      <c r="G51" s="11"/>
      <c r="H51" s="11"/>
      <c r="I51" s="11"/>
      <c r="J51" s="11"/>
      <c r="K51" s="11"/>
      <c r="L51" s="11"/>
      <c r="M51" s="11"/>
      <c r="N51" s="11"/>
      <c r="O51" s="11"/>
      <c r="P51" s="11"/>
      <c r="Q51" s="11"/>
      <c r="R51" s="11"/>
      <c r="S51" s="11"/>
      <c r="T51" s="11"/>
      <c r="U51" s="11"/>
      <c r="V51" s="11"/>
      <c r="W51" s="11"/>
      <c r="X51" s="11"/>
      <c r="Y51" s="11"/>
      <c r="Z51" s="11"/>
      <c r="AA51" s="11"/>
      <c r="AB51" s="11"/>
      <c r="AC51" s="11"/>
      <c r="AD51" s="11"/>
      <c r="AE51" s="11"/>
      <c r="AF51" s="11"/>
      <c r="AG51" s="11"/>
      <c r="AH51" s="11"/>
      <c r="AI51" s="11"/>
      <c r="AJ51" s="11"/>
      <c r="AK51" s="11"/>
      <c r="AL51" s="11"/>
      <c r="AM51" s="11"/>
      <c r="AN51" s="11"/>
      <c r="AO51" s="11"/>
      <c r="AP51" s="11"/>
      <c r="AQ51" s="11"/>
      <c r="AR51" s="11"/>
      <c r="AS51" s="11"/>
      <c r="AT51" s="11"/>
      <c r="AU51" s="11"/>
      <c r="AV51" s="11"/>
      <c r="AW51" s="11"/>
      <c r="AX51" s="11"/>
    </row>
    <row r="52" spans="1:50" x14ac:dyDescent="0.35">
      <c r="A52" s="7"/>
      <c r="D52" s="11"/>
      <c r="E52" s="11"/>
      <c r="F52" s="11"/>
      <c r="G52" s="11"/>
      <c r="H52" s="11"/>
      <c r="I52" s="11"/>
      <c r="J52" s="11"/>
      <c r="K52" s="11"/>
      <c r="L52" s="11"/>
      <c r="M52" s="11"/>
      <c r="N52" s="11"/>
      <c r="O52" s="11"/>
      <c r="P52" s="11"/>
      <c r="Q52" s="11"/>
      <c r="R52" s="11"/>
      <c r="S52" s="11"/>
      <c r="T52" s="11"/>
      <c r="U52" s="11"/>
      <c r="V52" s="11"/>
      <c r="W52" s="11"/>
      <c r="X52" s="11"/>
      <c r="Y52" s="11"/>
      <c r="Z52" s="11"/>
      <c r="AA52" s="11"/>
      <c r="AB52" s="11"/>
      <c r="AC52" s="11"/>
      <c r="AD52" s="11"/>
      <c r="AE52" s="11"/>
      <c r="AF52" s="11"/>
      <c r="AG52" s="11"/>
      <c r="AH52" s="11"/>
      <c r="AI52" s="11"/>
      <c r="AJ52" s="11"/>
      <c r="AK52" s="11"/>
      <c r="AL52" s="11"/>
      <c r="AM52" s="11"/>
      <c r="AN52" s="11"/>
      <c r="AO52" s="11"/>
      <c r="AP52" s="11"/>
      <c r="AQ52" s="11"/>
      <c r="AR52" s="11"/>
      <c r="AS52" s="11"/>
      <c r="AT52" s="11"/>
      <c r="AU52" s="11"/>
      <c r="AV52" s="11"/>
      <c r="AW52" s="11"/>
      <c r="AX52" s="11"/>
    </row>
    <row r="53" spans="1:50" x14ac:dyDescent="0.35">
      <c r="A53" s="7"/>
      <c r="D53" s="11"/>
      <c r="E53" s="11"/>
      <c r="F53" s="11"/>
      <c r="G53" s="11"/>
      <c r="H53" s="11"/>
      <c r="I53" s="11"/>
      <c r="J53" s="11"/>
      <c r="K53" s="11"/>
      <c r="L53" s="11"/>
      <c r="M53" s="11"/>
      <c r="N53" s="11"/>
      <c r="O53" s="11"/>
      <c r="P53" s="11"/>
      <c r="Q53" s="11"/>
      <c r="R53" s="11"/>
      <c r="S53" s="11"/>
      <c r="T53" s="11"/>
      <c r="U53" s="11"/>
      <c r="V53" s="11"/>
      <c r="W53" s="11"/>
      <c r="X53" s="11"/>
      <c r="Y53" s="11"/>
      <c r="Z53" s="11"/>
      <c r="AA53" s="11"/>
      <c r="AB53" s="11"/>
      <c r="AC53" s="11"/>
      <c r="AD53" s="11"/>
      <c r="AE53" s="11"/>
      <c r="AF53" s="11"/>
      <c r="AG53" s="11"/>
      <c r="AH53" s="11"/>
      <c r="AI53" s="11"/>
      <c r="AJ53" s="11"/>
      <c r="AK53" s="11"/>
      <c r="AL53" s="11"/>
      <c r="AM53" s="11"/>
      <c r="AN53" s="11"/>
      <c r="AO53" s="11"/>
      <c r="AP53" s="11"/>
      <c r="AQ53" s="11"/>
      <c r="AR53" s="11"/>
      <c r="AS53" s="11"/>
      <c r="AT53" s="11"/>
      <c r="AU53" s="11"/>
      <c r="AV53" s="11"/>
      <c r="AW53" s="11"/>
      <c r="AX53" s="11"/>
    </row>
    <row r="54" spans="1:50" x14ac:dyDescent="0.35">
      <c r="A54" s="7"/>
      <c r="D54" s="11"/>
      <c r="E54" s="11"/>
      <c r="F54" s="11"/>
      <c r="G54" s="11"/>
      <c r="H54" s="11"/>
      <c r="I54" s="11"/>
      <c r="J54" s="11"/>
      <c r="K54" s="11"/>
      <c r="L54" s="11"/>
      <c r="M54" s="11"/>
      <c r="N54" s="11"/>
      <c r="O54" s="11"/>
      <c r="P54" s="11"/>
      <c r="Q54" s="11"/>
      <c r="R54" s="11"/>
      <c r="S54" s="11"/>
      <c r="T54" s="11"/>
      <c r="U54" s="11"/>
      <c r="V54" s="11"/>
      <c r="W54" s="11"/>
      <c r="X54" s="11"/>
      <c r="Y54" s="11"/>
      <c r="Z54" s="11"/>
      <c r="AA54" s="11"/>
      <c r="AB54" s="11"/>
      <c r="AC54" s="11"/>
      <c r="AD54" s="11"/>
      <c r="AE54" s="11"/>
      <c r="AF54" s="11"/>
      <c r="AG54" s="11"/>
      <c r="AH54" s="11"/>
      <c r="AI54" s="11"/>
      <c r="AJ54" s="11"/>
      <c r="AK54" s="11"/>
      <c r="AL54" s="11"/>
      <c r="AM54" s="11"/>
      <c r="AN54" s="11"/>
      <c r="AO54" s="11"/>
      <c r="AP54" s="11"/>
      <c r="AQ54" s="11"/>
      <c r="AR54" s="11"/>
      <c r="AS54" s="11"/>
      <c r="AT54" s="11"/>
      <c r="AU54" s="11"/>
      <c r="AV54" s="11"/>
      <c r="AW54" s="11"/>
      <c r="AX54" s="11"/>
    </row>
    <row r="55" spans="1:50" x14ac:dyDescent="0.35">
      <c r="A55" s="7"/>
      <c r="D55" s="11"/>
      <c r="E55" s="11"/>
      <c r="F55" s="11"/>
      <c r="G55" s="11"/>
      <c r="H55" s="11"/>
      <c r="I55" s="11"/>
      <c r="J55" s="11"/>
      <c r="K55" s="11"/>
      <c r="L55" s="11"/>
      <c r="M55" s="11"/>
      <c r="N55" s="11"/>
      <c r="O55" s="11"/>
      <c r="P55" s="11"/>
      <c r="Q55" s="11"/>
      <c r="R55" s="11"/>
      <c r="S55" s="11"/>
      <c r="T55" s="11"/>
      <c r="U55" s="11"/>
      <c r="V55" s="11"/>
      <c r="W55" s="11"/>
      <c r="X55" s="11"/>
      <c r="Y55" s="11"/>
      <c r="Z55" s="11"/>
      <c r="AA55" s="11"/>
      <c r="AB55" s="11"/>
      <c r="AC55" s="11"/>
      <c r="AD55" s="11"/>
      <c r="AE55" s="11"/>
      <c r="AF55" s="11"/>
      <c r="AG55" s="11"/>
      <c r="AH55" s="11"/>
      <c r="AI55" s="11"/>
      <c r="AJ55" s="11"/>
      <c r="AK55" s="11"/>
      <c r="AL55" s="11"/>
      <c r="AM55" s="11"/>
      <c r="AN55" s="11"/>
      <c r="AO55" s="11"/>
      <c r="AP55" s="11"/>
      <c r="AQ55" s="11"/>
      <c r="AR55" s="11"/>
      <c r="AS55" s="11"/>
      <c r="AT55" s="11"/>
      <c r="AU55" s="11"/>
      <c r="AV55" s="11"/>
      <c r="AW55" s="11"/>
      <c r="AX55" s="11"/>
    </row>
    <row r="56" spans="1:50" x14ac:dyDescent="0.35">
      <c r="A56" s="7"/>
      <c r="D56" s="11"/>
      <c r="E56" s="11"/>
      <c r="F56" s="11"/>
      <c r="G56" s="11"/>
      <c r="H56" s="11"/>
      <c r="I56" s="11"/>
      <c r="J56" s="11"/>
      <c r="K56" s="11"/>
      <c r="L56" s="11"/>
      <c r="M56" s="11"/>
      <c r="N56" s="11"/>
      <c r="O56" s="11"/>
      <c r="P56" s="11"/>
      <c r="Q56" s="11"/>
      <c r="R56" s="11"/>
      <c r="S56" s="11"/>
      <c r="T56" s="11"/>
      <c r="U56" s="11"/>
      <c r="V56" s="11"/>
      <c r="W56" s="11"/>
      <c r="X56" s="11"/>
      <c r="Y56" s="11"/>
      <c r="Z56" s="11"/>
      <c r="AA56" s="11"/>
      <c r="AB56" s="11"/>
      <c r="AC56" s="11"/>
      <c r="AD56" s="11"/>
      <c r="AE56" s="11"/>
      <c r="AF56" s="11"/>
      <c r="AG56" s="11"/>
      <c r="AH56" s="11"/>
      <c r="AI56" s="11"/>
      <c r="AJ56" s="11"/>
      <c r="AK56" s="11"/>
      <c r="AL56" s="11"/>
      <c r="AM56" s="11"/>
      <c r="AN56" s="11"/>
      <c r="AO56" s="11"/>
      <c r="AP56" s="11"/>
      <c r="AQ56" s="11"/>
      <c r="AR56" s="11"/>
      <c r="AS56" s="11"/>
      <c r="AT56" s="11"/>
      <c r="AU56" s="11"/>
      <c r="AV56" s="11"/>
      <c r="AW56" s="11"/>
      <c r="AX56" s="11"/>
    </row>
    <row r="57" spans="1:50" x14ac:dyDescent="0.35">
      <c r="A57" s="7"/>
      <c r="D57" s="11"/>
      <c r="E57" s="11"/>
      <c r="F57" s="11"/>
      <c r="G57" s="11"/>
      <c r="H57" s="11"/>
      <c r="I57" s="11"/>
      <c r="J57" s="11"/>
      <c r="K57" s="11"/>
      <c r="L57" s="11"/>
      <c r="M57" s="11"/>
      <c r="N57" s="11"/>
      <c r="O57" s="11"/>
      <c r="P57" s="11"/>
      <c r="Q57" s="11"/>
      <c r="R57" s="11"/>
      <c r="S57" s="11"/>
      <c r="T57" s="11"/>
      <c r="U57" s="11"/>
      <c r="V57" s="11"/>
      <c r="W57" s="11"/>
      <c r="X57" s="11"/>
      <c r="Y57" s="11"/>
      <c r="Z57" s="11"/>
      <c r="AA57" s="11"/>
      <c r="AB57" s="11"/>
      <c r="AC57" s="11"/>
      <c r="AD57" s="11"/>
      <c r="AE57" s="11"/>
      <c r="AF57" s="11"/>
      <c r="AG57" s="11"/>
      <c r="AH57" s="11"/>
      <c r="AI57" s="11"/>
      <c r="AJ57" s="11"/>
      <c r="AK57" s="11"/>
      <c r="AL57" s="11"/>
      <c r="AM57" s="11"/>
      <c r="AN57" s="11"/>
      <c r="AO57" s="11"/>
      <c r="AP57" s="11"/>
      <c r="AQ57" s="11"/>
      <c r="AR57" s="11"/>
      <c r="AS57" s="11"/>
      <c r="AT57" s="11"/>
      <c r="AU57" s="11"/>
      <c r="AV57" s="11"/>
      <c r="AW57" s="11"/>
      <c r="AX57" s="11"/>
    </row>
    <row r="58" spans="1:50" x14ac:dyDescent="0.35">
      <c r="A58" s="7"/>
      <c r="D58" s="11"/>
      <c r="E58" s="11"/>
      <c r="F58" s="11"/>
      <c r="G58" s="11"/>
      <c r="H58" s="11"/>
      <c r="I58" s="11"/>
      <c r="J58" s="11"/>
      <c r="K58" s="11"/>
      <c r="L58" s="11"/>
      <c r="M58" s="11"/>
      <c r="N58" s="11"/>
      <c r="O58" s="11"/>
      <c r="P58" s="11"/>
      <c r="Q58" s="11"/>
      <c r="R58" s="11"/>
      <c r="S58" s="11"/>
      <c r="T58" s="11"/>
      <c r="U58" s="11"/>
      <c r="V58" s="11"/>
      <c r="W58" s="11"/>
      <c r="X58" s="11"/>
      <c r="Y58" s="11"/>
      <c r="Z58" s="11"/>
      <c r="AA58" s="11"/>
      <c r="AB58" s="11"/>
      <c r="AC58" s="11"/>
      <c r="AD58" s="11"/>
      <c r="AE58" s="11"/>
      <c r="AF58" s="11"/>
      <c r="AG58" s="11"/>
      <c r="AH58" s="11"/>
      <c r="AI58" s="11"/>
      <c r="AJ58" s="11"/>
      <c r="AK58" s="11"/>
      <c r="AL58" s="11"/>
      <c r="AM58" s="11"/>
      <c r="AN58" s="11"/>
      <c r="AO58" s="11"/>
      <c r="AP58" s="11"/>
      <c r="AQ58" s="11"/>
      <c r="AR58" s="11"/>
      <c r="AS58" s="11"/>
      <c r="AT58" s="11"/>
      <c r="AU58" s="11"/>
      <c r="AV58" s="11"/>
      <c r="AW58" s="11"/>
      <c r="AX58" s="11"/>
    </row>
    <row r="59" spans="1:50" x14ac:dyDescent="0.35">
      <c r="A59" s="7"/>
      <c r="D59" s="11"/>
      <c r="E59" s="11"/>
      <c r="F59" s="11"/>
      <c r="G59" s="11"/>
      <c r="H59" s="11"/>
      <c r="I59" s="11"/>
      <c r="J59" s="11"/>
      <c r="K59" s="11"/>
      <c r="L59" s="11"/>
      <c r="M59" s="11"/>
      <c r="N59" s="11"/>
      <c r="O59" s="11"/>
      <c r="P59" s="11"/>
      <c r="Q59" s="11"/>
      <c r="R59" s="11"/>
      <c r="S59" s="11"/>
      <c r="T59" s="11"/>
      <c r="U59" s="11"/>
      <c r="V59" s="11"/>
      <c r="W59" s="11"/>
      <c r="X59" s="11"/>
      <c r="Y59" s="11"/>
      <c r="Z59" s="11"/>
      <c r="AA59" s="11"/>
      <c r="AB59" s="11"/>
      <c r="AC59" s="11"/>
      <c r="AD59" s="11"/>
      <c r="AE59" s="11"/>
      <c r="AF59" s="11"/>
      <c r="AG59" s="11"/>
      <c r="AH59" s="11"/>
      <c r="AI59" s="11"/>
      <c r="AJ59" s="11"/>
      <c r="AK59" s="11"/>
      <c r="AL59" s="11"/>
      <c r="AM59" s="11"/>
      <c r="AN59" s="11"/>
      <c r="AO59" s="11"/>
      <c r="AP59" s="11"/>
      <c r="AQ59" s="11"/>
      <c r="AR59" s="11"/>
      <c r="AS59" s="11"/>
      <c r="AT59" s="11"/>
      <c r="AU59" s="11"/>
      <c r="AV59" s="11"/>
      <c r="AW59" s="11"/>
      <c r="AX59" s="11"/>
    </row>
    <row r="60" spans="1:50" x14ac:dyDescent="0.35">
      <c r="A60" s="7"/>
      <c r="D60" s="11"/>
      <c r="E60" s="11"/>
      <c r="F60" s="11"/>
      <c r="G60" s="11"/>
      <c r="H60" s="11"/>
      <c r="I60" s="11"/>
      <c r="J60" s="11"/>
      <c r="K60" s="11"/>
      <c r="L60" s="11"/>
      <c r="M60" s="11"/>
      <c r="N60" s="11"/>
      <c r="O60" s="11"/>
      <c r="P60" s="11"/>
      <c r="Q60" s="11"/>
      <c r="R60" s="11"/>
      <c r="S60" s="11"/>
      <c r="T60" s="11"/>
      <c r="U60" s="11"/>
      <c r="V60" s="11"/>
      <c r="W60" s="11"/>
      <c r="X60" s="11"/>
      <c r="Y60" s="11"/>
      <c r="Z60" s="11"/>
      <c r="AA60" s="11"/>
      <c r="AB60" s="11"/>
      <c r="AC60" s="11"/>
      <c r="AD60" s="11"/>
      <c r="AE60" s="11"/>
      <c r="AF60" s="11"/>
      <c r="AG60" s="11"/>
      <c r="AH60" s="11"/>
      <c r="AI60" s="11"/>
      <c r="AJ60" s="11"/>
      <c r="AK60" s="11"/>
      <c r="AL60" s="11"/>
      <c r="AM60" s="11"/>
      <c r="AN60" s="11"/>
      <c r="AO60" s="11"/>
      <c r="AP60" s="11"/>
      <c r="AQ60" s="11"/>
      <c r="AR60" s="11"/>
      <c r="AS60" s="11"/>
      <c r="AT60" s="11"/>
      <c r="AU60" s="11"/>
      <c r="AV60" s="11"/>
      <c r="AW60" s="11"/>
      <c r="AX60" s="11"/>
    </row>
    <row r="61" spans="1:50" x14ac:dyDescent="0.35">
      <c r="A61" s="7"/>
      <c r="D61" s="11"/>
      <c r="E61" s="11"/>
      <c r="F61" s="11"/>
      <c r="G61" s="11"/>
      <c r="H61" s="11"/>
      <c r="I61" s="11"/>
      <c r="J61" s="11"/>
      <c r="K61" s="11"/>
      <c r="L61" s="11"/>
      <c r="M61" s="11"/>
      <c r="N61" s="11"/>
      <c r="O61" s="11"/>
      <c r="P61" s="11"/>
      <c r="Q61" s="11"/>
      <c r="R61" s="11"/>
      <c r="S61" s="11"/>
      <c r="T61" s="11"/>
      <c r="U61" s="11"/>
      <c r="V61" s="11"/>
      <c r="W61" s="11"/>
      <c r="X61" s="11"/>
      <c r="Y61" s="11"/>
      <c r="Z61" s="11"/>
      <c r="AA61" s="11"/>
      <c r="AB61" s="11"/>
      <c r="AC61" s="11"/>
      <c r="AD61" s="11"/>
      <c r="AE61" s="11"/>
      <c r="AF61" s="11"/>
      <c r="AG61" s="11"/>
      <c r="AH61" s="11"/>
      <c r="AI61" s="11"/>
      <c r="AJ61" s="11"/>
      <c r="AK61" s="11"/>
      <c r="AL61" s="11"/>
      <c r="AM61" s="11"/>
      <c r="AN61" s="11"/>
      <c r="AO61" s="11"/>
      <c r="AP61" s="11"/>
      <c r="AQ61" s="11"/>
      <c r="AR61" s="11"/>
      <c r="AS61" s="11"/>
      <c r="AT61" s="11"/>
      <c r="AU61" s="11"/>
      <c r="AV61" s="11"/>
      <c r="AW61" s="11"/>
      <c r="AX61" s="11"/>
    </row>
    <row r="62" spans="1:50" x14ac:dyDescent="0.35">
      <c r="A62" s="7"/>
      <c r="D62" s="11"/>
      <c r="E62" s="11"/>
      <c r="F62" s="11"/>
      <c r="G62" s="11"/>
      <c r="H62" s="11"/>
      <c r="I62" s="11"/>
      <c r="J62" s="11"/>
      <c r="K62" s="11"/>
      <c r="L62" s="11"/>
      <c r="M62" s="11"/>
      <c r="N62" s="11"/>
      <c r="O62" s="11"/>
      <c r="P62" s="11"/>
      <c r="Q62" s="11"/>
      <c r="R62" s="11"/>
      <c r="S62" s="11"/>
      <c r="T62" s="11"/>
      <c r="U62" s="11"/>
      <c r="V62" s="11"/>
      <c r="W62" s="11"/>
      <c r="X62" s="11"/>
      <c r="Y62" s="11"/>
      <c r="Z62" s="11"/>
      <c r="AA62" s="11"/>
      <c r="AB62" s="11"/>
      <c r="AC62" s="11"/>
      <c r="AD62" s="11"/>
      <c r="AE62" s="11"/>
      <c r="AF62" s="11"/>
      <c r="AG62" s="11"/>
      <c r="AH62" s="11"/>
      <c r="AI62" s="11"/>
      <c r="AJ62" s="11"/>
      <c r="AK62" s="11"/>
      <c r="AL62" s="11"/>
      <c r="AM62" s="11"/>
      <c r="AN62" s="11"/>
      <c r="AO62" s="11"/>
      <c r="AP62" s="11"/>
      <c r="AQ62" s="11"/>
      <c r="AR62" s="11"/>
      <c r="AS62" s="11"/>
      <c r="AT62" s="11"/>
      <c r="AU62" s="11"/>
      <c r="AV62" s="11"/>
      <c r="AW62" s="11"/>
      <c r="AX62" s="11"/>
    </row>
    <row r="63" spans="1:50" x14ac:dyDescent="0.35">
      <c r="A63" s="7"/>
      <c r="D63" s="11"/>
      <c r="E63" s="11"/>
      <c r="F63" s="11"/>
      <c r="G63" s="11"/>
      <c r="H63" s="11"/>
      <c r="I63" s="11"/>
      <c r="J63" s="11"/>
      <c r="K63" s="11"/>
      <c r="L63" s="11"/>
      <c r="M63" s="11"/>
      <c r="N63" s="11"/>
      <c r="O63" s="11"/>
      <c r="P63" s="11"/>
      <c r="Q63" s="11"/>
      <c r="R63" s="11"/>
      <c r="S63" s="11"/>
      <c r="T63" s="11"/>
      <c r="U63" s="11"/>
      <c r="V63" s="11"/>
      <c r="W63" s="11"/>
      <c r="X63" s="11"/>
      <c r="Y63" s="11"/>
      <c r="Z63" s="11"/>
      <c r="AA63" s="11"/>
      <c r="AB63" s="11"/>
      <c r="AC63" s="11"/>
      <c r="AD63" s="11"/>
      <c r="AE63" s="11"/>
      <c r="AF63" s="11"/>
      <c r="AG63" s="11"/>
      <c r="AH63" s="11"/>
      <c r="AI63" s="11"/>
      <c r="AJ63" s="11"/>
      <c r="AK63" s="11"/>
      <c r="AL63" s="11"/>
      <c r="AM63" s="11"/>
      <c r="AN63" s="11"/>
      <c r="AO63" s="11"/>
      <c r="AP63" s="11"/>
      <c r="AQ63" s="11"/>
      <c r="AR63" s="11"/>
      <c r="AS63" s="11"/>
      <c r="AT63" s="11"/>
      <c r="AU63" s="11"/>
      <c r="AV63" s="11"/>
      <c r="AW63" s="11"/>
      <c r="AX63" s="11"/>
    </row>
    <row r="64" spans="1:50" x14ac:dyDescent="0.35">
      <c r="A64" s="7"/>
      <c r="D64" s="11"/>
      <c r="E64" s="11"/>
      <c r="F64" s="11"/>
      <c r="G64" s="11"/>
      <c r="H64" s="11"/>
      <c r="I64" s="11"/>
      <c r="J64" s="11"/>
      <c r="K64" s="11"/>
      <c r="L64" s="11"/>
      <c r="M64" s="11"/>
      <c r="N64" s="11"/>
      <c r="O64" s="11"/>
      <c r="P64" s="11"/>
      <c r="Q64" s="11"/>
      <c r="R64" s="11"/>
      <c r="S64" s="11"/>
      <c r="T64" s="11"/>
      <c r="U64" s="11"/>
      <c r="V64" s="11"/>
      <c r="W64" s="11"/>
      <c r="X64" s="11"/>
      <c r="Y64" s="11"/>
      <c r="Z64" s="11"/>
      <c r="AA64" s="11"/>
      <c r="AB64" s="11"/>
      <c r="AC64" s="11"/>
      <c r="AD64" s="11"/>
      <c r="AE64" s="11"/>
      <c r="AF64" s="11"/>
      <c r="AG64" s="11"/>
      <c r="AH64" s="11"/>
      <c r="AI64" s="11"/>
      <c r="AJ64" s="11"/>
      <c r="AK64" s="11"/>
      <c r="AL64" s="11"/>
      <c r="AM64" s="11"/>
      <c r="AN64" s="11"/>
      <c r="AO64" s="11"/>
      <c r="AP64" s="11"/>
      <c r="AQ64" s="11"/>
      <c r="AR64" s="11"/>
      <c r="AS64" s="11"/>
      <c r="AT64" s="11"/>
      <c r="AU64" s="11"/>
      <c r="AV64" s="11"/>
      <c r="AW64" s="11"/>
      <c r="AX64" s="11"/>
    </row>
    <row r="65" spans="1:50" x14ac:dyDescent="0.35">
      <c r="A65" s="7"/>
      <c r="D65" s="11"/>
      <c r="E65" s="11"/>
      <c r="F65" s="11"/>
      <c r="G65" s="11"/>
      <c r="H65" s="11"/>
      <c r="I65" s="11"/>
      <c r="J65" s="11"/>
      <c r="K65" s="11"/>
      <c r="L65" s="11"/>
      <c r="M65" s="11"/>
      <c r="N65" s="11"/>
      <c r="O65" s="11"/>
      <c r="P65" s="11"/>
      <c r="Q65" s="11"/>
      <c r="R65" s="11"/>
      <c r="S65" s="11"/>
      <c r="T65" s="11"/>
      <c r="U65" s="11"/>
      <c r="V65" s="11"/>
      <c r="W65" s="11"/>
      <c r="X65" s="11"/>
      <c r="Y65" s="11"/>
      <c r="Z65" s="11"/>
      <c r="AA65" s="11"/>
      <c r="AB65" s="11"/>
      <c r="AC65" s="11"/>
      <c r="AD65" s="11"/>
      <c r="AE65" s="11"/>
      <c r="AF65" s="11"/>
      <c r="AG65" s="11"/>
      <c r="AH65" s="11"/>
      <c r="AI65" s="11"/>
      <c r="AJ65" s="11"/>
      <c r="AK65" s="11"/>
      <c r="AL65" s="11"/>
      <c r="AM65" s="11"/>
      <c r="AN65" s="11"/>
      <c r="AO65" s="11"/>
      <c r="AP65" s="11"/>
      <c r="AQ65" s="11"/>
      <c r="AR65" s="11"/>
      <c r="AS65" s="11"/>
      <c r="AT65" s="11"/>
      <c r="AU65" s="11"/>
      <c r="AV65" s="11"/>
      <c r="AW65" s="11"/>
      <c r="AX65" s="11"/>
    </row>
    <row r="66" spans="1:50" x14ac:dyDescent="0.35">
      <c r="A66" s="7"/>
      <c r="D66" s="11"/>
      <c r="E66" s="11"/>
      <c r="F66" s="11"/>
      <c r="G66" s="11"/>
      <c r="H66" s="11"/>
      <c r="I66" s="11"/>
      <c r="J66" s="11"/>
      <c r="K66" s="11"/>
      <c r="L66" s="11"/>
      <c r="M66" s="11"/>
      <c r="N66" s="11"/>
      <c r="O66" s="11"/>
      <c r="P66" s="11"/>
      <c r="Q66" s="11"/>
      <c r="R66" s="11"/>
      <c r="S66" s="11"/>
      <c r="T66" s="11"/>
      <c r="U66" s="11"/>
      <c r="V66" s="11"/>
      <c r="W66" s="11"/>
      <c r="X66" s="11"/>
      <c r="Y66" s="11"/>
      <c r="Z66" s="11"/>
      <c r="AA66" s="11"/>
      <c r="AB66" s="11"/>
      <c r="AC66" s="11"/>
      <c r="AD66" s="11"/>
      <c r="AE66" s="11"/>
      <c r="AF66" s="11"/>
      <c r="AG66" s="11"/>
      <c r="AH66" s="11"/>
      <c r="AI66" s="11"/>
      <c r="AJ66" s="11"/>
      <c r="AK66" s="11"/>
      <c r="AL66" s="11"/>
      <c r="AM66" s="11"/>
      <c r="AN66" s="11"/>
      <c r="AO66" s="11"/>
      <c r="AP66" s="11"/>
      <c r="AQ66" s="11"/>
      <c r="AR66" s="11"/>
      <c r="AS66" s="11"/>
      <c r="AT66" s="11"/>
      <c r="AU66" s="11"/>
      <c r="AV66" s="11"/>
      <c r="AW66" s="11"/>
      <c r="AX66" s="11"/>
    </row>
    <row r="67" spans="1:50" x14ac:dyDescent="0.35">
      <c r="A67" s="7"/>
      <c r="D67" s="11"/>
      <c r="E67" s="11"/>
      <c r="F67" s="11"/>
      <c r="G67" s="11"/>
      <c r="H67" s="11"/>
      <c r="I67" s="11"/>
      <c r="J67" s="11"/>
      <c r="K67" s="11"/>
      <c r="L67" s="11"/>
      <c r="M67" s="11"/>
      <c r="N67" s="11"/>
      <c r="O67" s="11"/>
      <c r="P67" s="11"/>
      <c r="Q67" s="11"/>
      <c r="R67" s="11"/>
      <c r="S67" s="11"/>
      <c r="T67" s="11"/>
      <c r="U67" s="11"/>
      <c r="V67" s="11"/>
      <c r="W67" s="11"/>
      <c r="X67" s="11"/>
      <c r="Y67" s="11"/>
      <c r="Z67" s="11"/>
      <c r="AA67" s="11"/>
      <c r="AB67" s="11"/>
      <c r="AC67" s="11"/>
      <c r="AD67" s="11"/>
      <c r="AE67" s="11"/>
      <c r="AF67" s="11"/>
      <c r="AG67" s="11"/>
      <c r="AH67" s="11"/>
      <c r="AI67" s="11"/>
      <c r="AJ67" s="11"/>
      <c r="AK67" s="11"/>
      <c r="AL67" s="11"/>
      <c r="AM67" s="11"/>
      <c r="AN67" s="11"/>
      <c r="AO67" s="11"/>
      <c r="AP67" s="11"/>
      <c r="AQ67" s="11"/>
      <c r="AR67" s="11"/>
      <c r="AS67" s="11"/>
      <c r="AT67" s="11"/>
      <c r="AU67" s="11"/>
      <c r="AV67" s="11"/>
      <c r="AW67" s="11"/>
      <c r="AX67" s="11"/>
    </row>
    <row r="68" spans="1:50" x14ac:dyDescent="0.35">
      <c r="A68" s="7"/>
      <c r="D68" s="11"/>
      <c r="E68" s="11"/>
      <c r="F68" s="11"/>
      <c r="G68" s="11"/>
      <c r="H68" s="11"/>
      <c r="I68" s="11"/>
      <c r="J68" s="11"/>
      <c r="K68" s="11"/>
      <c r="L68" s="11"/>
      <c r="M68" s="11"/>
      <c r="N68" s="11"/>
      <c r="O68" s="11"/>
      <c r="P68" s="11"/>
      <c r="Q68" s="11"/>
      <c r="R68" s="11"/>
      <c r="S68" s="11"/>
      <c r="T68" s="11"/>
      <c r="U68" s="11"/>
      <c r="V68" s="11"/>
      <c r="W68" s="11"/>
      <c r="X68" s="11"/>
      <c r="Y68" s="11"/>
      <c r="Z68" s="11"/>
      <c r="AA68" s="11"/>
      <c r="AB68" s="11"/>
      <c r="AC68" s="11"/>
      <c r="AD68" s="11"/>
      <c r="AE68" s="11"/>
      <c r="AF68" s="11"/>
      <c r="AG68" s="11"/>
      <c r="AH68" s="11"/>
      <c r="AI68" s="11"/>
      <c r="AJ68" s="11"/>
      <c r="AK68" s="11"/>
      <c r="AL68" s="11"/>
      <c r="AM68" s="11"/>
      <c r="AN68" s="11"/>
      <c r="AO68" s="11"/>
      <c r="AP68" s="11"/>
      <c r="AQ68" s="11"/>
      <c r="AR68" s="11"/>
      <c r="AS68" s="11"/>
      <c r="AT68" s="11"/>
      <c r="AU68" s="11"/>
      <c r="AV68" s="11"/>
      <c r="AW68" s="11"/>
      <c r="AX68" s="11"/>
    </row>
    <row r="69" spans="1:50" x14ac:dyDescent="0.35">
      <c r="A69" s="7"/>
      <c r="D69" s="11"/>
      <c r="E69" s="11"/>
      <c r="F69" s="11"/>
      <c r="G69" s="11"/>
      <c r="H69" s="11"/>
      <c r="I69" s="11"/>
      <c r="J69" s="11"/>
      <c r="K69" s="11"/>
      <c r="L69" s="11"/>
      <c r="M69" s="11"/>
      <c r="N69" s="11"/>
      <c r="O69" s="11"/>
      <c r="P69" s="11"/>
      <c r="Q69" s="11"/>
      <c r="R69" s="11"/>
      <c r="S69" s="11"/>
      <c r="T69" s="11"/>
      <c r="U69" s="11"/>
      <c r="V69" s="11"/>
      <c r="W69" s="11"/>
      <c r="X69" s="11"/>
      <c r="Y69" s="11"/>
      <c r="Z69" s="11"/>
      <c r="AA69" s="11"/>
      <c r="AB69" s="11"/>
      <c r="AC69" s="11"/>
      <c r="AD69" s="11"/>
      <c r="AE69" s="11"/>
      <c r="AF69" s="11"/>
      <c r="AG69" s="11"/>
      <c r="AH69" s="11"/>
      <c r="AI69" s="11"/>
      <c r="AJ69" s="11"/>
      <c r="AK69" s="11"/>
      <c r="AL69" s="11"/>
      <c r="AM69" s="11"/>
      <c r="AN69" s="11"/>
      <c r="AO69" s="11"/>
      <c r="AP69" s="11"/>
      <c r="AQ69" s="11"/>
      <c r="AR69" s="11"/>
      <c r="AS69" s="11"/>
      <c r="AT69" s="11"/>
      <c r="AU69" s="11"/>
      <c r="AV69" s="11"/>
      <c r="AW69" s="11"/>
      <c r="AX69" s="11"/>
    </row>
    <row r="70" spans="1:50" x14ac:dyDescent="0.35">
      <c r="A70" s="7"/>
      <c r="D70" s="11"/>
      <c r="E70" s="11"/>
      <c r="F70" s="11"/>
      <c r="G70" s="11"/>
      <c r="H70" s="11"/>
      <c r="I70" s="11"/>
      <c r="J70" s="11"/>
      <c r="K70" s="11"/>
      <c r="L70" s="11"/>
      <c r="M70" s="11"/>
      <c r="N70" s="11"/>
      <c r="O70" s="11"/>
      <c r="P70" s="11"/>
      <c r="Q70" s="11"/>
      <c r="R70" s="11"/>
      <c r="S70" s="11"/>
      <c r="T70" s="11"/>
      <c r="U70" s="11"/>
      <c r="V70" s="11"/>
      <c r="W70" s="11"/>
      <c r="X70" s="11"/>
      <c r="Y70" s="11"/>
      <c r="Z70" s="11"/>
      <c r="AA70" s="11"/>
      <c r="AB70" s="11"/>
      <c r="AC70" s="11"/>
      <c r="AD70" s="11"/>
      <c r="AE70" s="11"/>
      <c r="AF70" s="11"/>
      <c r="AG70" s="11"/>
      <c r="AH70" s="11"/>
      <c r="AI70" s="11"/>
      <c r="AJ70" s="11"/>
      <c r="AK70" s="11"/>
      <c r="AL70" s="11"/>
      <c r="AM70" s="11"/>
      <c r="AN70" s="11"/>
      <c r="AO70" s="11"/>
      <c r="AP70" s="11"/>
      <c r="AQ70" s="11"/>
      <c r="AR70" s="11"/>
      <c r="AS70" s="11"/>
      <c r="AT70" s="11"/>
      <c r="AU70" s="11"/>
      <c r="AV70" s="11"/>
      <c r="AW70" s="11"/>
      <c r="AX70" s="11"/>
    </row>
    <row r="71" spans="1:50" x14ac:dyDescent="0.35">
      <c r="A71" s="7"/>
      <c r="D71" s="11"/>
      <c r="E71" s="11"/>
      <c r="F71" s="11"/>
      <c r="G71" s="11"/>
      <c r="H71" s="11"/>
      <c r="I71" s="11"/>
      <c r="J71" s="11"/>
      <c r="K71" s="11"/>
      <c r="L71" s="11"/>
      <c r="M71" s="11"/>
      <c r="N71" s="11"/>
      <c r="O71" s="11"/>
      <c r="P71" s="11"/>
      <c r="Q71" s="11"/>
      <c r="R71" s="11"/>
      <c r="S71" s="11"/>
      <c r="T71" s="11"/>
      <c r="U71" s="11"/>
      <c r="V71" s="11"/>
      <c r="W71" s="11"/>
      <c r="X71" s="11"/>
      <c r="Y71" s="11"/>
      <c r="Z71" s="11"/>
      <c r="AA71" s="11"/>
      <c r="AB71" s="11"/>
      <c r="AC71" s="11"/>
      <c r="AD71" s="11"/>
      <c r="AE71" s="11"/>
      <c r="AF71" s="11"/>
      <c r="AG71" s="11"/>
      <c r="AH71" s="11"/>
      <c r="AI71" s="11"/>
      <c r="AJ71" s="11"/>
      <c r="AK71" s="11"/>
      <c r="AL71" s="11"/>
      <c r="AM71" s="11"/>
      <c r="AN71" s="11"/>
      <c r="AO71" s="11"/>
      <c r="AP71" s="11"/>
      <c r="AQ71" s="11"/>
      <c r="AR71" s="11"/>
      <c r="AS71" s="11"/>
      <c r="AT71" s="11"/>
      <c r="AU71" s="11"/>
      <c r="AV71" s="11"/>
      <c r="AW71" s="11"/>
      <c r="AX71" s="11"/>
    </row>
    <row r="72" spans="1:50" x14ac:dyDescent="0.35">
      <c r="A72" s="7"/>
      <c r="D72" s="11"/>
      <c r="E72" s="11"/>
      <c r="F72" s="11"/>
      <c r="G72" s="11"/>
      <c r="H72" s="11"/>
      <c r="I72" s="11"/>
      <c r="J72" s="11"/>
      <c r="K72" s="11"/>
      <c r="L72" s="11"/>
      <c r="M72" s="11"/>
      <c r="N72" s="11"/>
      <c r="O72" s="11"/>
      <c r="P72" s="11"/>
      <c r="Q72" s="11"/>
      <c r="R72" s="11"/>
      <c r="S72" s="11"/>
      <c r="T72" s="11"/>
      <c r="U72" s="11"/>
      <c r="V72" s="11"/>
      <c r="W72" s="11"/>
      <c r="X72" s="11"/>
      <c r="Y72" s="11"/>
      <c r="Z72" s="11"/>
      <c r="AA72" s="11"/>
      <c r="AB72" s="11"/>
      <c r="AC72" s="11"/>
      <c r="AD72" s="11"/>
      <c r="AE72" s="11"/>
      <c r="AF72" s="11"/>
      <c r="AG72" s="11"/>
      <c r="AH72" s="11"/>
      <c r="AI72" s="11"/>
      <c r="AJ72" s="11"/>
      <c r="AK72" s="11"/>
      <c r="AL72" s="11"/>
      <c r="AM72" s="11"/>
      <c r="AN72" s="11"/>
      <c r="AO72" s="11"/>
      <c r="AP72" s="11"/>
      <c r="AQ72" s="11"/>
      <c r="AR72" s="11"/>
      <c r="AS72" s="11"/>
      <c r="AT72" s="11"/>
      <c r="AU72" s="11"/>
      <c r="AV72" s="11"/>
      <c r="AW72" s="11"/>
      <c r="AX72" s="11"/>
    </row>
    <row r="73" spans="1:50" x14ac:dyDescent="0.35">
      <c r="A73" s="7"/>
      <c r="D73" s="11"/>
      <c r="E73" s="11"/>
      <c r="F73" s="11"/>
      <c r="G73" s="11"/>
      <c r="H73" s="11"/>
      <c r="I73" s="11"/>
      <c r="J73" s="11"/>
      <c r="K73" s="11"/>
      <c r="L73" s="11"/>
      <c r="M73" s="11"/>
      <c r="N73" s="11"/>
      <c r="O73" s="11"/>
      <c r="P73" s="11"/>
      <c r="Q73" s="11"/>
      <c r="R73" s="11"/>
      <c r="S73" s="11"/>
      <c r="T73" s="11"/>
      <c r="U73" s="11"/>
      <c r="V73" s="11"/>
      <c r="W73" s="11"/>
      <c r="X73" s="11"/>
      <c r="Y73" s="11"/>
      <c r="Z73" s="11"/>
      <c r="AA73" s="11"/>
      <c r="AB73" s="11"/>
      <c r="AC73" s="11"/>
      <c r="AD73" s="11"/>
      <c r="AE73" s="11"/>
      <c r="AF73" s="11"/>
      <c r="AG73" s="11"/>
      <c r="AH73" s="11"/>
      <c r="AI73" s="11"/>
      <c r="AJ73" s="11"/>
      <c r="AK73" s="11"/>
      <c r="AL73" s="11"/>
      <c r="AM73" s="11"/>
      <c r="AN73" s="11"/>
      <c r="AO73" s="11"/>
      <c r="AP73" s="11"/>
      <c r="AQ73" s="11"/>
      <c r="AR73" s="11"/>
      <c r="AS73" s="11"/>
      <c r="AT73" s="11"/>
      <c r="AU73" s="11"/>
      <c r="AV73" s="11"/>
      <c r="AW73" s="11"/>
      <c r="AX73" s="11"/>
    </row>
    <row r="74" spans="1:50" x14ac:dyDescent="0.35">
      <c r="A74" s="7"/>
      <c r="D74" s="11"/>
      <c r="E74" s="11"/>
      <c r="F74" s="11"/>
      <c r="G74" s="11"/>
      <c r="H74" s="11"/>
      <c r="I74" s="11"/>
      <c r="J74" s="11"/>
      <c r="K74" s="11"/>
      <c r="L74" s="11"/>
      <c r="M74" s="11"/>
      <c r="N74" s="11"/>
      <c r="O74" s="11"/>
      <c r="P74" s="11"/>
      <c r="Q74" s="11"/>
      <c r="R74" s="11"/>
      <c r="S74" s="11"/>
      <c r="T74" s="11"/>
      <c r="U74" s="11"/>
      <c r="V74" s="11"/>
      <c r="W74" s="11"/>
      <c r="X74" s="11"/>
      <c r="Y74" s="11"/>
      <c r="Z74" s="11"/>
      <c r="AA74" s="11"/>
      <c r="AB74" s="11"/>
      <c r="AC74" s="11"/>
      <c r="AD74" s="11"/>
      <c r="AE74" s="11"/>
      <c r="AF74" s="11"/>
      <c r="AG74" s="11"/>
      <c r="AH74" s="11"/>
      <c r="AI74" s="11"/>
      <c r="AJ74" s="11"/>
      <c r="AK74" s="11"/>
      <c r="AL74" s="11"/>
      <c r="AM74" s="11"/>
      <c r="AN74" s="11"/>
      <c r="AO74" s="11"/>
      <c r="AP74" s="11"/>
      <c r="AQ74" s="11"/>
      <c r="AR74" s="11"/>
      <c r="AS74" s="11"/>
      <c r="AT74" s="11"/>
      <c r="AU74" s="11"/>
      <c r="AV74" s="11"/>
      <c r="AW74" s="11"/>
      <c r="AX74" s="11"/>
    </row>
    <row r="75" spans="1:50" x14ac:dyDescent="0.35">
      <c r="A75" s="7"/>
      <c r="D75" s="11"/>
      <c r="E75" s="11"/>
      <c r="F75" s="11"/>
      <c r="G75" s="11"/>
      <c r="H75" s="11"/>
      <c r="I75" s="11"/>
      <c r="J75" s="11"/>
      <c r="K75" s="11"/>
      <c r="L75" s="11"/>
      <c r="M75" s="11"/>
      <c r="N75" s="11"/>
      <c r="O75" s="11"/>
      <c r="P75" s="11"/>
      <c r="Q75" s="11"/>
      <c r="R75" s="11"/>
      <c r="S75" s="11"/>
      <c r="T75" s="11"/>
      <c r="U75" s="11"/>
      <c r="V75" s="11"/>
      <c r="W75" s="11"/>
      <c r="X75" s="11"/>
      <c r="Y75" s="11"/>
      <c r="Z75" s="11"/>
      <c r="AA75" s="11"/>
      <c r="AB75" s="11"/>
      <c r="AC75" s="11"/>
      <c r="AD75" s="11"/>
      <c r="AE75" s="11"/>
      <c r="AF75" s="11"/>
      <c r="AG75" s="11"/>
      <c r="AH75" s="11"/>
      <c r="AI75" s="11"/>
      <c r="AJ75" s="11"/>
      <c r="AK75" s="11"/>
      <c r="AL75" s="11"/>
      <c r="AM75" s="11"/>
      <c r="AN75" s="11"/>
      <c r="AO75" s="11"/>
      <c r="AP75" s="11"/>
      <c r="AQ75" s="11"/>
      <c r="AR75" s="11"/>
      <c r="AS75" s="11"/>
      <c r="AT75" s="11"/>
      <c r="AU75" s="11"/>
      <c r="AV75" s="11"/>
      <c r="AW75" s="11"/>
      <c r="AX75" s="11"/>
    </row>
    <row r="76" spans="1:50" x14ac:dyDescent="0.35">
      <c r="A76" s="7"/>
      <c r="D76" s="11"/>
      <c r="E76" s="11"/>
      <c r="F76" s="11"/>
      <c r="G76" s="11"/>
      <c r="H76" s="11"/>
      <c r="I76" s="11"/>
      <c r="J76" s="11"/>
      <c r="K76" s="11"/>
      <c r="L76" s="11"/>
      <c r="M76" s="11"/>
      <c r="N76" s="11"/>
      <c r="O76" s="11"/>
      <c r="P76" s="11"/>
      <c r="Q76" s="11"/>
      <c r="R76" s="11"/>
      <c r="S76" s="11"/>
      <c r="T76" s="11"/>
      <c r="U76" s="11"/>
      <c r="V76" s="11"/>
      <c r="W76" s="11"/>
      <c r="X76" s="11"/>
      <c r="Y76" s="11"/>
      <c r="Z76" s="11"/>
      <c r="AA76" s="11"/>
      <c r="AB76" s="11"/>
      <c r="AC76" s="11"/>
      <c r="AD76" s="11"/>
      <c r="AE76" s="11"/>
      <c r="AF76" s="11"/>
      <c r="AG76" s="11"/>
      <c r="AH76" s="11"/>
      <c r="AI76" s="11"/>
      <c r="AJ76" s="11"/>
      <c r="AK76" s="11"/>
      <c r="AL76" s="11"/>
      <c r="AM76" s="11"/>
      <c r="AN76" s="11"/>
      <c r="AO76" s="11"/>
      <c r="AP76" s="11"/>
      <c r="AQ76" s="11"/>
      <c r="AR76" s="11"/>
      <c r="AS76" s="11"/>
      <c r="AT76" s="11"/>
      <c r="AU76" s="11"/>
      <c r="AV76" s="11"/>
      <c r="AW76" s="11"/>
      <c r="AX76" s="11"/>
    </row>
    <row r="77" spans="1:50" x14ac:dyDescent="0.35">
      <c r="A77" s="7"/>
      <c r="D77" s="11"/>
      <c r="E77" s="11"/>
      <c r="F77" s="11"/>
      <c r="G77" s="11"/>
      <c r="H77" s="11"/>
      <c r="I77" s="11"/>
      <c r="J77" s="11"/>
      <c r="K77" s="11"/>
      <c r="L77" s="11"/>
      <c r="M77" s="11"/>
      <c r="N77" s="11"/>
      <c r="O77" s="11"/>
      <c r="P77" s="11"/>
      <c r="Q77" s="11"/>
      <c r="R77" s="11"/>
      <c r="S77" s="11"/>
      <c r="T77" s="11"/>
      <c r="U77" s="11"/>
      <c r="V77" s="11"/>
      <c r="W77" s="11"/>
      <c r="X77" s="11"/>
      <c r="Y77" s="11"/>
      <c r="Z77" s="11"/>
      <c r="AA77" s="11"/>
      <c r="AB77" s="11"/>
      <c r="AC77" s="11"/>
      <c r="AD77" s="11"/>
      <c r="AE77" s="11"/>
      <c r="AF77" s="11"/>
      <c r="AG77" s="11"/>
      <c r="AH77" s="11"/>
      <c r="AI77" s="11"/>
      <c r="AJ77" s="11"/>
      <c r="AK77" s="11"/>
      <c r="AL77" s="11"/>
      <c r="AM77" s="11"/>
      <c r="AN77" s="11"/>
      <c r="AO77" s="11"/>
      <c r="AP77" s="11"/>
      <c r="AQ77" s="11"/>
      <c r="AR77" s="11"/>
      <c r="AS77" s="11"/>
      <c r="AT77" s="11"/>
      <c r="AU77" s="11"/>
      <c r="AV77" s="11"/>
      <c r="AW77" s="11"/>
      <c r="AX77" s="11"/>
    </row>
    <row r="78" spans="1:50" x14ac:dyDescent="0.35">
      <c r="A78" s="7"/>
      <c r="D78" s="11"/>
      <c r="E78" s="11"/>
      <c r="F78" s="11"/>
      <c r="G78" s="11"/>
      <c r="H78" s="11"/>
      <c r="I78" s="11"/>
      <c r="J78" s="11"/>
      <c r="K78" s="11"/>
      <c r="L78" s="11"/>
      <c r="M78" s="11"/>
      <c r="N78" s="11"/>
      <c r="O78" s="11"/>
      <c r="P78" s="11"/>
      <c r="Q78" s="11"/>
      <c r="R78" s="11"/>
      <c r="S78" s="11"/>
      <c r="T78" s="11"/>
      <c r="U78" s="11"/>
      <c r="V78" s="11"/>
      <c r="W78" s="11"/>
      <c r="X78" s="11"/>
      <c r="Y78" s="11"/>
      <c r="Z78" s="11"/>
      <c r="AA78" s="11"/>
      <c r="AB78" s="11"/>
      <c r="AC78" s="11"/>
      <c r="AD78" s="11"/>
      <c r="AE78" s="11"/>
      <c r="AF78" s="11"/>
      <c r="AG78" s="11"/>
      <c r="AH78" s="11"/>
      <c r="AI78" s="11"/>
      <c r="AJ78" s="11"/>
      <c r="AK78" s="11"/>
      <c r="AL78" s="11"/>
      <c r="AM78" s="11"/>
      <c r="AN78" s="11"/>
      <c r="AO78" s="11"/>
      <c r="AP78" s="11"/>
      <c r="AQ78" s="11"/>
      <c r="AR78" s="11"/>
      <c r="AS78" s="11"/>
      <c r="AT78" s="11"/>
      <c r="AU78" s="11"/>
      <c r="AV78" s="11"/>
      <c r="AW78" s="11"/>
      <c r="AX78" s="11"/>
    </row>
    <row r="79" spans="1:50" x14ac:dyDescent="0.35">
      <c r="A79" s="7"/>
      <c r="D79" s="11"/>
      <c r="E79" s="11"/>
      <c r="F79" s="11"/>
      <c r="G79" s="11"/>
      <c r="H79" s="11"/>
      <c r="I79" s="11"/>
      <c r="J79" s="11"/>
      <c r="K79" s="11"/>
      <c r="L79" s="11"/>
      <c r="M79" s="11"/>
      <c r="N79" s="11"/>
      <c r="O79" s="11"/>
      <c r="P79" s="11"/>
      <c r="Q79" s="11"/>
      <c r="R79" s="11"/>
      <c r="S79" s="11"/>
      <c r="T79" s="11"/>
      <c r="U79" s="11"/>
      <c r="V79" s="11"/>
      <c r="W79" s="11"/>
      <c r="X79" s="11"/>
      <c r="Y79" s="11"/>
      <c r="Z79" s="11"/>
      <c r="AA79" s="11"/>
      <c r="AB79" s="11"/>
      <c r="AC79" s="11"/>
      <c r="AD79" s="11"/>
      <c r="AE79" s="11"/>
      <c r="AF79" s="11"/>
      <c r="AG79" s="11"/>
      <c r="AH79" s="11"/>
      <c r="AI79" s="11"/>
      <c r="AJ79" s="11"/>
      <c r="AK79" s="11"/>
      <c r="AL79" s="11"/>
      <c r="AM79" s="11"/>
      <c r="AN79" s="11"/>
      <c r="AO79" s="11"/>
      <c r="AP79" s="11"/>
      <c r="AQ79" s="11"/>
      <c r="AR79" s="11"/>
      <c r="AS79" s="11"/>
      <c r="AT79" s="11"/>
      <c r="AU79" s="11"/>
      <c r="AV79" s="11"/>
      <c r="AW79" s="11"/>
      <c r="AX79" s="11"/>
    </row>
    <row r="80" spans="1:50" x14ac:dyDescent="0.35">
      <c r="A80" s="7"/>
      <c r="D80" s="11"/>
      <c r="E80" s="11"/>
      <c r="F80" s="11"/>
      <c r="G80" s="11"/>
      <c r="H80" s="11"/>
      <c r="I80" s="11"/>
      <c r="J80" s="11"/>
      <c r="K80" s="11"/>
      <c r="L80" s="11"/>
      <c r="M80" s="11"/>
      <c r="N80" s="11"/>
      <c r="O80" s="11"/>
      <c r="P80" s="11"/>
      <c r="Q80" s="11"/>
      <c r="R80" s="11"/>
      <c r="S80" s="11"/>
      <c r="T80" s="11"/>
      <c r="U80" s="11"/>
      <c r="V80" s="11"/>
      <c r="W80" s="11"/>
      <c r="X80" s="11"/>
      <c r="Y80" s="11"/>
      <c r="Z80" s="11"/>
      <c r="AA80" s="11"/>
      <c r="AB80" s="11"/>
      <c r="AC80" s="11"/>
      <c r="AD80" s="11"/>
      <c r="AE80" s="11"/>
      <c r="AF80" s="11"/>
      <c r="AG80" s="11"/>
      <c r="AH80" s="11"/>
      <c r="AI80" s="11"/>
      <c r="AJ80" s="11"/>
      <c r="AK80" s="11"/>
      <c r="AL80" s="11"/>
      <c r="AM80" s="11"/>
      <c r="AN80" s="11"/>
      <c r="AO80" s="11"/>
      <c r="AP80" s="11"/>
      <c r="AQ80" s="11"/>
      <c r="AR80" s="11"/>
      <c r="AS80" s="11"/>
      <c r="AT80" s="11"/>
      <c r="AU80" s="11"/>
      <c r="AV80" s="11"/>
      <c r="AW80" s="11"/>
      <c r="AX80" s="11"/>
    </row>
    <row r="81" spans="1:50" x14ac:dyDescent="0.35">
      <c r="A81" s="7"/>
      <c r="D81" s="11"/>
      <c r="E81" s="11"/>
      <c r="F81" s="11"/>
      <c r="G81" s="11"/>
      <c r="H81" s="11"/>
      <c r="I81" s="11"/>
      <c r="J81" s="11"/>
      <c r="K81" s="11"/>
      <c r="L81" s="11"/>
      <c r="M81" s="11"/>
      <c r="N81" s="11"/>
      <c r="O81" s="11"/>
      <c r="P81" s="11"/>
      <c r="Q81" s="11"/>
      <c r="R81" s="11"/>
      <c r="S81" s="11"/>
      <c r="T81" s="11"/>
      <c r="U81" s="11"/>
      <c r="V81" s="11"/>
      <c r="W81" s="11"/>
      <c r="X81" s="11"/>
      <c r="Y81" s="11"/>
      <c r="Z81" s="11"/>
      <c r="AA81" s="11"/>
      <c r="AB81" s="11"/>
      <c r="AC81" s="11"/>
      <c r="AD81" s="11"/>
      <c r="AE81" s="11"/>
      <c r="AF81" s="11"/>
      <c r="AG81" s="11"/>
      <c r="AH81" s="11"/>
      <c r="AI81" s="11"/>
      <c r="AJ81" s="11"/>
      <c r="AK81" s="11"/>
      <c r="AL81" s="11"/>
      <c r="AM81" s="11"/>
      <c r="AN81" s="11"/>
      <c r="AO81" s="11"/>
      <c r="AP81" s="11"/>
      <c r="AQ81" s="11"/>
      <c r="AR81" s="11"/>
      <c r="AS81" s="11"/>
      <c r="AT81" s="11"/>
      <c r="AU81" s="11"/>
      <c r="AV81" s="11"/>
      <c r="AW81" s="11"/>
      <c r="AX81" s="11"/>
    </row>
    <row r="82" spans="1:50" x14ac:dyDescent="0.35">
      <c r="A82" s="7"/>
      <c r="D82" s="11"/>
      <c r="E82" s="11"/>
      <c r="F82" s="11"/>
      <c r="G82" s="11"/>
      <c r="H82" s="11"/>
      <c r="I82" s="11"/>
      <c r="J82" s="11"/>
      <c r="K82" s="11"/>
      <c r="L82" s="11"/>
      <c r="M82" s="11"/>
      <c r="N82" s="11"/>
      <c r="O82" s="11"/>
      <c r="P82" s="11"/>
      <c r="Q82" s="11"/>
      <c r="R82" s="11"/>
      <c r="S82" s="11"/>
      <c r="T82" s="11"/>
      <c r="U82" s="11"/>
      <c r="V82" s="11"/>
      <c r="W82" s="11"/>
      <c r="X82" s="11"/>
      <c r="Y82" s="11"/>
      <c r="Z82" s="11"/>
      <c r="AA82" s="11"/>
      <c r="AB82" s="11"/>
      <c r="AC82" s="11"/>
      <c r="AD82" s="11"/>
      <c r="AE82" s="11"/>
      <c r="AF82" s="11"/>
      <c r="AG82" s="11"/>
      <c r="AH82" s="11"/>
      <c r="AI82" s="11"/>
      <c r="AJ82" s="11"/>
      <c r="AK82" s="11"/>
      <c r="AL82" s="11"/>
      <c r="AM82" s="11"/>
      <c r="AN82" s="11"/>
      <c r="AO82" s="11"/>
      <c r="AP82" s="11"/>
      <c r="AQ82" s="11"/>
      <c r="AR82" s="11"/>
      <c r="AS82" s="11"/>
      <c r="AT82" s="11"/>
      <c r="AU82" s="11"/>
      <c r="AV82" s="11"/>
      <c r="AW82" s="11"/>
      <c r="AX82" s="11"/>
    </row>
    <row r="83" spans="1:50" x14ac:dyDescent="0.35">
      <c r="A83" s="7"/>
      <c r="D83" s="11"/>
      <c r="E83" s="11"/>
      <c r="F83" s="11"/>
      <c r="G83" s="11"/>
      <c r="H83" s="11"/>
      <c r="I83" s="11"/>
      <c r="J83" s="11"/>
      <c r="K83" s="11"/>
      <c r="L83" s="11"/>
      <c r="M83" s="11"/>
      <c r="N83" s="11"/>
      <c r="O83" s="11"/>
      <c r="P83" s="11"/>
      <c r="Q83" s="11"/>
      <c r="R83" s="11"/>
      <c r="S83" s="11"/>
      <c r="T83" s="11"/>
      <c r="U83" s="11"/>
      <c r="V83" s="11"/>
      <c r="W83" s="11"/>
      <c r="X83" s="11"/>
      <c r="Y83" s="11"/>
      <c r="Z83" s="11"/>
      <c r="AA83" s="11"/>
      <c r="AB83" s="11"/>
      <c r="AC83" s="11"/>
      <c r="AD83" s="11"/>
      <c r="AE83" s="11"/>
      <c r="AF83" s="11"/>
      <c r="AG83" s="11"/>
      <c r="AH83" s="11"/>
      <c r="AI83" s="11"/>
      <c r="AJ83" s="11"/>
      <c r="AK83" s="11"/>
      <c r="AL83" s="11"/>
      <c r="AM83" s="11"/>
      <c r="AN83" s="11"/>
      <c r="AO83" s="11"/>
      <c r="AP83" s="11"/>
      <c r="AQ83" s="11"/>
      <c r="AR83" s="11"/>
      <c r="AS83" s="11"/>
      <c r="AT83" s="11"/>
      <c r="AU83" s="11"/>
      <c r="AV83" s="11"/>
      <c r="AW83" s="11"/>
      <c r="AX83" s="11"/>
    </row>
    <row r="84" spans="1:50" x14ac:dyDescent="0.35">
      <c r="A84" s="7"/>
      <c r="D84" s="11"/>
      <c r="E84" s="11"/>
      <c r="F84" s="11"/>
      <c r="G84" s="11"/>
      <c r="H84" s="11"/>
      <c r="I84" s="11"/>
      <c r="J84" s="11"/>
      <c r="K84" s="11"/>
      <c r="L84" s="11"/>
      <c r="M84" s="11"/>
      <c r="N84" s="11"/>
      <c r="O84" s="11"/>
      <c r="P84" s="11"/>
      <c r="Q84" s="11"/>
      <c r="R84" s="11"/>
      <c r="S84" s="11"/>
      <c r="T84" s="11"/>
      <c r="U84" s="11"/>
      <c r="V84" s="11"/>
      <c r="W84" s="11"/>
      <c r="X84" s="11"/>
      <c r="Y84" s="11"/>
      <c r="Z84" s="11"/>
      <c r="AA84" s="11"/>
      <c r="AB84" s="11"/>
      <c r="AC84" s="11"/>
      <c r="AD84" s="11"/>
      <c r="AE84" s="11"/>
      <c r="AF84" s="11"/>
      <c r="AG84" s="11"/>
      <c r="AH84" s="11"/>
      <c r="AI84" s="11"/>
      <c r="AJ84" s="11"/>
      <c r="AK84" s="11"/>
      <c r="AL84" s="11"/>
      <c r="AM84" s="11"/>
      <c r="AN84" s="11"/>
      <c r="AO84" s="11"/>
      <c r="AP84" s="11"/>
      <c r="AQ84" s="11"/>
      <c r="AR84" s="11"/>
      <c r="AS84" s="11"/>
      <c r="AT84" s="11"/>
      <c r="AU84" s="11"/>
      <c r="AV84" s="11"/>
      <c r="AW84" s="11"/>
      <c r="AX84" s="11"/>
    </row>
    <row r="85" spans="1:50" x14ac:dyDescent="0.35">
      <c r="A85" s="7"/>
      <c r="D85" s="11"/>
      <c r="E85" s="11"/>
      <c r="F85" s="11"/>
      <c r="G85" s="11"/>
      <c r="H85" s="11"/>
      <c r="I85" s="11"/>
      <c r="J85" s="11"/>
      <c r="K85" s="11"/>
      <c r="L85" s="11"/>
      <c r="M85" s="11"/>
      <c r="N85" s="11"/>
      <c r="O85" s="11"/>
      <c r="P85" s="11"/>
      <c r="Q85" s="11"/>
      <c r="R85" s="11"/>
      <c r="S85" s="11"/>
      <c r="T85" s="11"/>
      <c r="U85" s="11"/>
      <c r="V85" s="11"/>
      <c r="W85" s="11"/>
      <c r="X85" s="11"/>
      <c r="Y85" s="11"/>
      <c r="Z85" s="11"/>
      <c r="AA85" s="11"/>
      <c r="AB85" s="11"/>
      <c r="AC85" s="11"/>
      <c r="AD85" s="11"/>
      <c r="AE85" s="11"/>
      <c r="AF85" s="11"/>
      <c r="AG85" s="11"/>
      <c r="AH85" s="11"/>
      <c r="AI85" s="11"/>
      <c r="AJ85" s="11"/>
      <c r="AK85" s="11"/>
      <c r="AL85" s="11"/>
      <c r="AM85" s="11"/>
      <c r="AN85" s="11"/>
      <c r="AO85" s="11"/>
      <c r="AP85" s="11"/>
      <c r="AQ85" s="11"/>
      <c r="AR85" s="11"/>
      <c r="AS85" s="11"/>
      <c r="AT85" s="11"/>
      <c r="AU85" s="11"/>
      <c r="AV85" s="11"/>
      <c r="AW85" s="11"/>
      <c r="AX85" s="11"/>
    </row>
    <row r="86" spans="1:50" x14ac:dyDescent="0.35">
      <c r="A86" s="7"/>
      <c r="D86" s="11"/>
      <c r="E86" s="11"/>
      <c r="F86" s="11"/>
      <c r="G86" s="11"/>
      <c r="H86" s="11"/>
      <c r="I86" s="11"/>
      <c r="J86" s="11"/>
      <c r="K86" s="11"/>
      <c r="L86" s="11"/>
      <c r="M86" s="11"/>
      <c r="N86" s="11"/>
      <c r="O86" s="11"/>
      <c r="P86" s="11"/>
      <c r="Q86" s="11"/>
      <c r="R86" s="11"/>
      <c r="S86" s="11"/>
      <c r="T86" s="11"/>
      <c r="U86" s="11"/>
      <c r="V86" s="11"/>
      <c r="W86" s="11"/>
      <c r="X86" s="11"/>
      <c r="Y86" s="11"/>
      <c r="Z86" s="11"/>
      <c r="AA86" s="11"/>
      <c r="AB86" s="11"/>
      <c r="AC86" s="11"/>
      <c r="AD86" s="11"/>
      <c r="AE86" s="11"/>
      <c r="AF86" s="11"/>
      <c r="AG86" s="11"/>
      <c r="AH86" s="11"/>
      <c r="AI86" s="11"/>
      <c r="AJ86" s="11"/>
      <c r="AK86" s="11"/>
      <c r="AL86" s="11"/>
      <c r="AM86" s="11"/>
      <c r="AN86" s="11"/>
      <c r="AO86" s="11"/>
      <c r="AP86" s="11"/>
      <c r="AQ86" s="11"/>
      <c r="AR86" s="11"/>
      <c r="AS86" s="11"/>
      <c r="AT86" s="11"/>
      <c r="AU86" s="11"/>
      <c r="AV86" s="11"/>
      <c r="AW86" s="11"/>
      <c r="AX86" s="11"/>
    </row>
    <row r="87" spans="1:50" x14ac:dyDescent="0.35">
      <c r="A87" s="7"/>
      <c r="D87" s="11"/>
      <c r="E87" s="11"/>
      <c r="F87" s="11"/>
      <c r="G87" s="11"/>
      <c r="H87" s="11"/>
      <c r="I87" s="11"/>
      <c r="J87" s="11"/>
      <c r="K87" s="11"/>
      <c r="L87" s="11"/>
      <c r="M87" s="11"/>
      <c r="N87" s="11"/>
      <c r="O87" s="11"/>
      <c r="P87" s="11"/>
      <c r="Q87" s="11"/>
      <c r="R87" s="11"/>
      <c r="S87" s="11"/>
      <c r="T87" s="11"/>
      <c r="U87" s="11"/>
      <c r="V87" s="11"/>
      <c r="W87" s="11"/>
      <c r="X87" s="11"/>
      <c r="Y87" s="11"/>
      <c r="Z87" s="11"/>
      <c r="AA87" s="11"/>
      <c r="AB87" s="11"/>
      <c r="AC87" s="11"/>
      <c r="AD87" s="11"/>
      <c r="AE87" s="11"/>
      <c r="AF87" s="11"/>
      <c r="AG87" s="11"/>
      <c r="AH87" s="11"/>
      <c r="AI87" s="11"/>
      <c r="AJ87" s="11"/>
      <c r="AK87" s="11"/>
      <c r="AL87" s="11"/>
      <c r="AM87" s="11"/>
      <c r="AN87" s="11"/>
      <c r="AO87" s="11"/>
      <c r="AP87" s="11"/>
      <c r="AQ87" s="11"/>
      <c r="AR87" s="11"/>
      <c r="AS87" s="11"/>
      <c r="AT87" s="11"/>
      <c r="AU87" s="11"/>
      <c r="AV87" s="11"/>
      <c r="AW87" s="11"/>
      <c r="AX87" s="11"/>
    </row>
    <row r="88" spans="1:50" x14ac:dyDescent="0.35">
      <c r="A88" s="7"/>
      <c r="D88" s="11"/>
      <c r="E88" s="11"/>
      <c r="F88" s="11"/>
      <c r="G88" s="11"/>
      <c r="H88" s="11"/>
      <c r="I88" s="11"/>
      <c r="J88" s="11"/>
      <c r="K88" s="11"/>
      <c r="L88" s="11"/>
      <c r="M88" s="11"/>
      <c r="N88" s="11"/>
      <c r="O88" s="11"/>
      <c r="P88" s="11"/>
      <c r="Q88" s="11"/>
      <c r="R88" s="11"/>
      <c r="S88" s="11"/>
      <c r="T88" s="11"/>
      <c r="U88" s="11"/>
      <c r="V88" s="11"/>
      <c r="W88" s="11"/>
      <c r="X88" s="11"/>
      <c r="Y88" s="11"/>
      <c r="Z88" s="11"/>
      <c r="AA88" s="11"/>
      <c r="AB88" s="11"/>
      <c r="AC88" s="11"/>
      <c r="AD88" s="11"/>
      <c r="AE88" s="11"/>
      <c r="AF88" s="11"/>
      <c r="AG88" s="11"/>
      <c r="AH88" s="11"/>
      <c r="AI88" s="11"/>
      <c r="AJ88" s="11"/>
      <c r="AK88" s="11"/>
      <c r="AL88" s="11"/>
      <c r="AM88" s="11"/>
      <c r="AN88" s="11"/>
      <c r="AO88" s="11"/>
      <c r="AP88" s="11"/>
      <c r="AQ88" s="11"/>
      <c r="AR88" s="11"/>
      <c r="AS88" s="11"/>
      <c r="AT88" s="11"/>
      <c r="AU88" s="11"/>
      <c r="AV88" s="11"/>
      <c r="AW88" s="11"/>
      <c r="AX88" s="11"/>
    </row>
    <row r="89" spans="1:50" x14ac:dyDescent="0.35">
      <c r="A89" s="7"/>
      <c r="D89" s="11"/>
      <c r="E89" s="11"/>
      <c r="F89" s="11"/>
      <c r="G89" s="11"/>
      <c r="H89" s="11"/>
      <c r="I89" s="11"/>
      <c r="J89" s="11"/>
      <c r="K89" s="11"/>
      <c r="L89" s="11"/>
      <c r="M89" s="11"/>
      <c r="N89" s="11"/>
      <c r="O89" s="11"/>
      <c r="P89" s="11"/>
      <c r="Q89" s="11"/>
      <c r="R89" s="11"/>
      <c r="S89" s="11"/>
      <c r="T89" s="11"/>
      <c r="U89" s="11"/>
      <c r="V89" s="11"/>
      <c r="W89" s="11"/>
      <c r="X89" s="11"/>
      <c r="Y89" s="11"/>
      <c r="Z89" s="11"/>
      <c r="AA89" s="11"/>
      <c r="AB89" s="11"/>
      <c r="AC89" s="11"/>
      <c r="AD89" s="11"/>
      <c r="AE89" s="11"/>
      <c r="AF89" s="11"/>
      <c r="AG89" s="11"/>
      <c r="AH89" s="11"/>
      <c r="AI89" s="11"/>
      <c r="AJ89" s="11"/>
      <c r="AK89" s="11"/>
      <c r="AL89" s="11"/>
      <c r="AM89" s="11"/>
      <c r="AN89" s="11"/>
      <c r="AO89" s="11"/>
      <c r="AP89" s="11"/>
      <c r="AQ89" s="11"/>
      <c r="AR89" s="11"/>
      <c r="AS89" s="11"/>
      <c r="AT89" s="11"/>
      <c r="AU89" s="11"/>
      <c r="AV89" s="11"/>
      <c r="AW89" s="11"/>
      <c r="AX89" s="11"/>
    </row>
    <row r="90" spans="1:50" x14ac:dyDescent="0.35">
      <c r="A90" s="7"/>
      <c r="D90" s="11"/>
      <c r="E90" s="11"/>
      <c r="F90" s="11"/>
      <c r="G90" s="11"/>
      <c r="H90" s="11"/>
      <c r="I90" s="11"/>
      <c r="J90" s="11"/>
      <c r="K90" s="11"/>
      <c r="L90" s="11"/>
      <c r="M90" s="11"/>
      <c r="N90" s="11"/>
      <c r="O90" s="11"/>
      <c r="P90" s="11"/>
      <c r="Q90" s="11"/>
      <c r="R90" s="11"/>
      <c r="S90" s="11"/>
      <c r="T90" s="11"/>
      <c r="U90" s="11"/>
      <c r="V90" s="11"/>
      <c r="W90" s="11"/>
      <c r="X90" s="11"/>
      <c r="Y90" s="11"/>
      <c r="Z90" s="11"/>
      <c r="AA90" s="11"/>
      <c r="AB90" s="11"/>
      <c r="AC90" s="11"/>
      <c r="AD90" s="11"/>
      <c r="AE90" s="11"/>
      <c r="AF90" s="11"/>
      <c r="AG90" s="11"/>
      <c r="AH90" s="11"/>
      <c r="AI90" s="11"/>
      <c r="AJ90" s="11"/>
      <c r="AK90" s="11"/>
      <c r="AL90" s="11"/>
      <c r="AM90" s="11"/>
      <c r="AN90" s="11"/>
      <c r="AO90" s="11"/>
      <c r="AP90" s="11"/>
      <c r="AQ90" s="11"/>
      <c r="AR90" s="11"/>
      <c r="AS90" s="11"/>
      <c r="AT90" s="11"/>
      <c r="AU90" s="11"/>
      <c r="AV90" s="11"/>
      <c r="AW90" s="11"/>
      <c r="AX90" s="11"/>
    </row>
    <row r="91" spans="1:50" x14ac:dyDescent="0.35">
      <c r="A91" s="7"/>
      <c r="D91" s="11"/>
      <c r="E91" s="11"/>
      <c r="F91" s="11"/>
      <c r="G91" s="11"/>
      <c r="H91" s="11"/>
      <c r="I91" s="11"/>
      <c r="J91" s="11"/>
      <c r="K91" s="11"/>
      <c r="L91" s="11"/>
      <c r="M91" s="11"/>
      <c r="N91" s="11"/>
      <c r="O91" s="11"/>
      <c r="P91" s="11"/>
      <c r="Q91" s="11"/>
      <c r="R91" s="11"/>
      <c r="S91" s="11"/>
      <c r="T91" s="11"/>
      <c r="U91" s="11"/>
      <c r="V91" s="11"/>
      <c r="W91" s="11"/>
      <c r="X91" s="11"/>
      <c r="Y91" s="11"/>
      <c r="Z91" s="11"/>
      <c r="AA91" s="11"/>
      <c r="AB91" s="11"/>
      <c r="AC91" s="11"/>
      <c r="AD91" s="11"/>
      <c r="AE91" s="11"/>
      <c r="AF91" s="11"/>
      <c r="AG91" s="11"/>
      <c r="AH91" s="11"/>
      <c r="AI91" s="11"/>
      <c r="AJ91" s="11"/>
      <c r="AK91" s="11"/>
      <c r="AL91" s="11"/>
      <c r="AM91" s="11"/>
      <c r="AN91" s="11"/>
      <c r="AO91" s="11"/>
      <c r="AP91" s="11"/>
      <c r="AQ91" s="11"/>
      <c r="AR91" s="11"/>
      <c r="AS91" s="11"/>
      <c r="AT91" s="11"/>
      <c r="AU91" s="11"/>
      <c r="AV91" s="11"/>
      <c r="AW91" s="11"/>
      <c r="AX91" s="11"/>
    </row>
    <row r="92" spans="1:50" x14ac:dyDescent="0.35">
      <c r="A92" s="7"/>
      <c r="D92" s="11"/>
      <c r="E92" s="11"/>
      <c r="F92" s="11"/>
      <c r="G92" s="11"/>
      <c r="H92" s="11"/>
      <c r="I92" s="11"/>
      <c r="J92" s="11"/>
      <c r="K92" s="11"/>
      <c r="L92" s="11"/>
      <c r="M92" s="11"/>
      <c r="N92" s="11"/>
      <c r="O92" s="11"/>
      <c r="P92" s="11"/>
      <c r="Q92" s="11"/>
      <c r="R92" s="11"/>
      <c r="S92" s="11"/>
      <c r="T92" s="11"/>
      <c r="U92" s="11"/>
      <c r="V92" s="11"/>
      <c r="W92" s="11"/>
      <c r="X92" s="11"/>
      <c r="Y92" s="11"/>
      <c r="Z92" s="11"/>
      <c r="AA92" s="11"/>
      <c r="AB92" s="11"/>
      <c r="AC92" s="11"/>
      <c r="AD92" s="11"/>
      <c r="AE92" s="11"/>
      <c r="AF92" s="11"/>
      <c r="AG92" s="11"/>
      <c r="AH92" s="11"/>
      <c r="AI92" s="11"/>
      <c r="AJ92" s="11"/>
      <c r="AK92" s="11"/>
      <c r="AL92" s="11"/>
      <c r="AM92" s="11"/>
      <c r="AN92" s="11"/>
      <c r="AO92" s="11"/>
      <c r="AP92" s="11"/>
      <c r="AQ92" s="11"/>
      <c r="AR92" s="11"/>
      <c r="AS92" s="11"/>
      <c r="AT92" s="11"/>
      <c r="AU92" s="11"/>
      <c r="AV92" s="11"/>
      <c r="AW92" s="11"/>
      <c r="AX92" s="11"/>
    </row>
    <row r="93" spans="1:50" x14ac:dyDescent="0.35">
      <c r="A93" s="7"/>
      <c r="D93" s="11"/>
      <c r="E93" s="11"/>
      <c r="F93" s="11"/>
      <c r="G93" s="11"/>
      <c r="H93" s="11"/>
      <c r="I93" s="11"/>
      <c r="J93" s="11"/>
      <c r="K93" s="11"/>
      <c r="L93" s="11"/>
      <c r="M93" s="11"/>
      <c r="N93" s="11"/>
      <c r="O93" s="11"/>
      <c r="P93" s="11"/>
      <c r="Q93" s="11"/>
      <c r="R93" s="11"/>
      <c r="S93" s="11"/>
      <c r="T93" s="11"/>
      <c r="U93" s="11"/>
      <c r="V93" s="11"/>
      <c r="W93" s="11"/>
      <c r="X93" s="11"/>
      <c r="Y93" s="11"/>
      <c r="Z93" s="11"/>
      <c r="AA93" s="11"/>
      <c r="AB93" s="11"/>
      <c r="AC93" s="11"/>
      <c r="AD93" s="11"/>
      <c r="AE93" s="11"/>
      <c r="AF93" s="11"/>
      <c r="AG93" s="11"/>
      <c r="AH93" s="11"/>
      <c r="AI93" s="11"/>
      <c r="AJ93" s="11"/>
      <c r="AK93" s="11"/>
      <c r="AL93" s="11"/>
      <c r="AM93" s="11"/>
      <c r="AN93" s="11"/>
      <c r="AO93" s="11"/>
      <c r="AP93" s="11"/>
      <c r="AQ93" s="11"/>
      <c r="AR93" s="11"/>
      <c r="AS93" s="11"/>
      <c r="AT93" s="11"/>
      <c r="AU93" s="11"/>
      <c r="AV93" s="11"/>
      <c r="AW93" s="11"/>
      <c r="AX93" s="11"/>
    </row>
    <row r="94" spans="1:50" x14ac:dyDescent="0.35">
      <c r="A94" s="7"/>
      <c r="D94" s="11"/>
      <c r="E94" s="11"/>
      <c r="F94" s="11"/>
      <c r="G94" s="11"/>
      <c r="H94" s="11"/>
      <c r="I94" s="11"/>
      <c r="J94" s="11"/>
      <c r="K94" s="11"/>
      <c r="L94" s="11"/>
      <c r="M94" s="11"/>
      <c r="N94" s="11"/>
      <c r="O94" s="11"/>
      <c r="P94" s="11"/>
      <c r="Q94" s="11"/>
      <c r="R94" s="11"/>
      <c r="S94" s="11"/>
      <c r="T94" s="11"/>
      <c r="U94" s="11"/>
      <c r="V94" s="11"/>
      <c r="W94" s="11"/>
      <c r="X94" s="11"/>
      <c r="Y94" s="11"/>
      <c r="Z94" s="11"/>
      <c r="AA94" s="11"/>
      <c r="AB94" s="11"/>
      <c r="AC94" s="11"/>
      <c r="AD94" s="11"/>
      <c r="AE94" s="11"/>
      <c r="AF94" s="11"/>
      <c r="AG94" s="11"/>
      <c r="AH94" s="11"/>
      <c r="AI94" s="11"/>
      <c r="AJ94" s="11"/>
      <c r="AK94" s="11"/>
      <c r="AL94" s="11"/>
      <c r="AM94" s="11"/>
      <c r="AN94" s="11"/>
      <c r="AO94" s="11"/>
      <c r="AP94" s="11"/>
      <c r="AQ94" s="11"/>
      <c r="AR94" s="11"/>
      <c r="AS94" s="11"/>
      <c r="AT94" s="11"/>
      <c r="AU94" s="11"/>
      <c r="AV94" s="11"/>
      <c r="AW94" s="11"/>
      <c r="AX94" s="11"/>
    </row>
    <row r="95" spans="1:50" x14ac:dyDescent="0.35">
      <c r="A95" s="7"/>
      <c r="D95" s="11"/>
      <c r="E95" s="11"/>
      <c r="F95" s="11"/>
      <c r="G95" s="11"/>
      <c r="H95" s="11"/>
      <c r="I95" s="11"/>
      <c r="J95" s="11"/>
      <c r="K95" s="11"/>
      <c r="L95" s="11"/>
      <c r="M95" s="11"/>
      <c r="N95" s="11"/>
      <c r="O95" s="11"/>
      <c r="P95" s="11"/>
      <c r="Q95" s="11"/>
      <c r="R95" s="11"/>
      <c r="S95" s="11"/>
      <c r="T95" s="11"/>
      <c r="U95" s="11"/>
      <c r="V95" s="11"/>
      <c r="W95" s="11"/>
      <c r="X95" s="11"/>
      <c r="Y95" s="11"/>
      <c r="Z95" s="11"/>
      <c r="AA95" s="11"/>
      <c r="AB95" s="11"/>
      <c r="AC95" s="11"/>
      <c r="AD95" s="11"/>
      <c r="AE95" s="11"/>
      <c r="AF95" s="11"/>
      <c r="AG95" s="11"/>
      <c r="AH95" s="11"/>
      <c r="AI95" s="11"/>
      <c r="AJ95" s="11"/>
      <c r="AK95" s="11"/>
      <c r="AL95" s="11"/>
      <c r="AM95" s="11"/>
      <c r="AN95" s="11"/>
      <c r="AO95" s="11"/>
      <c r="AP95" s="11"/>
      <c r="AQ95" s="11"/>
      <c r="AR95" s="11"/>
      <c r="AS95" s="11"/>
      <c r="AT95" s="11"/>
      <c r="AU95" s="11"/>
      <c r="AV95" s="11"/>
      <c r="AW95" s="11"/>
      <c r="AX95" s="11"/>
    </row>
    <row r="96" spans="1:50" x14ac:dyDescent="0.35">
      <c r="A96" s="7"/>
      <c r="D96" s="11"/>
      <c r="E96" s="11"/>
      <c r="F96" s="11"/>
      <c r="G96" s="11"/>
      <c r="H96" s="11"/>
      <c r="I96" s="11"/>
      <c r="J96" s="11"/>
      <c r="K96" s="11"/>
      <c r="L96" s="11"/>
      <c r="M96" s="11"/>
      <c r="N96" s="11"/>
      <c r="O96" s="11"/>
      <c r="P96" s="11"/>
      <c r="Q96" s="11"/>
      <c r="R96" s="11"/>
      <c r="S96" s="11"/>
      <c r="T96" s="11"/>
      <c r="U96" s="11"/>
      <c r="V96" s="11"/>
      <c r="W96" s="11"/>
      <c r="X96" s="11"/>
      <c r="Y96" s="11"/>
      <c r="Z96" s="11"/>
      <c r="AA96" s="11"/>
      <c r="AB96" s="11"/>
      <c r="AC96" s="11"/>
      <c r="AD96" s="11"/>
      <c r="AE96" s="11"/>
      <c r="AF96" s="11"/>
      <c r="AG96" s="11"/>
      <c r="AH96" s="11"/>
      <c r="AI96" s="11"/>
      <c r="AJ96" s="11"/>
      <c r="AK96" s="11"/>
      <c r="AL96" s="11"/>
      <c r="AM96" s="11"/>
      <c r="AN96" s="11"/>
      <c r="AO96" s="11"/>
      <c r="AP96" s="11"/>
      <c r="AQ96" s="11"/>
      <c r="AR96" s="11"/>
      <c r="AS96" s="11"/>
      <c r="AT96" s="11"/>
      <c r="AU96" s="11"/>
      <c r="AV96" s="11"/>
      <c r="AW96" s="11"/>
      <c r="AX96" s="11"/>
    </row>
    <row r="97" spans="1:50" x14ac:dyDescent="0.35">
      <c r="A97" s="7"/>
      <c r="D97" s="11"/>
      <c r="E97" s="11"/>
      <c r="F97" s="11"/>
      <c r="G97" s="11"/>
      <c r="H97" s="11"/>
      <c r="I97" s="11"/>
      <c r="J97" s="11"/>
      <c r="K97" s="11"/>
      <c r="L97" s="11"/>
      <c r="M97" s="11"/>
      <c r="N97" s="11"/>
      <c r="O97" s="11"/>
      <c r="P97" s="11"/>
      <c r="Q97" s="11"/>
      <c r="R97" s="11"/>
      <c r="S97" s="11"/>
      <c r="T97" s="11"/>
      <c r="U97" s="11"/>
      <c r="V97" s="11"/>
      <c r="W97" s="11"/>
      <c r="X97" s="11"/>
      <c r="Y97" s="11"/>
      <c r="Z97" s="11"/>
      <c r="AA97" s="11"/>
      <c r="AB97" s="11"/>
      <c r="AC97" s="11"/>
      <c r="AD97" s="11"/>
      <c r="AE97" s="11"/>
      <c r="AF97" s="11"/>
      <c r="AG97" s="11"/>
      <c r="AH97" s="11"/>
      <c r="AI97" s="11"/>
      <c r="AJ97" s="11"/>
      <c r="AK97" s="11"/>
      <c r="AL97" s="11"/>
      <c r="AM97" s="11"/>
      <c r="AN97" s="11"/>
      <c r="AO97" s="11"/>
      <c r="AP97" s="11"/>
      <c r="AQ97" s="11"/>
      <c r="AR97" s="11"/>
      <c r="AS97" s="11"/>
      <c r="AT97" s="11"/>
      <c r="AU97" s="11"/>
      <c r="AV97" s="11"/>
      <c r="AW97" s="11"/>
      <c r="AX97" s="11"/>
    </row>
    <row r="98" spans="1:50" x14ac:dyDescent="0.35">
      <c r="A98" s="7"/>
      <c r="D98" s="11"/>
      <c r="E98" s="11"/>
      <c r="F98" s="11"/>
      <c r="G98" s="11"/>
      <c r="H98" s="11"/>
      <c r="I98" s="11"/>
      <c r="J98" s="11"/>
      <c r="K98" s="11"/>
      <c r="L98" s="11"/>
      <c r="M98" s="11"/>
      <c r="N98" s="11"/>
      <c r="O98" s="11"/>
      <c r="P98" s="11"/>
      <c r="Q98" s="11"/>
      <c r="R98" s="11"/>
      <c r="S98" s="11"/>
      <c r="T98" s="11"/>
      <c r="U98" s="11"/>
      <c r="V98" s="11"/>
      <c r="W98" s="11"/>
      <c r="X98" s="11"/>
      <c r="Y98" s="11"/>
      <c r="Z98" s="11"/>
      <c r="AA98" s="11"/>
      <c r="AB98" s="11"/>
      <c r="AC98" s="11"/>
      <c r="AD98" s="11"/>
      <c r="AE98" s="11"/>
      <c r="AF98" s="11"/>
      <c r="AG98" s="11"/>
      <c r="AH98" s="11"/>
      <c r="AI98" s="11"/>
      <c r="AJ98" s="11"/>
      <c r="AK98" s="11"/>
      <c r="AL98" s="11"/>
      <c r="AM98" s="11"/>
      <c r="AN98" s="11"/>
      <c r="AO98" s="11"/>
      <c r="AP98" s="11"/>
      <c r="AQ98" s="11"/>
      <c r="AR98" s="11"/>
      <c r="AS98" s="11"/>
      <c r="AT98" s="11"/>
      <c r="AU98" s="11"/>
      <c r="AV98" s="11"/>
      <c r="AW98" s="11"/>
      <c r="AX98" s="11"/>
    </row>
    <row r="99" spans="1:50" x14ac:dyDescent="0.35">
      <c r="A99" s="7"/>
      <c r="D99" s="11"/>
      <c r="E99" s="11"/>
      <c r="F99" s="11"/>
      <c r="G99" s="11"/>
      <c r="H99" s="11"/>
      <c r="I99" s="11"/>
      <c r="J99" s="11"/>
      <c r="K99" s="11"/>
      <c r="L99" s="11"/>
      <c r="M99" s="11"/>
      <c r="N99" s="11"/>
      <c r="O99" s="11"/>
      <c r="P99" s="11"/>
      <c r="Q99" s="11"/>
      <c r="R99" s="11"/>
      <c r="S99" s="11"/>
      <c r="T99" s="11"/>
      <c r="U99" s="11"/>
      <c r="V99" s="11"/>
      <c r="W99" s="11"/>
      <c r="X99" s="11"/>
      <c r="Y99" s="11"/>
      <c r="Z99" s="11"/>
      <c r="AA99" s="11"/>
      <c r="AB99" s="11"/>
      <c r="AC99" s="11"/>
      <c r="AD99" s="11"/>
      <c r="AE99" s="11"/>
      <c r="AF99" s="11"/>
      <c r="AG99" s="11"/>
      <c r="AH99" s="11"/>
      <c r="AI99" s="11"/>
      <c r="AJ99" s="11"/>
      <c r="AK99" s="11"/>
      <c r="AL99" s="11"/>
      <c r="AM99" s="11"/>
      <c r="AN99" s="11"/>
      <c r="AO99" s="11"/>
      <c r="AP99" s="11"/>
      <c r="AQ99" s="11"/>
      <c r="AR99" s="11"/>
      <c r="AS99" s="11"/>
      <c r="AT99" s="11"/>
      <c r="AU99" s="11"/>
      <c r="AV99" s="11"/>
      <c r="AW99" s="11"/>
      <c r="AX99" s="11"/>
    </row>
    <row r="100" spans="1:50" x14ac:dyDescent="0.35">
      <c r="A100" s="7"/>
      <c r="D100" s="11"/>
      <c r="E100" s="11"/>
      <c r="F100" s="11"/>
      <c r="G100" s="11"/>
      <c r="H100" s="11"/>
      <c r="I100" s="11"/>
      <c r="J100" s="11"/>
      <c r="K100" s="11"/>
      <c r="L100" s="11"/>
      <c r="M100" s="11"/>
      <c r="N100" s="11"/>
      <c r="O100" s="11"/>
      <c r="P100" s="11"/>
      <c r="Q100" s="11"/>
      <c r="R100" s="11"/>
      <c r="S100" s="11"/>
      <c r="T100" s="11"/>
      <c r="U100" s="11"/>
      <c r="V100" s="11"/>
      <c r="W100" s="11"/>
      <c r="X100" s="11"/>
      <c r="Y100" s="11"/>
      <c r="Z100" s="11"/>
      <c r="AA100" s="11"/>
      <c r="AB100" s="11"/>
      <c r="AC100" s="11"/>
      <c r="AD100" s="11"/>
      <c r="AE100" s="11"/>
      <c r="AF100" s="11"/>
      <c r="AG100" s="11"/>
      <c r="AH100" s="11"/>
      <c r="AI100" s="11"/>
      <c r="AJ100" s="11"/>
      <c r="AK100" s="11"/>
      <c r="AL100" s="11"/>
      <c r="AM100" s="11"/>
      <c r="AN100" s="11"/>
      <c r="AO100" s="11"/>
      <c r="AP100" s="11"/>
      <c r="AQ100" s="11"/>
      <c r="AR100" s="11"/>
      <c r="AS100" s="11"/>
      <c r="AT100" s="11"/>
      <c r="AU100" s="11"/>
      <c r="AV100" s="11"/>
      <c r="AW100" s="11"/>
      <c r="AX100" s="11"/>
    </row>
    <row r="101" spans="1:50" x14ac:dyDescent="0.35">
      <c r="A101" s="7"/>
    </row>
    <row r="102" spans="1:50" x14ac:dyDescent="0.35">
      <c r="A102" s="7"/>
    </row>
    <row r="103" spans="1:50" x14ac:dyDescent="0.35">
      <c r="A103" s="7"/>
    </row>
    <row r="104" spans="1:50" x14ac:dyDescent="0.35">
      <c r="A104" s="7"/>
    </row>
    <row r="105" spans="1:50" x14ac:dyDescent="0.35">
      <c r="A105" s="7"/>
    </row>
    <row r="106" spans="1:50" x14ac:dyDescent="0.35">
      <c r="A106" s="7"/>
    </row>
    <row r="107" spans="1:50" x14ac:dyDescent="0.35">
      <c r="A107" s="7"/>
    </row>
    <row r="108" spans="1:50" x14ac:dyDescent="0.35">
      <c r="A108" s="7"/>
    </row>
    <row r="109" spans="1:50" x14ac:dyDescent="0.35">
      <c r="A109" s="7"/>
    </row>
    <row r="110" spans="1:50" x14ac:dyDescent="0.35">
      <c r="A110" s="7"/>
    </row>
    <row r="111" spans="1:50" x14ac:dyDescent="0.35">
      <c r="A111" s="7"/>
    </row>
    <row r="112" spans="1:50" x14ac:dyDescent="0.35">
      <c r="A112" s="7"/>
    </row>
    <row r="113" spans="1:1" x14ac:dyDescent="0.35">
      <c r="A113" s="7"/>
    </row>
    <row r="114" spans="1:1" x14ac:dyDescent="0.35">
      <c r="A114" s="7"/>
    </row>
    <row r="115" spans="1:1" x14ac:dyDescent="0.35">
      <c r="A115" s="7"/>
    </row>
    <row r="116" spans="1:1" x14ac:dyDescent="0.35">
      <c r="A116" s="7"/>
    </row>
    <row r="117" spans="1:1" x14ac:dyDescent="0.35">
      <c r="A117" s="7"/>
    </row>
    <row r="118" spans="1:1" x14ac:dyDescent="0.35">
      <c r="A118" s="7"/>
    </row>
    <row r="119" spans="1:1" x14ac:dyDescent="0.35">
      <c r="A119" s="7"/>
    </row>
    <row r="120" spans="1:1" x14ac:dyDescent="0.35">
      <c r="A120" s="7"/>
    </row>
    <row r="121" spans="1:1" x14ac:dyDescent="0.35">
      <c r="A121" s="7"/>
    </row>
    <row r="122" spans="1:1" x14ac:dyDescent="0.35">
      <c r="A122" s="7"/>
    </row>
    <row r="123" spans="1:1" x14ac:dyDescent="0.35">
      <c r="A123" s="7"/>
    </row>
    <row r="124" spans="1:1" x14ac:dyDescent="0.35">
      <c r="A124" s="7"/>
    </row>
    <row r="125" spans="1:1" x14ac:dyDescent="0.35">
      <c r="A125" s="7"/>
    </row>
    <row r="126" spans="1:1" x14ac:dyDescent="0.35">
      <c r="A126" s="7"/>
    </row>
    <row r="127" spans="1:1" x14ac:dyDescent="0.35">
      <c r="A127" s="7"/>
    </row>
    <row r="128" spans="1:1" x14ac:dyDescent="0.35">
      <c r="A128" s="7"/>
    </row>
    <row r="129" spans="1:1" x14ac:dyDescent="0.35">
      <c r="A129" s="7"/>
    </row>
    <row r="130" spans="1:1" x14ac:dyDescent="0.35">
      <c r="A130" s="7"/>
    </row>
    <row r="131" spans="1:1" x14ac:dyDescent="0.35">
      <c r="A131" s="7"/>
    </row>
    <row r="132" spans="1:1" x14ac:dyDescent="0.35">
      <c r="A132" s="7"/>
    </row>
    <row r="133" spans="1:1" x14ac:dyDescent="0.35">
      <c r="A133" s="7"/>
    </row>
    <row r="134" spans="1:1" x14ac:dyDescent="0.35">
      <c r="A134" s="7"/>
    </row>
    <row r="135" spans="1:1" x14ac:dyDescent="0.35">
      <c r="A135" s="7"/>
    </row>
    <row r="136" spans="1:1" x14ac:dyDescent="0.35">
      <c r="A136" s="7"/>
    </row>
    <row r="137" spans="1:1" x14ac:dyDescent="0.35">
      <c r="A137" s="7"/>
    </row>
    <row r="138" spans="1:1" x14ac:dyDescent="0.35">
      <c r="A138" s="7"/>
    </row>
    <row r="139" spans="1:1" x14ac:dyDescent="0.35">
      <c r="A139" s="7"/>
    </row>
    <row r="140" spans="1:1" x14ac:dyDescent="0.35">
      <c r="A140" s="7"/>
    </row>
    <row r="141" spans="1:1" x14ac:dyDescent="0.35">
      <c r="A141" s="7"/>
    </row>
    <row r="142" spans="1:1" x14ac:dyDescent="0.35">
      <c r="A142" s="7"/>
    </row>
    <row r="143" spans="1:1" x14ac:dyDescent="0.35">
      <c r="A143" s="7"/>
    </row>
    <row r="144" spans="1:1" x14ac:dyDescent="0.35">
      <c r="A144" s="7"/>
    </row>
    <row r="145" spans="1:1" x14ac:dyDescent="0.35">
      <c r="A145" s="7"/>
    </row>
    <row r="146" spans="1:1" x14ac:dyDescent="0.35">
      <c r="A146" s="7"/>
    </row>
    <row r="147" spans="1:1" x14ac:dyDescent="0.35">
      <c r="A147" s="7"/>
    </row>
    <row r="148" spans="1:1" x14ac:dyDescent="0.35">
      <c r="A148" s="7"/>
    </row>
    <row r="149" spans="1:1" x14ac:dyDescent="0.35">
      <c r="A149" s="7"/>
    </row>
    <row r="150" spans="1:1" x14ac:dyDescent="0.35">
      <c r="A150" s="7"/>
    </row>
    <row r="151" spans="1:1" x14ac:dyDescent="0.35">
      <c r="A151" s="7"/>
    </row>
    <row r="152" spans="1:1" x14ac:dyDescent="0.35">
      <c r="A152" s="7"/>
    </row>
    <row r="153" spans="1:1" x14ac:dyDescent="0.35">
      <c r="A153" s="7"/>
    </row>
    <row r="154" spans="1:1" x14ac:dyDescent="0.35">
      <c r="A154" s="7"/>
    </row>
    <row r="155" spans="1:1" x14ac:dyDescent="0.35">
      <c r="A155" s="7"/>
    </row>
    <row r="156" spans="1:1" x14ac:dyDescent="0.35">
      <c r="A156" s="7"/>
    </row>
    <row r="157" spans="1:1" x14ac:dyDescent="0.35">
      <c r="A157" s="7"/>
    </row>
    <row r="158" spans="1:1" x14ac:dyDescent="0.35">
      <c r="A158" s="7"/>
    </row>
    <row r="159" spans="1:1" x14ac:dyDescent="0.35">
      <c r="A159" s="7"/>
    </row>
    <row r="160" spans="1:1" x14ac:dyDescent="0.35">
      <c r="A160" s="7"/>
    </row>
    <row r="161" spans="1:1" x14ac:dyDescent="0.35">
      <c r="A161" s="7"/>
    </row>
    <row r="162" spans="1:1" x14ac:dyDescent="0.35">
      <c r="A162" s="7"/>
    </row>
    <row r="163" spans="1:1" x14ac:dyDescent="0.35">
      <c r="A163" s="7"/>
    </row>
    <row r="164" spans="1:1" x14ac:dyDescent="0.35">
      <c r="A164" s="7"/>
    </row>
    <row r="165" spans="1:1" x14ac:dyDescent="0.35">
      <c r="A165" s="7"/>
    </row>
    <row r="166" spans="1:1" x14ac:dyDescent="0.35">
      <c r="A166" s="7"/>
    </row>
    <row r="167" spans="1:1" x14ac:dyDescent="0.35">
      <c r="A167" s="7"/>
    </row>
    <row r="168" spans="1:1" x14ac:dyDescent="0.35">
      <c r="A168" s="7"/>
    </row>
    <row r="169" spans="1:1" x14ac:dyDescent="0.35">
      <c r="A169" s="7"/>
    </row>
    <row r="170" spans="1:1" x14ac:dyDescent="0.35">
      <c r="A170" s="7"/>
    </row>
    <row r="171" spans="1:1" x14ac:dyDescent="0.35">
      <c r="A171" s="7"/>
    </row>
    <row r="172" spans="1:1" x14ac:dyDescent="0.35">
      <c r="A172" s="7"/>
    </row>
    <row r="173" spans="1:1" x14ac:dyDescent="0.35">
      <c r="A173" s="7"/>
    </row>
    <row r="174" spans="1:1" x14ac:dyDescent="0.35">
      <c r="A174" s="7"/>
    </row>
    <row r="175" spans="1:1" x14ac:dyDescent="0.35">
      <c r="A175" s="7"/>
    </row>
    <row r="176" spans="1:1" x14ac:dyDescent="0.35">
      <c r="A176" s="7"/>
    </row>
    <row r="177" spans="1:1" x14ac:dyDescent="0.35">
      <c r="A177" s="7"/>
    </row>
    <row r="178" spans="1:1" x14ac:dyDescent="0.35">
      <c r="A178" s="7"/>
    </row>
    <row r="179" spans="1:1" x14ac:dyDescent="0.35">
      <c r="A179" s="7"/>
    </row>
    <row r="180" spans="1:1" x14ac:dyDescent="0.35">
      <c r="A180" s="7"/>
    </row>
    <row r="181" spans="1:1" x14ac:dyDescent="0.35">
      <c r="A181" s="7"/>
    </row>
    <row r="182" spans="1:1" x14ac:dyDescent="0.35">
      <c r="A182" s="7"/>
    </row>
    <row r="183" spans="1:1" x14ac:dyDescent="0.35">
      <c r="A183" s="7"/>
    </row>
    <row r="184" spans="1:1" x14ac:dyDescent="0.35">
      <c r="A184" s="7"/>
    </row>
    <row r="185" spans="1:1" x14ac:dyDescent="0.35">
      <c r="A185" s="7"/>
    </row>
    <row r="186" spans="1:1" x14ac:dyDescent="0.35">
      <c r="A186" s="7"/>
    </row>
    <row r="187" spans="1:1" x14ac:dyDescent="0.35">
      <c r="A187" s="7"/>
    </row>
    <row r="188" spans="1:1" x14ac:dyDescent="0.35">
      <c r="A188" s="7"/>
    </row>
    <row r="189" spans="1:1" x14ac:dyDescent="0.35">
      <c r="A189" s="7"/>
    </row>
    <row r="190" spans="1:1" x14ac:dyDescent="0.35">
      <c r="A190" s="7"/>
    </row>
    <row r="191" spans="1:1" x14ac:dyDescent="0.35">
      <c r="A191" s="7"/>
    </row>
    <row r="192" spans="1:1" x14ac:dyDescent="0.35">
      <c r="A192" s="7"/>
    </row>
    <row r="193" spans="1:1" x14ac:dyDescent="0.35">
      <c r="A193" s="7"/>
    </row>
    <row r="194" spans="1:1" x14ac:dyDescent="0.35">
      <c r="A194" s="7"/>
    </row>
    <row r="195" spans="1:1" x14ac:dyDescent="0.35">
      <c r="A195" s="7"/>
    </row>
    <row r="196" spans="1:1" x14ac:dyDescent="0.35">
      <c r="A196" s="7"/>
    </row>
    <row r="197" spans="1:1" x14ac:dyDescent="0.35">
      <c r="A197" s="7"/>
    </row>
    <row r="198" spans="1:1" x14ac:dyDescent="0.35">
      <c r="A198" s="7"/>
    </row>
    <row r="199" spans="1:1" x14ac:dyDescent="0.35">
      <c r="A199" s="7"/>
    </row>
    <row r="200" spans="1:1" x14ac:dyDescent="0.35">
      <c r="A200" s="7"/>
    </row>
    <row r="201" spans="1:1" x14ac:dyDescent="0.35">
      <c r="A201" s="7"/>
    </row>
    <row r="202" spans="1:1" x14ac:dyDescent="0.35">
      <c r="A202" s="7"/>
    </row>
    <row r="203" spans="1:1" x14ac:dyDescent="0.35">
      <c r="A203" s="7"/>
    </row>
    <row r="204" spans="1:1" x14ac:dyDescent="0.35">
      <c r="A204" s="7"/>
    </row>
    <row r="205" spans="1:1" x14ac:dyDescent="0.35">
      <c r="A205" s="7"/>
    </row>
    <row r="206" spans="1:1" x14ac:dyDescent="0.35">
      <c r="A206" s="7"/>
    </row>
    <row r="207" spans="1:1" x14ac:dyDescent="0.35">
      <c r="A207" s="7"/>
    </row>
    <row r="208" spans="1:1" x14ac:dyDescent="0.35">
      <c r="A208" s="7"/>
    </row>
    <row r="209" spans="1:1" x14ac:dyDescent="0.35">
      <c r="A209" s="7"/>
    </row>
    <row r="210" spans="1:1" x14ac:dyDescent="0.35">
      <c r="A210" s="7"/>
    </row>
    <row r="211" spans="1:1" x14ac:dyDescent="0.35">
      <c r="A211" s="7"/>
    </row>
    <row r="212" spans="1:1" x14ac:dyDescent="0.35">
      <c r="A212" s="7"/>
    </row>
    <row r="213" spans="1:1" x14ac:dyDescent="0.35">
      <c r="A213" s="7"/>
    </row>
    <row r="214" spans="1:1" x14ac:dyDescent="0.35">
      <c r="A214" s="7"/>
    </row>
    <row r="215" spans="1:1" x14ac:dyDescent="0.35">
      <c r="A215" s="7"/>
    </row>
    <row r="216" spans="1:1" x14ac:dyDescent="0.35">
      <c r="A216" s="7"/>
    </row>
    <row r="217" spans="1:1" x14ac:dyDescent="0.35">
      <c r="A217" s="7"/>
    </row>
    <row r="218" spans="1:1" x14ac:dyDescent="0.35">
      <c r="A218" s="7"/>
    </row>
    <row r="219" spans="1:1" x14ac:dyDescent="0.35">
      <c r="A219" s="7"/>
    </row>
    <row r="220" spans="1:1" x14ac:dyDescent="0.35">
      <c r="A220" s="7"/>
    </row>
    <row r="221" spans="1:1" x14ac:dyDescent="0.35">
      <c r="A221" s="7"/>
    </row>
    <row r="222" spans="1:1" x14ac:dyDescent="0.35">
      <c r="A222" s="7"/>
    </row>
    <row r="223" spans="1:1" x14ac:dyDescent="0.35">
      <c r="A223" s="7"/>
    </row>
    <row r="224" spans="1:1" x14ac:dyDescent="0.35">
      <c r="A224" s="7"/>
    </row>
    <row r="225" spans="1:1" x14ac:dyDescent="0.35">
      <c r="A225" s="7"/>
    </row>
    <row r="226" spans="1:1" x14ac:dyDescent="0.35">
      <c r="A226" s="7"/>
    </row>
    <row r="227" spans="1:1" x14ac:dyDescent="0.35">
      <c r="A227" s="7"/>
    </row>
    <row r="228" spans="1:1" x14ac:dyDescent="0.35">
      <c r="A228" s="7"/>
    </row>
    <row r="229" spans="1:1" x14ac:dyDescent="0.35">
      <c r="A229" s="7"/>
    </row>
    <row r="230" spans="1:1" x14ac:dyDescent="0.35">
      <c r="A230" s="7"/>
    </row>
    <row r="231" spans="1:1" x14ac:dyDescent="0.35">
      <c r="A231" s="7"/>
    </row>
    <row r="232" spans="1:1" x14ac:dyDescent="0.35">
      <c r="A232" s="7"/>
    </row>
    <row r="233" spans="1:1" x14ac:dyDescent="0.35">
      <c r="A233" s="7"/>
    </row>
    <row r="234" spans="1:1" x14ac:dyDescent="0.35">
      <c r="A234" s="7"/>
    </row>
    <row r="235" spans="1:1" x14ac:dyDescent="0.35">
      <c r="A235" s="7"/>
    </row>
    <row r="236" spans="1:1" x14ac:dyDescent="0.35">
      <c r="A236" s="7"/>
    </row>
    <row r="237" spans="1:1" x14ac:dyDescent="0.35">
      <c r="A237" s="7"/>
    </row>
    <row r="238" spans="1:1" x14ac:dyDescent="0.35">
      <c r="A238" s="7"/>
    </row>
    <row r="239" spans="1:1" x14ac:dyDescent="0.35">
      <c r="A239" s="7"/>
    </row>
    <row r="240" spans="1:1" x14ac:dyDescent="0.35">
      <c r="A240" s="7"/>
    </row>
    <row r="241" spans="1:1" x14ac:dyDescent="0.35">
      <c r="A241" s="7"/>
    </row>
    <row r="242" spans="1:1" x14ac:dyDescent="0.35">
      <c r="A242" s="7"/>
    </row>
    <row r="243" spans="1:1" x14ac:dyDescent="0.35">
      <c r="A243" s="7"/>
    </row>
    <row r="244" spans="1:1" x14ac:dyDescent="0.35">
      <c r="A244" s="7"/>
    </row>
    <row r="245" spans="1:1" x14ac:dyDescent="0.35">
      <c r="A245" s="7"/>
    </row>
    <row r="246" spans="1:1" x14ac:dyDescent="0.35">
      <c r="A246" s="7"/>
    </row>
    <row r="247" spans="1:1" x14ac:dyDescent="0.35">
      <c r="A247" s="7"/>
    </row>
    <row r="248" spans="1:1" x14ac:dyDescent="0.35">
      <c r="A248" s="7"/>
    </row>
    <row r="249" spans="1:1" x14ac:dyDescent="0.35">
      <c r="A249" s="7"/>
    </row>
    <row r="250" spans="1:1" x14ac:dyDescent="0.35">
      <c r="A250" s="7"/>
    </row>
    <row r="251" spans="1:1" x14ac:dyDescent="0.35">
      <c r="A251" s="7"/>
    </row>
    <row r="252" spans="1:1" x14ac:dyDescent="0.35">
      <c r="A252" s="7"/>
    </row>
    <row r="253" spans="1:1" x14ac:dyDescent="0.35">
      <c r="A253" s="7"/>
    </row>
    <row r="254" spans="1:1" x14ac:dyDescent="0.35">
      <c r="A254" s="7"/>
    </row>
    <row r="255" spans="1:1" x14ac:dyDescent="0.35">
      <c r="A255" s="7"/>
    </row>
    <row r="256" spans="1:1" x14ac:dyDescent="0.35">
      <c r="A256" s="7"/>
    </row>
    <row r="257" spans="1:1" x14ac:dyDescent="0.35">
      <c r="A257" s="7"/>
    </row>
    <row r="258" spans="1:1" x14ac:dyDescent="0.35">
      <c r="A258" s="7"/>
    </row>
    <row r="259" spans="1:1" x14ac:dyDescent="0.35">
      <c r="A259" s="7"/>
    </row>
    <row r="260" spans="1:1" x14ac:dyDescent="0.35">
      <c r="A260" s="7"/>
    </row>
    <row r="261" spans="1:1" x14ac:dyDescent="0.35">
      <c r="A261" s="7"/>
    </row>
    <row r="262" spans="1:1" x14ac:dyDescent="0.35">
      <c r="A262" s="7"/>
    </row>
    <row r="263" spans="1:1" x14ac:dyDescent="0.35">
      <c r="A263" s="7"/>
    </row>
    <row r="264" spans="1:1" x14ac:dyDescent="0.35">
      <c r="A264" s="7"/>
    </row>
    <row r="265" spans="1:1" x14ac:dyDescent="0.35">
      <c r="A265" s="7"/>
    </row>
    <row r="266" spans="1:1" x14ac:dyDescent="0.35">
      <c r="A266" s="7"/>
    </row>
    <row r="267" spans="1:1" x14ac:dyDescent="0.35">
      <c r="A267" s="7"/>
    </row>
    <row r="268" spans="1:1" x14ac:dyDescent="0.35">
      <c r="A268" s="7"/>
    </row>
    <row r="269" spans="1:1" x14ac:dyDescent="0.35">
      <c r="A269" s="7"/>
    </row>
    <row r="270" spans="1:1" x14ac:dyDescent="0.35">
      <c r="A270" s="7"/>
    </row>
    <row r="271" spans="1:1" x14ac:dyDescent="0.35">
      <c r="A271" s="7"/>
    </row>
    <row r="272" spans="1:1" x14ac:dyDescent="0.35">
      <c r="A272" s="7"/>
    </row>
    <row r="273" spans="1:1" x14ac:dyDescent="0.35">
      <c r="A273" s="7"/>
    </row>
    <row r="274" spans="1:1" x14ac:dyDescent="0.35">
      <c r="A274" s="7"/>
    </row>
    <row r="275" spans="1:1" x14ac:dyDescent="0.35">
      <c r="A275" s="7"/>
    </row>
    <row r="276" spans="1:1" x14ac:dyDescent="0.35">
      <c r="A276" s="7"/>
    </row>
    <row r="277" spans="1:1" x14ac:dyDescent="0.35">
      <c r="A277" s="7"/>
    </row>
    <row r="278" spans="1:1" x14ac:dyDescent="0.35">
      <c r="A278" s="7"/>
    </row>
    <row r="279" spans="1:1" x14ac:dyDescent="0.35">
      <c r="A279" s="7"/>
    </row>
    <row r="280" spans="1:1" x14ac:dyDescent="0.35">
      <c r="A280" s="7"/>
    </row>
    <row r="281" spans="1:1" x14ac:dyDescent="0.35">
      <c r="A281" s="7"/>
    </row>
    <row r="282" spans="1:1" x14ac:dyDescent="0.35">
      <c r="A282" s="7"/>
    </row>
    <row r="283" spans="1:1" x14ac:dyDescent="0.35">
      <c r="A283" s="7"/>
    </row>
    <row r="284" spans="1:1" x14ac:dyDescent="0.35">
      <c r="A284" s="7"/>
    </row>
    <row r="285" spans="1:1" x14ac:dyDescent="0.35">
      <c r="A285" s="7"/>
    </row>
    <row r="286" spans="1:1" x14ac:dyDescent="0.35">
      <c r="A286" s="7"/>
    </row>
    <row r="287" spans="1:1" x14ac:dyDescent="0.35">
      <c r="A287" s="7"/>
    </row>
    <row r="288" spans="1:1" x14ac:dyDescent="0.35">
      <c r="A288" s="7"/>
    </row>
    <row r="289" spans="1:1" x14ac:dyDescent="0.35">
      <c r="A289" s="7"/>
    </row>
    <row r="290" spans="1:1" x14ac:dyDescent="0.35">
      <c r="A290" s="7"/>
    </row>
    <row r="291" spans="1:1" x14ac:dyDescent="0.35">
      <c r="A291" s="7"/>
    </row>
    <row r="292" spans="1:1" x14ac:dyDescent="0.35">
      <c r="A292" s="7"/>
    </row>
    <row r="293" spans="1:1" x14ac:dyDescent="0.35">
      <c r="A293" s="7"/>
    </row>
    <row r="294" spans="1:1" x14ac:dyDescent="0.35">
      <c r="A294" s="7"/>
    </row>
    <row r="295" spans="1:1" x14ac:dyDescent="0.35">
      <c r="A295" s="7"/>
    </row>
    <row r="296" spans="1:1" x14ac:dyDescent="0.35">
      <c r="A296" s="7"/>
    </row>
    <row r="297" spans="1:1" x14ac:dyDescent="0.35">
      <c r="A297" s="7"/>
    </row>
    <row r="298" spans="1:1" x14ac:dyDescent="0.35">
      <c r="A298" s="7"/>
    </row>
    <row r="299" spans="1:1" x14ac:dyDescent="0.35">
      <c r="A299" s="7"/>
    </row>
    <row r="300" spans="1:1" x14ac:dyDescent="0.35">
      <c r="A300" s="7"/>
    </row>
    <row r="301" spans="1:1" x14ac:dyDescent="0.35">
      <c r="A301" s="7"/>
    </row>
    <row r="302" spans="1:1" x14ac:dyDescent="0.35">
      <c r="A302" s="7"/>
    </row>
    <row r="303" spans="1:1" x14ac:dyDescent="0.35">
      <c r="A303" s="7"/>
    </row>
    <row r="304" spans="1:1" x14ac:dyDescent="0.35">
      <c r="A304" s="7"/>
    </row>
    <row r="305" spans="1:1" x14ac:dyDescent="0.35">
      <c r="A305" s="7"/>
    </row>
    <row r="306" spans="1:1" x14ac:dyDescent="0.35">
      <c r="A306" s="7"/>
    </row>
    <row r="307" spans="1:1" x14ac:dyDescent="0.35">
      <c r="A307" s="7"/>
    </row>
    <row r="308" spans="1:1" x14ac:dyDescent="0.35">
      <c r="A308" s="7"/>
    </row>
    <row r="309" spans="1:1" x14ac:dyDescent="0.35">
      <c r="A309" s="7"/>
    </row>
    <row r="310" spans="1:1" x14ac:dyDescent="0.35">
      <c r="A310" s="7"/>
    </row>
    <row r="311" spans="1:1" x14ac:dyDescent="0.35">
      <c r="A311" s="7"/>
    </row>
    <row r="312" spans="1:1" x14ac:dyDescent="0.35">
      <c r="A312" s="7"/>
    </row>
    <row r="313" spans="1:1" x14ac:dyDescent="0.35">
      <c r="A313" s="7"/>
    </row>
    <row r="314" spans="1:1" x14ac:dyDescent="0.35">
      <c r="A314" s="7"/>
    </row>
    <row r="315" spans="1:1" x14ac:dyDescent="0.35">
      <c r="A315" s="7"/>
    </row>
    <row r="316" spans="1:1" x14ac:dyDescent="0.35">
      <c r="A316" s="7"/>
    </row>
    <row r="317" spans="1:1" x14ac:dyDescent="0.35">
      <c r="A317" s="7"/>
    </row>
    <row r="318" spans="1:1" x14ac:dyDescent="0.35">
      <c r="A318" s="7"/>
    </row>
    <row r="319" spans="1:1" x14ac:dyDescent="0.35">
      <c r="A319" s="7"/>
    </row>
    <row r="320" spans="1:1" x14ac:dyDescent="0.35">
      <c r="A320" s="7"/>
    </row>
    <row r="321" spans="1:1" x14ac:dyDescent="0.35">
      <c r="A321" s="7"/>
    </row>
    <row r="322" spans="1:1" x14ac:dyDescent="0.35">
      <c r="A322" s="7"/>
    </row>
    <row r="323" spans="1:1" x14ac:dyDescent="0.35">
      <c r="A323" s="7"/>
    </row>
    <row r="324" spans="1:1" x14ac:dyDescent="0.35">
      <c r="A324" s="7"/>
    </row>
    <row r="325" spans="1:1" x14ac:dyDescent="0.35">
      <c r="A325" s="7"/>
    </row>
    <row r="326" spans="1:1" x14ac:dyDescent="0.35">
      <c r="A326" s="7"/>
    </row>
    <row r="327" spans="1:1" x14ac:dyDescent="0.35">
      <c r="A327" s="7"/>
    </row>
    <row r="328" spans="1:1" x14ac:dyDescent="0.35">
      <c r="A328" s="7"/>
    </row>
    <row r="329" spans="1:1" x14ac:dyDescent="0.35">
      <c r="A329" s="7"/>
    </row>
    <row r="330" spans="1:1" x14ac:dyDescent="0.35">
      <c r="A330" s="7"/>
    </row>
    <row r="331" spans="1:1" x14ac:dyDescent="0.35">
      <c r="A331" s="7"/>
    </row>
    <row r="332" spans="1:1" x14ac:dyDescent="0.35">
      <c r="A332" s="7"/>
    </row>
    <row r="333" spans="1:1" x14ac:dyDescent="0.35">
      <c r="A333" s="7"/>
    </row>
    <row r="334" spans="1:1" x14ac:dyDescent="0.35">
      <c r="A334" s="7"/>
    </row>
    <row r="335" spans="1:1" x14ac:dyDescent="0.35">
      <c r="A335" s="7"/>
    </row>
    <row r="336" spans="1:1" x14ac:dyDescent="0.35">
      <c r="A336" s="7"/>
    </row>
    <row r="337" spans="1:1" x14ac:dyDescent="0.35">
      <c r="A337" s="7"/>
    </row>
    <row r="338" spans="1:1" x14ac:dyDescent="0.35">
      <c r="A338" s="7"/>
    </row>
    <row r="339" spans="1:1" x14ac:dyDescent="0.35">
      <c r="A339" s="7"/>
    </row>
    <row r="340" spans="1:1" x14ac:dyDescent="0.35">
      <c r="A340" s="7"/>
    </row>
    <row r="341" spans="1:1" x14ac:dyDescent="0.35">
      <c r="A341" s="7"/>
    </row>
    <row r="342" spans="1:1" x14ac:dyDescent="0.35">
      <c r="A342" s="7"/>
    </row>
    <row r="343" spans="1:1" x14ac:dyDescent="0.35">
      <c r="A343" s="7"/>
    </row>
    <row r="344" spans="1:1" x14ac:dyDescent="0.35">
      <c r="A344" s="7"/>
    </row>
    <row r="345" spans="1:1" x14ac:dyDescent="0.35">
      <c r="A345" s="7"/>
    </row>
    <row r="346" spans="1:1" x14ac:dyDescent="0.35">
      <c r="A346" s="7"/>
    </row>
    <row r="347" spans="1:1" x14ac:dyDescent="0.35">
      <c r="A347" s="7"/>
    </row>
    <row r="348" spans="1:1" x14ac:dyDescent="0.35">
      <c r="A348" s="7"/>
    </row>
    <row r="349" spans="1:1" x14ac:dyDescent="0.35">
      <c r="A349" s="7"/>
    </row>
    <row r="350" spans="1:1" x14ac:dyDescent="0.35">
      <c r="A350" s="7"/>
    </row>
    <row r="351" spans="1:1" x14ac:dyDescent="0.35">
      <c r="A351" s="7"/>
    </row>
    <row r="352" spans="1:1" x14ac:dyDescent="0.35">
      <c r="A352" s="7"/>
    </row>
    <row r="353" spans="1:1" x14ac:dyDescent="0.35">
      <c r="A353" s="7"/>
    </row>
    <row r="354" spans="1:1" x14ac:dyDescent="0.35">
      <c r="A354" s="7"/>
    </row>
    <row r="355" spans="1:1" x14ac:dyDescent="0.35">
      <c r="A355" s="7"/>
    </row>
    <row r="356" spans="1:1" x14ac:dyDescent="0.35">
      <c r="A356" s="7"/>
    </row>
    <row r="357" spans="1:1" x14ac:dyDescent="0.35">
      <c r="A357" s="7"/>
    </row>
    <row r="358" spans="1:1" x14ac:dyDescent="0.35">
      <c r="A358" s="7"/>
    </row>
    <row r="359" spans="1:1" x14ac:dyDescent="0.35">
      <c r="A359" s="7"/>
    </row>
    <row r="360" spans="1:1" x14ac:dyDescent="0.35">
      <c r="A360" s="7"/>
    </row>
    <row r="361" spans="1:1" x14ac:dyDescent="0.35">
      <c r="A361" s="7"/>
    </row>
    <row r="362" spans="1:1" x14ac:dyDescent="0.35">
      <c r="A362" s="7"/>
    </row>
    <row r="363" spans="1:1" x14ac:dyDescent="0.35">
      <c r="A363" s="7"/>
    </row>
    <row r="364" spans="1:1" x14ac:dyDescent="0.35">
      <c r="A364" s="7"/>
    </row>
    <row r="365" spans="1:1" x14ac:dyDescent="0.35">
      <c r="A365" s="7"/>
    </row>
    <row r="366" spans="1:1" x14ac:dyDescent="0.35">
      <c r="A366" s="7"/>
    </row>
    <row r="367" spans="1:1" x14ac:dyDescent="0.35">
      <c r="A367" s="7"/>
    </row>
    <row r="368" spans="1:1" x14ac:dyDescent="0.35">
      <c r="A368" s="7"/>
    </row>
    <row r="369" spans="1:1" x14ac:dyDescent="0.35">
      <c r="A369" s="7"/>
    </row>
    <row r="370" spans="1:1" x14ac:dyDescent="0.35">
      <c r="A370" s="7"/>
    </row>
    <row r="371" spans="1:1" x14ac:dyDescent="0.35">
      <c r="A371" s="7"/>
    </row>
    <row r="372" spans="1:1" x14ac:dyDescent="0.35">
      <c r="A372" s="7"/>
    </row>
    <row r="373" spans="1:1" x14ac:dyDescent="0.35">
      <c r="A373" s="7"/>
    </row>
    <row r="374" spans="1:1" x14ac:dyDescent="0.35">
      <c r="A374" s="7"/>
    </row>
    <row r="375" spans="1:1" x14ac:dyDescent="0.35">
      <c r="A375" s="7"/>
    </row>
    <row r="376" spans="1:1" x14ac:dyDescent="0.35">
      <c r="A376" s="7"/>
    </row>
    <row r="377" spans="1:1" x14ac:dyDescent="0.35">
      <c r="A377" s="7"/>
    </row>
    <row r="378" spans="1:1" x14ac:dyDescent="0.35">
      <c r="A378" s="7"/>
    </row>
    <row r="379" spans="1:1" x14ac:dyDescent="0.35">
      <c r="A379" s="7"/>
    </row>
    <row r="380" spans="1:1" x14ac:dyDescent="0.35">
      <c r="A380" s="7"/>
    </row>
    <row r="381" spans="1:1" x14ac:dyDescent="0.35">
      <c r="A381" s="7"/>
    </row>
    <row r="382" spans="1:1" x14ac:dyDescent="0.35">
      <c r="A382" s="7"/>
    </row>
    <row r="383" spans="1:1" x14ac:dyDescent="0.35">
      <c r="A383" s="7"/>
    </row>
    <row r="384" spans="1:1" x14ac:dyDescent="0.35">
      <c r="A384" s="7"/>
    </row>
    <row r="385" spans="1:1" x14ac:dyDescent="0.35">
      <c r="A385" s="7"/>
    </row>
    <row r="386" spans="1:1" x14ac:dyDescent="0.35">
      <c r="A386" s="7"/>
    </row>
    <row r="387" spans="1:1" x14ac:dyDescent="0.35">
      <c r="A387" s="7"/>
    </row>
    <row r="388" spans="1:1" x14ac:dyDescent="0.35">
      <c r="A388" s="7"/>
    </row>
    <row r="389" spans="1:1" x14ac:dyDescent="0.35">
      <c r="A389" s="7"/>
    </row>
    <row r="390" spans="1:1" x14ac:dyDescent="0.35">
      <c r="A390" s="7"/>
    </row>
    <row r="391" spans="1:1" x14ac:dyDescent="0.35">
      <c r="A391" s="7"/>
    </row>
    <row r="392" spans="1:1" x14ac:dyDescent="0.35">
      <c r="A392" s="7"/>
    </row>
    <row r="393" spans="1:1" x14ac:dyDescent="0.35">
      <c r="A393" s="7"/>
    </row>
    <row r="394" spans="1:1" x14ac:dyDescent="0.35">
      <c r="A394" s="7"/>
    </row>
    <row r="395" spans="1:1" x14ac:dyDescent="0.35">
      <c r="A395" s="7"/>
    </row>
    <row r="396" spans="1:1" x14ac:dyDescent="0.35">
      <c r="A396" s="7"/>
    </row>
    <row r="397" spans="1:1" x14ac:dyDescent="0.35">
      <c r="A397" s="7"/>
    </row>
    <row r="398" spans="1:1" x14ac:dyDescent="0.35">
      <c r="A398" s="7"/>
    </row>
    <row r="399" spans="1:1" x14ac:dyDescent="0.35">
      <c r="A399" s="7"/>
    </row>
    <row r="400" spans="1:1" x14ac:dyDescent="0.35">
      <c r="A400" s="7"/>
    </row>
    <row r="401" spans="1:1" x14ac:dyDescent="0.35">
      <c r="A401" s="7"/>
    </row>
    <row r="402" spans="1:1" x14ac:dyDescent="0.35">
      <c r="A402" s="7"/>
    </row>
    <row r="403" spans="1:1" x14ac:dyDescent="0.35">
      <c r="A403" s="7"/>
    </row>
    <row r="404" spans="1:1" x14ac:dyDescent="0.35">
      <c r="A404" s="7"/>
    </row>
    <row r="405" spans="1:1" x14ac:dyDescent="0.35">
      <c r="A405" s="7"/>
    </row>
    <row r="406" spans="1:1" x14ac:dyDescent="0.35">
      <c r="A406" s="7"/>
    </row>
    <row r="407" spans="1:1" x14ac:dyDescent="0.35">
      <c r="A407" s="7"/>
    </row>
    <row r="408" spans="1:1" x14ac:dyDescent="0.35">
      <c r="A408" s="7"/>
    </row>
    <row r="409" spans="1:1" x14ac:dyDescent="0.35">
      <c r="A409" s="7"/>
    </row>
    <row r="410" spans="1:1" x14ac:dyDescent="0.35">
      <c r="A410" s="7"/>
    </row>
    <row r="411" spans="1:1" x14ac:dyDescent="0.35">
      <c r="A411" s="7"/>
    </row>
    <row r="412" spans="1:1" x14ac:dyDescent="0.35">
      <c r="A412" s="7"/>
    </row>
    <row r="413" spans="1:1" x14ac:dyDescent="0.35">
      <c r="A413" s="7"/>
    </row>
    <row r="414" spans="1:1" x14ac:dyDescent="0.35">
      <c r="A414" s="7"/>
    </row>
    <row r="415" spans="1:1" x14ac:dyDescent="0.35">
      <c r="A415" s="7"/>
    </row>
    <row r="416" spans="1:1" x14ac:dyDescent="0.35">
      <c r="A416" s="7"/>
    </row>
    <row r="417" spans="1:1" x14ac:dyDescent="0.35">
      <c r="A417" s="7"/>
    </row>
    <row r="418" spans="1:1" x14ac:dyDescent="0.35">
      <c r="A418" s="7"/>
    </row>
    <row r="419" spans="1:1" x14ac:dyDescent="0.35">
      <c r="A419" s="7"/>
    </row>
    <row r="420" spans="1:1" x14ac:dyDescent="0.35">
      <c r="A420" s="7"/>
    </row>
    <row r="421" spans="1:1" x14ac:dyDescent="0.35">
      <c r="A421" s="7"/>
    </row>
    <row r="422" spans="1:1" x14ac:dyDescent="0.35">
      <c r="A422" s="7"/>
    </row>
    <row r="423" spans="1:1" x14ac:dyDescent="0.35">
      <c r="A423" s="7"/>
    </row>
    <row r="424" spans="1:1" x14ac:dyDescent="0.35">
      <c r="A424" s="7"/>
    </row>
    <row r="425" spans="1:1" x14ac:dyDescent="0.35">
      <c r="A425" s="7"/>
    </row>
    <row r="426" spans="1:1" x14ac:dyDescent="0.35">
      <c r="A426" s="7"/>
    </row>
    <row r="427" spans="1:1" x14ac:dyDescent="0.35">
      <c r="A427" s="7"/>
    </row>
    <row r="428" spans="1:1" x14ac:dyDescent="0.35">
      <c r="A428" s="7"/>
    </row>
    <row r="429" spans="1:1" x14ac:dyDescent="0.35">
      <c r="A429" s="7"/>
    </row>
    <row r="430" spans="1:1" x14ac:dyDescent="0.35">
      <c r="A430" s="7"/>
    </row>
    <row r="431" spans="1:1" x14ac:dyDescent="0.35">
      <c r="A431" s="7"/>
    </row>
    <row r="432" spans="1:1" x14ac:dyDescent="0.35">
      <c r="A432" s="7"/>
    </row>
    <row r="433" spans="1:1" x14ac:dyDescent="0.35">
      <c r="A433" s="7"/>
    </row>
    <row r="434" spans="1:1" x14ac:dyDescent="0.35">
      <c r="A434" s="7"/>
    </row>
    <row r="435" spans="1:1" x14ac:dyDescent="0.35">
      <c r="A435" s="7"/>
    </row>
    <row r="436" spans="1:1" x14ac:dyDescent="0.35">
      <c r="A436" s="7"/>
    </row>
    <row r="437" spans="1:1" x14ac:dyDescent="0.35">
      <c r="A437" s="7"/>
    </row>
    <row r="438" spans="1:1" x14ac:dyDescent="0.35">
      <c r="A438" s="7"/>
    </row>
    <row r="439" spans="1:1" x14ac:dyDescent="0.35">
      <c r="A439" s="7"/>
    </row>
    <row r="440" spans="1:1" x14ac:dyDescent="0.35">
      <c r="A440" s="7"/>
    </row>
    <row r="441" spans="1:1" x14ac:dyDescent="0.35">
      <c r="A441" s="7"/>
    </row>
    <row r="442" spans="1:1" x14ac:dyDescent="0.35">
      <c r="A442" s="7"/>
    </row>
    <row r="443" spans="1:1" x14ac:dyDescent="0.35">
      <c r="A443" s="7"/>
    </row>
    <row r="444" spans="1:1" x14ac:dyDescent="0.35">
      <c r="A444" s="7"/>
    </row>
    <row r="445" spans="1:1" x14ac:dyDescent="0.35">
      <c r="A445" s="7"/>
    </row>
    <row r="446" spans="1:1" x14ac:dyDescent="0.35">
      <c r="A446" s="7"/>
    </row>
    <row r="447" spans="1:1" x14ac:dyDescent="0.35">
      <c r="A447" s="7"/>
    </row>
    <row r="448" spans="1:1" x14ac:dyDescent="0.35">
      <c r="A448" s="7"/>
    </row>
    <row r="449" spans="1:1" x14ac:dyDescent="0.35">
      <c r="A449" s="7"/>
    </row>
    <row r="450" spans="1:1" x14ac:dyDescent="0.35">
      <c r="A450" s="7"/>
    </row>
    <row r="451" spans="1:1" x14ac:dyDescent="0.35">
      <c r="A451" s="7"/>
    </row>
    <row r="452" spans="1:1" x14ac:dyDescent="0.35">
      <c r="A452" s="7"/>
    </row>
    <row r="453" spans="1:1" x14ac:dyDescent="0.35">
      <c r="A453" s="7"/>
    </row>
    <row r="454" spans="1:1" x14ac:dyDescent="0.35">
      <c r="A454" s="7"/>
    </row>
    <row r="455" spans="1:1" x14ac:dyDescent="0.35">
      <c r="A455" s="7"/>
    </row>
    <row r="456" spans="1:1" x14ac:dyDescent="0.35">
      <c r="A456" s="7"/>
    </row>
    <row r="457" spans="1:1" x14ac:dyDescent="0.35">
      <c r="A457" s="7"/>
    </row>
    <row r="458" spans="1:1" x14ac:dyDescent="0.35">
      <c r="A458" s="7"/>
    </row>
    <row r="459" spans="1:1" x14ac:dyDescent="0.35">
      <c r="A459" s="7"/>
    </row>
    <row r="460" spans="1:1" x14ac:dyDescent="0.35">
      <c r="A460" s="7"/>
    </row>
    <row r="461" spans="1:1" x14ac:dyDescent="0.35">
      <c r="A461" s="7"/>
    </row>
    <row r="462" spans="1:1" x14ac:dyDescent="0.35">
      <c r="A462" s="7"/>
    </row>
    <row r="463" spans="1:1" x14ac:dyDescent="0.35">
      <c r="A463" s="7"/>
    </row>
    <row r="464" spans="1:1" x14ac:dyDescent="0.35">
      <c r="A464" s="7"/>
    </row>
    <row r="465" spans="1:1" x14ac:dyDescent="0.35">
      <c r="A465" s="7"/>
    </row>
    <row r="466" spans="1:1" x14ac:dyDescent="0.35">
      <c r="A466" s="7"/>
    </row>
    <row r="467" spans="1:1" x14ac:dyDescent="0.35">
      <c r="A467" s="7"/>
    </row>
    <row r="468" spans="1:1" x14ac:dyDescent="0.35">
      <c r="A468" s="7"/>
    </row>
    <row r="469" spans="1:1" x14ac:dyDescent="0.35">
      <c r="A469" s="7"/>
    </row>
    <row r="470" spans="1:1" x14ac:dyDescent="0.35">
      <c r="A470" s="7"/>
    </row>
    <row r="471" spans="1:1" x14ac:dyDescent="0.35">
      <c r="A471" s="7"/>
    </row>
    <row r="472" spans="1:1" x14ac:dyDescent="0.35">
      <c r="A472" s="7"/>
    </row>
    <row r="473" spans="1:1" x14ac:dyDescent="0.35">
      <c r="A473" s="7"/>
    </row>
    <row r="474" spans="1:1" x14ac:dyDescent="0.35">
      <c r="A474" s="7"/>
    </row>
    <row r="475" spans="1:1" x14ac:dyDescent="0.35">
      <c r="A475" s="7"/>
    </row>
    <row r="476" spans="1:1" x14ac:dyDescent="0.35">
      <c r="A476" s="7"/>
    </row>
    <row r="477" spans="1:1" x14ac:dyDescent="0.35">
      <c r="A477" s="7"/>
    </row>
    <row r="478" spans="1:1" x14ac:dyDescent="0.35">
      <c r="A478" s="7"/>
    </row>
    <row r="479" spans="1:1" x14ac:dyDescent="0.35">
      <c r="A479" s="7"/>
    </row>
    <row r="480" spans="1:1" x14ac:dyDescent="0.35">
      <c r="A480" s="7"/>
    </row>
    <row r="481" spans="1:1" x14ac:dyDescent="0.35">
      <c r="A481" s="7"/>
    </row>
    <row r="482" spans="1:1" x14ac:dyDescent="0.35">
      <c r="A482" s="7"/>
    </row>
    <row r="483" spans="1:1" x14ac:dyDescent="0.35">
      <c r="A483" s="7"/>
    </row>
    <row r="484" spans="1:1" x14ac:dyDescent="0.35">
      <c r="A484" s="7"/>
    </row>
    <row r="485" spans="1:1" x14ac:dyDescent="0.35">
      <c r="A485" s="7"/>
    </row>
    <row r="486" spans="1:1" x14ac:dyDescent="0.35">
      <c r="A486" s="7"/>
    </row>
    <row r="487" spans="1:1" x14ac:dyDescent="0.35">
      <c r="A487" s="7"/>
    </row>
    <row r="488" spans="1:1" x14ac:dyDescent="0.35">
      <c r="A488" s="7"/>
    </row>
    <row r="489" spans="1:1" x14ac:dyDescent="0.35">
      <c r="A489" s="7"/>
    </row>
    <row r="490" spans="1:1" x14ac:dyDescent="0.35">
      <c r="A490" s="7"/>
    </row>
    <row r="491" spans="1:1" x14ac:dyDescent="0.35">
      <c r="A491" s="7"/>
    </row>
    <row r="492" spans="1:1" x14ac:dyDescent="0.35">
      <c r="A492" s="7"/>
    </row>
    <row r="493" spans="1:1" x14ac:dyDescent="0.35">
      <c r="A493" s="7"/>
    </row>
    <row r="494" spans="1:1" x14ac:dyDescent="0.35">
      <c r="A494" s="7"/>
    </row>
    <row r="495" spans="1:1" x14ac:dyDescent="0.35">
      <c r="A495" s="7"/>
    </row>
    <row r="496" spans="1:1" x14ac:dyDescent="0.35">
      <c r="A496" s="7"/>
    </row>
    <row r="497" spans="1:1" x14ac:dyDescent="0.35">
      <c r="A497" s="7"/>
    </row>
    <row r="498" spans="1:1" x14ac:dyDescent="0.35">
      <c r="A498" s="7"/>
    </row>
    <row r="499" spans="1:1" x14ac:dyDescent="0.35">
      <c r="A499" s="7"/>
    </row>
    <row r="500" spans="1:1" x14ac:dyDescent="0.35">
      <c r="A500" s="7"/>
    </row>
    <row r="501" spans="1:1" x14ac:dyDescent="0.35">
      <c r="A501" s="7"/>
    </row>
    <row r="502" spans="1:1" x14ac:dyDescent="0.35">
      <c r="A502" s="7"/>
    </row>
    <row r="503" spans="1:1" x14ac:dyDescent="0.35">
      <c r="A503" s="7"/>
    </row>
    <row r="504" spans="1:1" x14ac:dyDescent="0.35">
      <c r="A504" s="7"/>
    </row>
    <row r="505" spans="1:1" x14ac:dyDescent="0.35">
      <c r="A505" s="7"/>
    </row>
    <row r="506" spans="1:1" x14ac:dyDescent="0.35">
      <c r="A506" s="7"/>
    </row>
    <row r="507" spans="1:1" x14ac:dyDescent="0.35">
      <c r="A507" s="7"/>
    </row>
    <row r="508" spans="1:1" x14ac:dyDescent="0.35">
      <c r="A508" s="7"/>
    </row>
    <row r="509" spans="1:1" x14ac:dyDescent="0.35">
      <c r="A509" s="7"/>
    </row>
    <row r="510" spans="1:1" x14ac:dyDescent="0.35">
      <c r="A510" s="7"/>
    </row>
    <row r="511" spans="1:1" x14ac:dyDescent="0.35">
      <c r="A511" s="7"/>
    </row>
    <row r="512" spans="1:1" x14ac:dyDescent="0.35">
      <c r="A512" s="7"/>
    </row>
    <row r="513" spans="1:1" x14ac:dyDescent="0.35">
      <c r="A513" s="7"/>
    </row>
    <row r="514" spans="1:1" x14ac:dyDescent="0.35">
      <c r="A514" s="7"/>
    </row>
    <row r="515" spans="1:1" x14ac:dyDescent="0.35">
      <c r="A515" s="7"/>
    </row>
    <row r="516" spans="1:1" x14ac:dyDescent="0.35">
      <c r="A516" s="7"/>
    </row>
    <row r="517" spans="1:1" x14ac:dyDescent="0.35">
      <c r="A517" s="7"/>
    </row>
    <row r="518" spans="1:1" x14ac:dyDescent="0.35">
      <c r="A518" s="7"/>
    </row>
    <row r="519" spans="1:1" x14ac:dyDescent="0.35">
      <c r="A519" s="7"/>
    </row>
    <row r="520" spans="1:1" x14ac:dyDescent="0.35">
      <c r="A520" s="7"/>
    </row>
    <row r="521" spans="1:1" x14ac:dyDescent="0.35">
      <c r="A521" s="7"/>
    </row>
    <row r="522" spans="1:1" x14ac:dyDescent="0.35">
      <c r="A522" s="7"/>
    </row>
    <row r="523" spans="1:1" x14ac:dyDescent="0.35">
      <c r="A523" s="7"/>
    </row>
    <row r="524" spans="1:1" x14ac:dyDescent="0.35">
      <c r="A524" s="7"/>
    </row>
    <row r="525" spans="1:1" x14ac:dyDescent="0.35">
      <c r="A525" s="7"/>
    </row>
    <row r="526" spans="1:1" x14ac:dyDescent="0.35">
      <c r="A526" s="7"/>
    </row>
    <row r="527" spans="1:1" x14ac:dyDescent="0.35">
      <c r="A527" s="7"/>
    </row>
    <row r="528" spans="1:1" x14ac:dyDescent="0.35">
      <c r="A528" s="7"/>
    </row>
    <row r="529" spans="1:1" x14ac:dyDescent="0.35">
      <c r="A529" s="7"/>
    </row>
    <row r="530" spans="1:1" x14ac:dyDescent="0.35">
      <c r="A530" s="7"/>
    </row>
    <row r="531" spans="1:1" x14ac:dyDescent="0.35">
      <c r="A531" s="7"/>
    </row>
    <row r="532" spans="1:1" x14ac:dyDescent="0.35">
      <c r="A532" s="7"/>
    </row>
    <row r="533" spans="1:1" x14ac:dyDescent="0.35">
      <c r="A533" s="7"/>
    </row>
    <row r="534" spans="1:1" x14ac:dyDescent="0.35">
      <c r="A534" s="7"/>
    </row>
    <row r="535" spans="1:1" x14ac:dyDescent="0.35">
      <c r="A535" s="7"/>
    </row>
    <row r="536" spans="1:1" x14ac:dyDescent="0.35">
      <c r="A536" s="7"/>
    </row>
    <row r="537" spans="1:1" x14ac:dyDescent="0.35">
      <c r="A537" s="7"/>
    </row>
    <row r="538" spans="1:1" x14ac:dyDescent="0.35">
      <c r="A538" s="7"/>
    </row>
    <row r="539" spans="1:1" x14ac:dyDescent="0.35">
      <c r="A539" s="7"/>
    </row>
    <row r="540" spans="1:1" x14ac:dyDescent="0.35">
      <c r="A540" s="7"/>
    </row>
    <row r="541" spans="1:1" x14ac:dyDescent="0.35">
      <c r="A541" s="7"/>
    </row>
    <row r="542" spans="1:1" x14ac:dyDescent="0.35">
      <c r="A542" s="7"/>
    </row>
    <row r="543" spans="1:1" x14ac:dyDescent="0.35">
      <c r="A543" s="7"/>
    </row>
    <row r="544" spans="1:1" x14ac:dyDescent="0.35">
      <c r="A544" s="7"/>
    </row>
    <row r="545" spans="1:1" x14ac:dyDescent="0.35">
      <c r="A545" s="7"/>
    </row>
    <row r="546" spans="1:1" x14ac:dyDescent="0.35">
      <c r="A546" s="7"/>
    </row>
    <row r="547" spans="1:1" x14ac:dyDescent="0.35">
      <c r="A547" s="7"/>
    </row>
    <row r="548" spans="1:1" x14ac:dyDescent="0.35">
      <c r="A548" s="7"/>
    </row>
    <row r="549" spans="1:1" x14ac:dyDescent="0.35">
      <c r="A549" s="7"/>
    </row>
    <row r="550" spans="1:1" x14ac:dyDescent="0.35">
      <c r="A550" s="7"/>
    </row>
    <row r="551" spans="1:1" x14ac:dyDescent="0.35">
      <c r="A551" s="7"/>
    </row>
    <row r="552" spans="1:1" x14ac:dyDescent="0.35">
      <c r="A552" s="7"/>
    </row>
    <row r="553" spans="1:1" x14ac:dyDescent="0.35">
      <c r="A553" s="7"/>
    </row>
    <row r="554" spans="1:1" x14ac:dyDescent="0.35">
      <c r="A554" s="7"/>
    </row>
    <row r="555" spans="1:1" x14ac:dyDescent="0.35">
      <c r="A555" s="7"/>
    </row>
    <row r="556" spans="1:1" x14ac:dyDescent="0.35">
      <c r="A556" s="7"/>
    </row>
    <row r="557" spans="1:1" x14ac:dyDescent="0.35">
      <c r="A557" s="7"/>
    </row>
    <row r="558" spans="1:1" x14ac:dyDescent="0.35">
      <c r="A558" s="7"/>
    </row>
    <row r="559" spans="1:1" x14ac:dyDescent="0.35">
      <c r="A559" s="7"/>
    </row>
    <row r="560" spans="1:1" x14ac:dyDescent="0.35">
      <c r="A560" s="7"/>
    </row>
    <row r="561" spans="1:1" x14ac:dyDescent="0.35">
      <c r="A561" s="7"/>
    </row>
    <row r="562" spans="1:1" x14ac:dyDescent="0.35">
      <c r="A562" s="7"/>
    </row>
    <row r="563" spans="1:1" x14ac:dyDescent="0.35">
      <c r="A563" s="7"/>
    </row>
    <row r="564" spans="1:1" x14ac:dyDescent="0.35">
      <c r="A564" s="7"/>
    </row>
    <row r="565" spans="1:1" x14ac:dyDescent="0.35">
      <c r="A565" s="7"/>
    </row>
    <row r="566" spans="1:1" x14ac:dyDescent="0.35">
      <c r="A566" s="7"/>
    </row>
    <row r="567" spans="1:1" x14ac:dyDescent="0.35">
      <c r="A567" s="7"/>
    </row>
    <row r="568" spans="1:1" x14ac:dyDescent="0.35">
      <c r="A568" s="7"/>
    </row>
    <row r="569" spans="1:1" x14ac:dyDescent="0.35">
      <c r="A569" s="7"/>
    </row>
    <row r="570" spans="1:1" x14ac:dyDescent="0.35">
      <c r="A570" s="7"/>
    </row>
    <row r="571" spans="1:1" x14ac:dyDescent="0.35">
      <c r="A571" s="7"/>
    </row>
    <row r="572" spans="1:1" x14ac:dyDescent="0.35">
      <c r="A572" s="7"/>
    </row>
    <row r="573" spans="1:1" x14ac:dyDescent="0.35">
      <c r="A573" s="7"/>
    </row>
    <row r="574" spans="1:1" x14ac:dyDescent="0.35">
      <c r="A574" s="7"/>
    </row>
    <row r="575" spans="1:1" x14ac:dyDescent="0.35">
      <c r="A575" s="7"/>
    </row>
    <row r="576" spans="1:1" x14ac:dyDescent="0.35">
      <c r="A576" s="7"/>
    </row>
    <row r="577" spans="1:1" x14ac:dyDescent="0.35">
      <c r="A577" s="7"/>
    </row>
    <row r="578" spans="1:1" x14ac:dyDescent="0.35">
      <c r="A578" s="7"/>
    </row>
    <row r="579" spans="1:1" x14ac:dyDescent="0.35">
      <c r="A579" s="7"/>
    </row>
    <row r="580" spans="1:1" x14ac:dyDescent="0.35">
      <c r="A580" s="7"/>
    </row>
    <row r="581" spans="1:1" x14ac:dyDescent="0.35">
      <c r="A581" s="7"/>
    </row>
    <row r="582" spans="1:1" x14ac:dyDescent="0.35">
      <c r="A582" s="7"/>
    </row>
    <row r="583" spans="1:1" x14ac:dyDescent="0.35">
      <c r="A583" s="7"/>
    </row>
    <row r="584" spans="1:1" x14ac:dyDescent="0.35">
      <c r="A584" s="7"/>
    </row>
    <row r="585" spans="1:1" x14ac:dyDescent="0.35">
      <c r="A585" s="7"/>
    </row>
    <row r="586" spans="1:1" x14ac:dyDescent="0.35">
      <c r="A586" s="7"/>
    </row>
    <row r="587" spans="1:1" x14ac:dyDescent="0.35">
      <c r="A587" s="7"/>
    </row>
    <row r="588" spans="1:1" x14ac:dyDescent="0.35">
      <c r="A588" s="7"/>
    </row>
    <row r="589" spans="1:1" x14ac:dyDescent="0.35">
      <c r="A589" s="7"/>
    </row>
    <row r="590" spans="1:1" x14ac:dyDescent="0.35">
      <c r="A590" s="7"/>
    </row>
    <row r="591" spans="1:1" x14ac:dyDescent="0.35">
      <c r="A591" s="7"/>
    </row>
    <row r="592" spans="1:1" x14ac:dyDescent="0.35">
      <c r="A592" s="7"/>
    </row>
    <row r="593" spans="1:1" x14ac:dyDescent="0.35">
      <c r="A593" s="7"/>
    </row>
    <row r="594" spans="1:1" x14ac:dyDescent="0.35">
      <c r="A594" s="7"/>
    </row>
    <row r="595" spans="1:1" x14ac:dyDescent="0.35">
      <c r="A595" s="7"/>
    </row>
    <row r="596" spans="1:1" x14ac:dyDescent="0.35">
      <c r="A596" s="7"/>
    </row>
    <row r="597" spans="1:1" x14ac:dyDescent="0.35">
      <c r="A597" s="7"/>
    </row>
    <row r="598" spans="1:1" x14ac:dyDescent="0.35">
      <c r="A598" s="7"/>
    </row>
    <row r="599" spans="1:1" x14ac:dyDescent="0.35">
      <c r="A599" s="7"/>
    </row>
    <row r="600" spans="1:1" x14ac:dyDescent="0.35">
      <c r="A600" s="7"/>
    </row>
    <row r="601" spans="1:1" x14ac:dyDescent="0.35">
      <c r="A601" s="7"/>
    </row>
    <row r="602" spans="1:1" x14ac:dyDescent="0.35">
      <c r="A602" s="7"/>
    </row>
    <row r="603" spans="1:1" x14ac:dyDescent="0.35">
      <c r="A603" s="7"/>
    </row>
    <row r="604" spans="1:1" x14ac:dyDescent="0.35">
      <c r="A604" s="7"/>
    </row>
    <row r="605" spans="1:1" x14ac:dyDescent="0.35">
      <c r="A605" s="7"/>
    </row>
    <row r="606" spans="1:1" x14ac:dyDescent="0.35">
      <c r="A606" s="7"/>
    </row>
    <row r="607" spans="1:1" x14ac:dyDescent="0.35">
      <c r="A607" s="7"/>
    </row>
    <row r="608" spans="1:1" x14ac:dyDescent="0.35">
      <c r="A608" s="7"/>
    </row>
    <row r="609" spans="1:1" x14ac:dyDescent="0.35">
      <c r="A609" s="7"/>
    </row>
    <row r="610" spans="1:1" x14ac:dyDescent="0.35">
      <c r="A610" s="7"/>
    </row>
    <row r="611" spans="1:1" x14ac:dyDescent="0.35">
      <c r="A611" s="7"/>
    </row>
    <row r="612" spans="1:1" x14ac:dyDescent="0.35">
      <c r="A612" s="7"/>
    </row>
    <row r="613" spans="1:1" x14ac:dyDescent="0.35">
      <c r="A613" s="7"/>
    </row>
    <row r="614" spans="1:1" x14ac:dyDescent="0.35">
      <c r="A614" s="7"/>
    </row>
    <row r="615" spans="1:1" x14ac:dyDescent="0.35">
      <c r="A615" s="7"/>
    </row>
    <row r="616" spans="1:1" x14ac:dyDescent="0.35">
      <c r="A616" s="7"/>
    </row>
    <row r="617" spans="1:1" x14ac:dyDescent="0.35">
      <c r="A617" s="7"/>
    </row>
    <row r="618" spans="1:1" x14ac:dyDescent="0.35">
      <c r="A618" s="7"/>
    </row>
    <row r="619" spans="1:1" x14ac:dyDescent="0.35">
      <c r="A619" s="7"/>
    </row>
    <row r="620" spans="1:1" x14ac:dyDescent="0.35">
      <c r="A620" s="7"/>
    </row>
    <row r="621" spans="1:1" x14ac:dyDescent="0.35">
      <c r="A621" s="7"/>
    </row>
    <row r="622" spans="1:1" x14ac:dyDescent="0.35">
      <c r="A622" s="7"/>
    </row>
    <row r="623" spans="1:1" x14ac:dyDescent="0.35">
      <c r="A623" s="7"/>
    </row>
    <row r="624" spans="1:1" x14ac:dyDescent="0.35">
      <c r="A624" s="7"/>
    </row>
    <row r="625" spans="1:1" x14ac:dyDescent="0.35">
      <c r="A625" s="7"/>
    </row>
    <row r="626" spans="1:1" x14ac:dyDescent="0.35">
      <c r="A626" s="7"/>
    </row>
    <row r="627" spans="1:1" x14ac:dyDescent="0.35">
      <c r="A627" s="7"/>
    </row>
    <row r="628" spans="1:1" x14ac:dyDescent="0.35">
      <c r="A628" s="7"/>
    </row>
    <row r="629" spans="1:1" x14ac:dyDescent="0.35">
      <c r="A629" s="7"/>
    </row>
    <row r="630" spans="1:1" x14ac:dyDescent="0.35">
      <c r="A630" s="7"/>
    </row>
    <row r="631" spans="1:1" x14ac:dyDescent="0.35">
      <c r="A631" s="7"/>
    </row>
    <row r="632" spans="1:1" x14ac:dyDescent="0.35">
      <c r="A632" s="7"/>
    </row>
    <row r="633" spans="1:1" x14ac:dyDescent="0.35">
      <c r="A633" s="7"/>
    </row>
    <row r="634" spans="1:1" x14ac:dyDescent="0.35">
      <c r="A634" s="7"/>
    </row>
    <row r="635" spans="1:1" x14ac:dyDescent="0.35">
      <c r="A635" s="7"/>
    </row>
    <row r="636" spans="1:1" x14ac:dyDescent="0.35">
      <c r="A636" s="7"/>
    </row>
    <row r="637" spans="1:1" x14ac:dyDescent="0.35">
      <c r="A637" s="7"/>
    </row>
    <row r="638" spans="1:1" x14ac:dyDescent="0.35">
      <c r="A638" s="7"/>
    </row>
    <row r="639" spans="1:1" x14ac:dyDescent="0.35">
      <c r="A639" s="7"/>
    </row>
    <row r="640" spans="1:1" x14ac:dyDescent="0.35">
      <c r="A640" s="7"/>
    </row>
    <row r="641" spans="1:1" x14ac:dyDescent="0.35">
      <c r="A641" s="7"/>
    </row>
    <row r="642" spans="1:1" x14ac:dyDescent="0.35">
      <c r="A642" s="7"/>
    </row>
    <row r="643" spans="1:1" x14ac:dyDescent="0.35">
      <c r="A643" s="7"/>
    </row>
    <row r="644" spans="1:1" x14ac:dyDescent="0.35">
      <c r="A644" s="7"/>
    </row>
    <row r="645" spans="1:1" x14ac:dyDescent="0.35">
      <c r="A645" s="7"/>
    </row>
    <row r="646" spans="1:1" x14ac:dyDescent="0.35">
      <c r="A646" s="7"/>
    </row>
    <row r="647" spans="1:1" x14ac:dyDescent="0.35">
      <c r="A647" s="7"/>
    </row>
    <row r="648" spans="1:1" x14ac:dyDescent="0.35">
      <c r="A648" s="7"/>
    </row>
    <row r="649" spans="1:1" x14ac:dyDescent="0.35">
      <c r="A649" s="7"/>
    </row>
    <row r="650" spans="1:1" x14ac:dyDescent="0.35">
      <c r="A650" s="7"/>
    </row>
    <row r="651" spans="1:1" x14ac:dyDescent="0.35">
      <c r="A651" s="7"/>
    </row>
    <row r="652" spans="1:1" x14ac:dyDescent="0.35">
      <c r="A652" s="7"/>
    </row>
    <row r="653" spans="1:1" x14ac:dyDescent="0.35">
      <c r="A653" s="7"/>
    </row>
    <row r="654" spans="1:1" x14ac:dyDescent="0.35">
      <c r="A654" s="7"/>
    </row>
    <row r="655" spans="1:1" x14ac:dyDescent="0.35">
      <c r="A655" s="7"/>
    </row>
    <row r="656" spans="1:1" x14ac:dyDescent="0.35">
      <c r="A656" s="7"/>
    </row>
    <row r="657" spans="1:1" x14ac:dyDescent="0.35">
      <c r="A657" s="7"/>
    </row>
    <row r="658" spans="1:1" x14ac:dyDescent="0.35">
      <c r="A658" s="7"/>
    </row>
    <row r="659" spans="1:1" x14ac:dyDescent="0.35">
      <c r="A659" s="7"/>
    </row>
    <row r="660" spans="1:1" x14ac:dyDescent="0.35">
      <c r="A660" s="7"/>
    </row>
    <row r="661" spans="1:1" x14ac:dyDescent="0.35">
      <c r="A661" s="7"/>
    </row>
    <row r="662" spans="1:1" x14ac:dyDescent="0.35">
      <c r="A662" s="7"/>
    </row>
    <row r="663" spans="1:1" x14ac:dyDescent="0.35">
      <c r="A663" s="7"/>
    </row>
    <row r="664" spans="1:1" x14ac:dyDescent="0.35">
      <c r="A664" s="7"/>
    </row>
    <row r="665" spans="1:1" x14ac:dyDescent="0.35">
      <c r="A665" s="7"/>
    </row>
    <row r="666" spans="1:1" x14ac:dyDescent="0.35">
      <c r="A666" s="7"/>
    </row>
    <row r="667" spans="1:1" x14ac:dyDescent="0.35">
      <c r="A667" s="7"/>
    </row>
    <row r="668" spans="1:1" x14ac:dyDescent="0.35">
      <c r="A668" s="7"/>
    </row>
    <row r="669" spans="1:1" x14ac:dyDescent="0.35">
      <c r="A669" s="7"/>
    </row>
    <row r="670" spans="1:1" x14ac:dyDescent="0.35">
      <c r="A670" s="7"/>
    </row>
    <row r="671" spans="1:1" x14ac:dyDescent="0.35">
      <c r="A671" s="7"/>
    </row>
    <row r="672" spans="1:1" x14ac:dyDescent="0.35">
      <c r="A672" s="7"/>
    </row>
    <row r="673" spans="1:1" x14ac:dyDescent="0.35">
      <c r="A673" s="7"/>
    </row>
    <row r="674" spans="1:1" x14ac:dyDescent="0.35">
      <c r="A674" s="7"/>
    </row>
    <row r="675" spans="1:1" x14ac:dyDescent="0.35">
      <c r="A675" s="7"/>
    </row>
    <row r="676" spans="1:1" x14ac:dyDescent="0.35">
      <c r="A676" s="7"/>
    </row>
    <row r="677" spans="1:1" x14ac:dyDescent="0.35">
      <c r="A677" s="7"/>
    </row>
    <row r="678" spans="1:1" x14ac:dyDescent="0.35">
      <c r="A678" s="7"/>
    </row>
    <row r="679" spans="1:1" x14ac:dyDescent="0.35">
      <c r="A679" s="7"/>
    </row>
    <row r="680" spans="1:1" x14ac:dyDescent="0.35">
      <c r="A680" s="7"/>
    </row>
    <row r="681" spans="1:1" x14ac:dyDescent="0.35">
      <c r="A681" s="7"/>
    </row>
    <row r="682" spans="1:1" x14ac:dyDescent="0.35">
      <c r="A682" s="7"/>
    </row>
    <row r="683" spans="1:1" x14ac:dyDescent="0.35">
      <c r="A683" s="7"/>
    </row>
    <row r="684" spans="1:1" x14ac:dyDescent="0.35">
      <c r="A684" s="7"/>
    </row>
    <row r="685" spans="1:1" x14ac:dyDescent="0.35">
      <c r="A685" s="7"/>
    </row>
    <row r="686" spans="1:1" x14ac:dyDescent="0.35">
      <c r="A686" s="7"/>
    </row>
    <row r="687" spans="1:1" x14ac:dyDescent="0.35">
      <c r="A687" s="7"/>
    </row>
    <row r="688" spans="1:1" x14ac:dyDescent="0.35">
      <c r="A688" s="7"/>
    </row>
    <row r="689" spans="1:1" x14ac:dyDescent="0.35">
      <c r="A689" s="7"/>
    </row>
    <row r="690" spans="1:1" x14ac:dyDescent="0.35">
      <c r="A690" s="7"/>
    </row>
    <row r="691" spans="1:1" x14ac:dyDescent="0.35">
      <c r="A691" s="7"/>
    </row>
    <row r="692" spans="1:1" x14ac:dyDescent="0.35">
      <c r="A692" s="7"/>
    </row>
    <row r="693" spans="1:1" x14ac:dyDescent="0.35">
      <c r="A693" s="7"/>
    </row>
    <row r="694" spans="1:1" x14ac:dyDescent="0.35">
      <c r="A694" s="7"/>
    </row>
    <row r="695" spans="1:1" x14ac:dyDescent="0.35">
      <c r="A695" s="7"/>
    </row>
    <row r="696" spans="1:1" x14ac:dyDescent="0.35">
      <c r="A696" s="7"/>
    </row>
    <row r="697" spans="1:1" x14ac:dyDescent="0.35">
      <c r="A697" s="7"/>
    </row>
    <row r="698" spans="1:1" x14ac:dyDescent="0.35">
      <c r="A698" s="7"/>
    </row>
    <row r="699" spans="1:1" x14ac:dyDescent="0.35">
      <c r="A699" s="7"/>
    </row>
    <row r="700" spans="1:1" x14ac:dyDescent="0.35">
      <c r="A700" s="7"/>
    </row>
    <row r="701" spans="1:1" x14ac:dyDescent="0.35">
      <c r="A701" s="7"/>
    </row>
    <row r="702" spans="1:1" x14ac:dyDescent="0.35">
      <c r="A702" s="7"/>
    </row>
    <row r="703" spans="1:1" x14ac:dyDescent="0.35">
      <c r="A703" s="7"/>
    </row>
    <row r="704" spans="1:1" x14ac:dyDescent="0.35">
      <c r="A704" s="7"/>
    </row>
    <row r="705" spans="1:1" x14ac:dyDescent="0.35">
      <c r="A705" s="7"/>
    </row>
    <row r="706" spans="1:1" x14ac:dyDescent="0.35">
      <c r="A706" s="7"/>
    </row>
    <row r="707" spans="1:1" x14ac:dyDescent="0.35">
      <c r="A707" s="7"/>
    </row>
    <row r="708" spans="1:1" x14ac:dyDescent="0.35">
      <c r="A708" s="7"/>
    </row>
    <row r="709" spans="1:1" x14ac:dyDescent="0.35">
      <c r="A709" s="7"/>
    </row>
    <row r="710" spans="1:1" x14ac:dyDescent="0.35">
      <c r="A710" s="7"/>
    </row>
    <row r="711" spans="1:1" x14ac:dyDescent="0.35">
      <c r="A711" s="7"/>
    </row>
    <row r="712" spans="1:1" x14ac:dyDescent="0.35">
      <c r="A712" s="7"/>
    </row>
    <row r="713" spans="1:1" x14ac:dyDescent="0.35">
      <c r="A713" s="7"/>
    </row>
    <row r="714" spans="1:1" x14ac:dyDescent="0.35">
      <c r="A714" s="7"/>
    </row>
    <row r="715" spans="1:1" x14ac:dyDescent="0.35">
      <c r="A715" s="7"/>
    </row>
    <row r="716" spans="1:1" x14ac:dyDescent="0.35">
      <c r="A716" s="7"/>
    </row>
    <row r="717" spans="1:1" x14ac:dyDescent="0.35">
      <c r="A717" s="7"/>
    </row>
    <row r="718" spans="1:1" x14ac:dyDescent="0.35">
      <c r="A718" s="7"/>
    </row>
    <row r="719" spans="1:1" x14ac:dyDescent="0.35">
      <c r="A719" s="7"/>
    </row>
    <row r="720" spans="1:1" x14ac:dyDescent="0.35">
      <c r="A720" s="7"/>
    </row>
    <row r="721" spans="1:1" x14ac:dyDescent="0.35">
      <c r="A721" s="7"/>
    </row>
    <row r="722" spans="1:1" x14ac:dyDescent="0.35">
      <c r="A722" s="7"/>
    </row>
    <row r="723" spans="1:1" x14ac:dyDescent="0.35">
      <c r="A723" s="7"/>
    </row>
    <row r="724" spans="1:1" x14ac:dyDescent="0.35">
      <c r="A724" s="7"/>
    </row>
    <row r="725" spans="1:1" x14ac:dyDescent="0.35">
      <c r="A725" s="7"/>
    </row>
    <row r="726" spans="1:1" x14ac:dyDescent="0.35">
      <c r="A726" s="7"/>
    </row>
    <row r="727" spans="1:1" x14ac:dyDescent="0.35">
      <c r="A727" s="7"/>
    </row>
    <row r="728" spans="1:1" x14ac:dyDescent="0.35">
      <c r="A728" s="7"/>
    </row>
    <row r="729" spans="1:1" x14ac:dyDescent="0.35">
      <c r="A729" s="7"/>
    </row>
    <row r="730" spans="1:1" x14ac:dyDescent="0.35">
      <c r="A730" s="7"/>
    </row>
    <row r="731" spans="1:1" x14ac:dyDescent="0.35">
      <c r="A731" s="7"/>
    </row>
    <row r="732" spans="1:1" x14ac:dyDescent="0.35">
      <c r="A732" s="7"/>
    </row>
    <row r="733" spans="1:1" x14ac:dyDescent="0.35">
      <c r="A733" s="7"/>
    </row>
    <row r="734" spans="1:1" x14ac:dyDescent="0.35">
      <c r="A734" s="7"/>
    </row>
    <row r="735" spans="1:1" x14ac:dyDescent="0.35">
      <c r="A735" s="7"/>
    </row>
    <row r="736" spans="1:1" x14ac:dyDescent="0.35">
      <c r="A736" s="7"/>
    </row>
    <row r="737" spans="1:1" x14ac:dyDescent="0.35">
      <c r="A737" s="7"/>
    </row>
    <row r="738" spans="1:1" x14ac:dyDescent="0.35">
      <c r="A738" s="7"/>
    </row>
    <row r="739" spans="1:1" x14ac:dyDescent="0.35">
      <c r="A739" s="7"/>
    </row>
    <row r="740" spans="1:1" x14ac:dyDescent="0.35">
      <c r="A740" s="7"/>
    </row>
    <row r="741" spans="1:1" x14ac:dyDescent="0.35">
      <c r="A741" s="7"/>
    </row>
    <row r="742" spans="1:1" x14ac:dyDescent="0.35">
      <c r="A742" s="7"/>
    </row>
    <row r="743" spans="1:1" x14ac:dyDescent="0.35">
      <c r="A743" s="7"/>
    </row>
    <row r="744" spans="1:1" x14ac:dyDescent="0.35">
      <c r="A744" s="7"/>
    </row>
    <row r="745" spans="1:1" x14ac:dyDescent="0.35">
      <c r="A745" s="7"/>
    </row>
    <row r="746" spans="1:1" x14ac:dyDescent="0.35">
      <c r="A746" s="7"/>
    </row>
    <row r="747" spans="1:1" x14ac:dyDescent="0.35">
      <c r="A747" s="7"/>
    </row>
    <row r="748" spans="1:1" x14ac:dyDescent="0.35">
      <c r="A748" s="7"/>
    </row>
    <row r="749" spans="1:1" x14ac:dyDescent="0.35">
      <c r="A749" s="7"/>
    </row>
    <row r="750" spans="1:1" x14ac:dyDescent="0.35">
      <c r="A750" s="7"/>
    </row>
    <row r="751" spans="1:1" x14ac:dyDescent="0.35">
      <c r="A751" s="7"/>
    </row>
    <row r="752" spans="1:1" x14ac:dyDescent="0.35">
      <c r="A752" s="7"/>
    </row>
    <row r="753" spans="1:1" x14ac:dyDescent="0.35">
      <c r="A753" s="7"/>
    </row>
    <row r="754" spans="1:1" x14ac:dyDescent="0.35">
      <c r="A754" s="7"/>
    </row>
    <row r="755" spans="1:1" x14ac:dyDescent="0.35">
      <c r="A755" s="7"/>
    </row>
    <row r="756" spans="1:1" x14ac:dyDescent="0.35">
      <c r="A756" s="7"/>
    </row>
    <row r="757" spans="1:1" x14ac:dyDescent="0.35">
      <c r="A757" s="7"/>
    </row>
    <row r="758" spans="1:1" x14ac:dyDescent="0.35">
      <c r="A758" s="7"/>
    </row>
    <row r="759" spans="1:1" x14ac:dyDescent="0.35">
      <c r="A759" s="7"/>
    </row>
    <row r="760" spans="1:1" x14ac:dyDescent="0.35">
      <c r="A760" s="7"/>
    </row>
    <row r="761" spans="1:1" x14ac:dyDescent="0.35">
      <c r="A761" s="7"/>
    </row>
    <row r="762" spans="1:1" x14ac:dyDescent="0.35">
      <c r="A762" s="7"/>
    </row>
    <row r="763" spans="1:1" x14ac:dyDescent="0.35">
      <c r="A763" s="7"/>
    </row>
    <row r="764" spans="1:1" x14ac:dyDescent="0.35">
      <c r="A764" s="7"/>
    </row>
    <row r="765" spans="1:1" x14ac:dyDescent="0.35">
      <c r="A765" s="7"/>
    </row>
    <row r="766" spans="1:1" x14ac:dyDescent="0.35">
      <c r="A766" s="7"/>
    </row>
    <row r="767" spans="1:1" x14ac:dyDescent="0.35">
      <c r="A767" s="7"/>
    </row>
    <row r="768" spans="1:1" x14ac:dyDescent="0.35">
      <c r="A768" s="7"/>
    </row>
    <row r="769" spans="1:1" x14ac:dyDescent="0.35">
      <c r="A769" s="7"/>
    </row>
    <row r="770" spans="1:1" x14ac:dyDescent="0.35">
      <c r="A770" s="7"/>
    </row>
    <row r="771" spans="1:1" x14ac:dyDescent="0.35">
      <c r="A771" s="7"/>
    </row>
    <row r="772" spans="1:1" x14ac:dyDescent="0.35">
      <c r="A772" s="7"/>
    </row>
    <row r="773" spans="1:1" x14ac:dyDescent="0.35">
      <c r="A773" s="7"/>
    </row>
    <row r="774" spans="1:1" x14ac:dyDescent="0.35">
      <c r="A774" s="7"/>
    </row>
    <row r="775" spans="1:1" x14ac:dyDescent="0.35">
      <c r="A775" s="7"/>
    </row>
    <row r="776" spans="1:1" x14ac:dyDescent="0.35">
      <c r="A776" s="7"/>
    </row>
    <row r="777" spans="1:1" x14ac:dyDescent="0.35">
      <c r="A777" s="7"/>
    </row>
    <row r="778" spans="1:1" x14ac:dyDescent="0.35">
      <c r="A778" s="7"/>
    </row>
    <row r="779" spans="1:1" x14ac:dyDescent="0.35">
      <c r="A779" s="7"/>
    </row>
    <row r="780" spans="1:1" x14ac:dyDescent="0.35">
      <c r="A780" s="7"/>
    </row>
    <row r="781" spans="1:1" x14ac:dyDescent="0.35">
      <c r="A781" s="7"/>
    </row>
    <row r="782" spans="1:1" x14ac:dyDescent="0.35">
      <c r="A782" s="7"/>
    </row>
    <row r="783" spans="1:1" x14ac:dyDescent="0.35">
      <c r="A783" s="7"/>
    </row>
    <row r="784" spans="1:1" x14ac:dyDescent="0.35">
      <c r="A784" s="7"/>
    </row>
    <row r="785" spans="1:1" x14ac:dyDescent="0.35">
      <c r="A785" s="7"/>
    </row>
    <row r="786" spans="1:1" x14ac:dyDescent="0.35">
      <c r="A786" s="7"/>
    </row>
    <row r="787" spans="1:1" x14ac:dyDescent="0.35">
      <c r="A787" s="7"/>
    </row>
    <row r="788" spans="1:1" x14ac:dyDescent="0.35">
      <c r="A788" s="7"/>
    </row>
    <row r="789" spans="1:1" x14ac:dyDescent="0.35">
      <c r="A789" s="7"/>
    </row>
    <row r="790" spans="1:1" x14ac:dyDescent="0.35">
      <c r="A790" s="7"/>
    </row>
    <row r="791" spans="1:1" x14ac:dyDescent="0.35">
      <c r="A791" s="7"/>
    </row>
    <row r="792" spans="1:1" x14ac:dyDescent="0.35">
      <c r="A792" s="7"/>
    </row>
    <row r="793" spans="1:1" x14ac:dyDescent="0.35">
      <c r="A793" s="7"/>
    </row>
    <row r="794" spans="1:1" x14ac:dyDescent="0.35">
      <c r="A794" s="7"/>
    </row>
    <row r="795" spans="1:1" x14ac:dyDescent="0.35">
      <c r="A795" s="7"/>
    </row>
    <row r="796" spans="1:1" x14ac:dyDescent="0.35">
      <c r="A796" s="7"/>
    </row>
    <row r="797" spans="1:1" x14ac:dyDescent="0.35">
      <c r="A797" s="7"/>
    </row>
    <row r="798" spans="1:1" x14ac:dyDescent="0.35">
      <c r="A798" s="7"/>
    </row>
    <row r="799" spans="1:1" x14ac:dyDescent="0.35">
      <c r="A799" s="7"/>
    </row>
    <row r="800" spans="1:1" x14ac:dyDescent="0.35">
      <c r="A800" s="7"/>
    </row>
    <row r="801" spans="1:1" x14ac:dyDescent="0.35">
      <c r="A801" s="7"/>
    </row>
    <row r="802" spans="1:1" x14ac:dyDescent="0.35">
      <c r="A802" s="7"/>
    </row>
    <row r="803" spans="1:1" x14ac:dyDescent="0.35">
      <c r="A803" s="7"/>
    </row>
    <row r="804" spans="1:1" x14ac:dyDescent="0.35">
      <c r="A804" s="7"/>
    </row>
    <row r="805" spans="1:1" x14ac:dyDescent="0.35">
      <c r="A805" s="7"/>
    </row>
    <row r="806" spans="1:1" x14ac:dyDescent="0.35">
      <c r="A806" s="7"/>
    </row>
    <row r="807" spans="1:1" x14ac:dyDescent="0.35">
      <c r="A807" s="7"/>
    </row>
    <row r="808" spans="1:1" x14ac:dyDescent="0.35">
      <c r="A808" s="7"/>
    </row>
    <row r="809" spans="1:1" x14ac:dyDescent="0.35">
      <c r="A809" s="7"/>
    </row>
    <row r="810" spans="1:1" x14ac:dyDescent="0.35">
      <c r="A810" s="7"/>
    </row>
    <row r="811" spans="1:1" x14ac:dyDescent="0.35">
      <c r="A811" s="7"/>
    </row>
    <row r="812" spans="1:1" x14ac:dyDescent="0.35">
      <c r="A812" s="7"/>
    </row>
    <row r="813" spans="1:1" x14ac:dyDescent="0.35">
      <c r="A813" s="7"/>
    </row>
    <row r="814" spans="1:1" x14ac:dyDescent="0.35">
      <c r="A814" s="7"/>
    </row>
    <row r="815" spans="1:1" x14ac:dyDescent="0.35">
      <c r="A815" s="7"/>
    </row>
    <row r="816" spans="1:1" x14ac:dyDescent="0.35">
      <c r="A816" s="7"/>
    </row>
    <row r="817" spans="1:1" x14ac:dyDescent="0.35">
      <c r="A817" s="7"/>
    </row>
    <row r="818" spans="1:1" x14ac:dyDescent="0.35">
      <c r="A818" s="7"/>
    </row>
    <row r="819" spans="1:1" x14ac:dyDescent="0.35">
      <c r="A819" s="7"/>
    </row>
    <row r="820" spans="1:1" x14ac:dyDescent="0.35">
      <c r="A820" s="7"/>
    </row>
    <row r="821" spans="1:1" x14ac:dyDescent="0.35">
      <c r="A821" s="7"/>
    </row>
    <row r="822" spans="1:1" x14ac:dyDescent="0.35">
      <c r="A822" s="7"/>
    </row>
    <row r="823" spans="1:1" x14ac:dyDescent="0.35">
      <c r="A823" s="7"/>
    </row>
    <row r="824" spans="1:1" x14ac:dyDescent="0.35">
      <c r="A824" s="7"/>
    </row>
    <row r="825" spans="1:1" x14ac:dyDescent="0.35">
      <c r="A825" s="7"/>
    </row>
    <row r="826" spans="1:1" x14ac:dyDescent="0.35">
      <c r="A826" s="7"/>
    </row>
    <row r="827" spans="1:1" x14ac:dyDescent="0.35">
      <c r="A827" s="7"/>
    </row>
    <row r="828" spans="1:1" x14ac:dyDescent="0.35">
      <c r="A828" s="7"/>
    </row>
    <row r="829" spans="1:1" x14ac:dyDescent="0.35">
      <c r="A829" s="7"/>
    </row>
    <row r="830" spans="1:1" x14ac:dyDescent="0.35">
      <c r="A830" s="7"/>
    </row>
    <row r="831" spans="1:1" x14ac:dyDescent="0.35">
      <c r="A831" s="7"/>
    </row>
    <row r="832" spans="1:1" x14ac:dyDescent="0.35">
      <c r="A832" s="7"/>
    </row>
    <row r="833" spans="1:1" x14ac:dyDescent="0.35">
      <c r="A833" s="7"/>
    </row>
    <row r="834" spans="1:1" x14ac:dyDescent="0.35">
      <c r="A834" s="7"/>
    </row>
    <row r="835" spans="1:1" x14ac:dyDescent="0.35">
      <c r="A835" s="7"/>
    </row>
    <row r="836" spans="1:1" x14ac:dyDescent="0.35">
      <c r="A836" s="7"/>
    </row>
    <row r="837" spans="1:1" x14ac:dyDescent="0.35">
      <c r="A837" s="7"/>
    </row>
    <row r="838" spans="1:1" x14ac:dyDescent="0.35">
      <c r="A838" s="7"/>
    </row>
    <row r="839" spans="1:1" x14ac:dyDescent="0.35">
      <c r="A839" s="7"/>
    </row>
    <row r="840" spans="1:1" x14ac:dyDescent="0.35">
      <c r="A840" s="7"/>
    </row>
    <row r="841" spans="1:1" x14ac:dyDescent="0.35">
      <c r="A841" s="7"/>
    </row>
    <row r="842" spans="1:1" x14ac:dyDescent="0.35">
      <c r="A842" s="7"/>
    </row>
    <row r="843" spans="1:1" x14ac:dyDescent="0.35">
      <c r="A843" s="7"/>
    </row>
    <row r="844" spans="1:1" x14ac:dyDescent="0.35">
      <c r="A844" s="7"/>
    </row>
    <row r="845" spans="1:1" x14ac:dyDescent="0.35">
      <c r="A845" s="7"/>
    </row>
    <row r="846" spans="1:1" x14ac:dyDescent="0.35">
      <c r="A846" s="7"/>
    </row>
    <row r="847" spans="1:1" x14ac:dyDescent="0.35">
      <c r="A847" s="7"/>
    </row>
    <row r="848" spans="1:1" x14ac:dyDescent="0.35">
      <c r="A848" s="7"/>
    </row>
    <row r="849" spans="1:1" x14ac:dyDescent="0.35">
      <c r="A849" s="7"/>
    </row>
    <row r="850" spans="1:1" x14ac:dyDescent="0.35">
      <c r="A850" s="7"/>
    </row>
    <row r="851" spans="1:1" x14ac:dyDescent="0.35">
      <c r="A851" s="7"/>
    </row>
    <row r="852" spans="1:1" x14ac:dyDescent="0.35">
      <c r="A852" s="7"/>
    </row>
    <row r="853" spans="1:1" x14ac:dyDescent="0.35">
      <c r="A853" s="7"/>
    </row>
    <row r="854" spans="1:1" x14ac:dyDescent="0.35">
      <c r="A854" s="7"/>
    </row>
    <row r="855" spans="1:1" x14ac:dyDescent="0.35">
      <c r="A855" s="7"/>
    </row>
    <row r="856" spans="1:1" x14ac:dyDescent="0.35">
      <c r="A856" s="7"/>
    </row>
    <row r="857" spans="1:1" x14ac:dyDescent="0.35">
      <c r="A857" s="7"/>
    </row>
    <row r="858" spans="1:1" x14ac:dyDescent="0.35">
      <c r="A858" s="7"/>
    </row>
    <row r="859" spans="1:1" x14ac:dyDescent="0.35">
      <c r="A859" s="7"/>
    </row>
    <row r="860" spans="1:1" x14ac:dyDescent="0.35">
      <c r="A860" s="7"/>
    </row>
    <row r="861" spans="1:1" x14ac:dyDescent="0.35">
      <c r="A861" s="7"/>
    </row>
    <row r="862" spans="1:1" x14ac:dyDescent="0.35">
      <c r="A862" s="7"/>
    </row>
    <row r="863" spans="1:1" x14ac:dyDescent="0.35">
      <c r="A863" s="7"/>
    </row>
    <row r="864" spans="1:1" x14ac:dyDescent="0.35">
      <c r="A864" s="7"/>
    </row>
    <row r="865" spans="1:1" x14ac:dyDescent="0.35">
      <c r="A865" s="7"/>
    </row>
    <row r="866" spans="1:1" x14ac:dyDescent="0.35">
      <c r="A866" s="7"/>
    </row>
    <row r="867" spans="1:1" x14ac:dyDescent="0.35">
      <c r="A867" s="7"/>
    </row>
    <row r="868" spans="1:1" x14ac:dyDescent="0.35">
      <c r="A868" s="7"/>
    </row>
    <row r="869" spans="1:1" x14ac:dyDescent="0.35">
      <c r="A869" s="7"/>
    </row>
    <row r="870" spans="1:1" x14ac:dyDescent="0.35">
      <c r="A870" s="7"/>
    </row>
    <row r="871" spans="1:1" x14ac:dyDescent="0.35">
      <c r="A871" s="7"/>
    </row>
    <row r="872" spans="1:1" x14ac:dyDescent="0.35">
      <c r="A872" s="7"/>
    </row>
    <row r="873" spans="1:1" x14ac:dyDescent="0.35">
      <c r="A873" s="7"/>
    </row>
    <row r="874" spans="1:1" x14ac:dyDescent="0.35">
      <c r="A874" s="7"/>
    </row>
    <row r="875" spans="1:1" x14ac:dyDescent="0.35">
      <c r="A875" s="7"/>
    </row>
    <row r="876" spans="1:1" x14ac:dyDescent="0.35">
      <c r="A876" s="7"/>
    </row>
    <row r="877" spans="1:1" x14ac:dyDescent="0.35">
      <c r="A877" s="7"/>
    </row>
    <row r="878" spans="1:1" x14ac:dyDescent="0.35">
      <c r="A878" s="7"/>
    </row>
    <row r="879" spans="1:1" x14ac:dyDescent="0.35">
      <c r="A879" s="7"/>
    </row>
    <row r="880" spans="1:1" x14ac:dyDescent="0.35">
      <c r="A880" s="7"/>
    </row>
    <row r="881" spans="1:1" x14ac:dyDescent="0.35">
      <c r="A881" s="7"/>
    </row>
    <row r="882" spans="1:1" x14ac:dyDescent="0.35">
      <c r="A882" s="7"/>
    </row>
    <row r="883" spans="1:1" x14ac:dyDescent="0.35">
      <c r="A883" s="7"/>
    </row>
    <row r="884" spans="1:1" x14ac:dyDescent="0.35">
      <c r="A884" s="7"/>
    </row>
    <row r="885" spans="1:1" x14ac:dyDescent="0.35">
      <c r="A885" s="7"/>
    </row>
    <row r="886" spans="1:1" x14ac:dyDescent="0.35">
      <c r="A886" s="7"/>
    </row>
    <row r="887" spans="1:1" x14ac:dyDescent="0.35">
      <c r="A887" s="7"/>
    </row>
    <row r="888" spans="1:1" x14ac:dyDescent="0.35">
      <c r="A888" s="7"/>
    </row>
    <row r="889" spans="1:1" x14ac:dyDescent="0.35">
      <c r="A889" s="7"/>
    </row>
    <row r="890" spans="1:1" x14ac:dyDescent="0.35">
      <c r="A890" s="7"/>
    </row>
    <row r="891" spans="1:1" x14ac:dyDescent="0.35">
      <c r="A891" s="7"/>
    </row>
    <row r="892" spans="1:1" x14ac:dyDescent="0.35">
      <c r="A892" s="7"/>
    </row>
    <row r="893" spans="1:1" x14ac:dyDescent="0.35">
      <c r="A893" s="7"/>
    </row>
    <row r="894" spans="1:1" x14ac:dyDescent="0.35">
      <c r="A894" s="7"/>
    </row>
    <row r="895" spans="1:1" x14ac:dyDescent="0.35">
      <c r="A895" s="7"/>
    </row>
    <row r="896" spans="1:1" x14ac:dyDescent="0.35">
      <c r="A896" s="7"/>
    </row>
    <row r="897" spans="1:1" x14ac:dyDescent="0.35">
      <c r="A897" s="7"/>
    </row>
    <row r="898" spans="1:1" x14ac:dyDescent="0.35">
      <c r="A898" s="7"/>
    </row>
    <row r="899" spans="1:1" x14ac:dyDescent="0.35">
      <c r="A899" s="7"/>
    </row>
    <row r="900" spans="1:1" x14ac:dyDescent="0.35">
      <c r="A900" s="7"/>
    </row>
    <row r="901" spans="1:1" x14ac:dyDescent="0.35">
      <c r="A901" s="7"/>
    </row>
    <row r="902" spans="1:1" x14ac:dyDescent="0.35">
      <c r="A902" s="7"/>
    </row>
    <row r="903" spans="1:1" x14ac:dyDescent="0.35">
      <c r="A903" s="7"/>
    </row>
    <row r="904" spans="1:1" x14ac:dyDescent="0.35">
      <c r="A904" s="7"/>
    </row>
    <row r="905" spans="1:1" x14ac:dyDescent="0.35">
      <c r="A905" s="7"/>
    </row>
    <row r="906" spans="1:1" x14ac:dyDescent="0.35">
      <c r="A906" s="7"/>
    </row>
    <row r="907" spans="1:1" x14ac:dyDescent="0.35">
      <c r="A907" s="7"/>
    </row>
    <row r="908" spans="1:1" x14ac:dyDescent="0.35">
      <c r="A908" s="7"/>
    </row>
    <row r="909" spans="1:1" x14ac:dyDescent="0.35">
      <c r="A909" s="7"/>
    </row>
    <row r="910" spans="1:1" x14ac:dyDescent="0.35">
      <c r="A910" s="7"/>
    </row>
    <row r="911" spans="1:1" x14ac:dyDescent="0.35">
      <c r="A911" s="7"/>
    </row>
    <row r="912" spans="1:1" x14ac:dyDescent="0.35">
      <c r="A912" s="7"/>
    </row>
    <row r="913" spans="1:1" x14ac:dyDescent="0.35">
      <c r="A913" s="7"/>
    </row>
    <row r="914" spans="1:1" x14ac:dyDescent="0.35">
      <c r="A914" s="7"/>
    </row>
    <row r="915" spans="1:1" x14ac:dyDescent="0.35">
      <c r="A915" s="7"/>
    </row>
    <row r="916" spans="1:1" x14ac:dyDescent="0.35">
      <c r="A916" s="7"/>
    </row>
    <row r="917" spans="1:1" x14ac:dyDescent="0.35">
      <c r="A917" s="7"/>
    </row>
    <row r="918" spans="1:1" x14ac:dyDescent="0.35">
      <c r="A918" s="7"/>
    </row>
    <row r="919" spans="1:1" x14ac:dyDescent="0.35">
      <c r="A919" s="7"/>
    </row>
    <row r="920" spans="1:1" x14ac:dyDescent="0.35">
      <c r="A920" s="7"/>
    </row>
    <row r="921" spans="1:1" x14ac:dyDescent="0.35">
      <c r="A921" s="7"/>
    </row>
    <row r="922" spans="1:1" x14ac:dyDescent="0.35">
      <c r="A922" s="7"/>
    </row>
    <row r="923" spans="1:1" x14ac:dyDescent="0.35">
      <c r="A923" s="7"/>
    </row>
    <row r="924" spans="1:1" x14ac:dyDescent="0.35">
      <c r="A924" s="7"/>
    </row>
    <row r="925" spans="1:1" x14ac:dyDescent="0.35">
      <c r="A925" s="7"/>
    </row>
    <row r="926" spans="1:1" x14ac:dyDescent="0.35">
      <c r="A926" s="7"/>
    </row>
    <row r="927" spans="1:1" x14ac:dyDescent="0.35">
      <c r="A927" s="7"/>
    </row>
    <row r="928" spans="1:1" x14ac:dyDescent="0.35">
      <c r="A928" s="7"/>
    </row>
    <row r="929" spans="1:1" x14ac:dyDescent="0.35">
      <c r="A929" s="7"/>
    </row>
    <row r="930" spans="1:1" x14ac:dyDescent="0.35">
      <c r="A930" s="7"/>
    </row>
    <row r="931" spans="1:1" x14ac:dyDescent="0.35">
      <c r="A931" s="7"/>
    </row>
    <row r="932" spans="1:1" x14ac:dyDescent="0.35">
      <c r="A932" s="7"/>
    </row>
    <row r="933" spans="1:1" x14ac:dyDescent="0.35">
      <c r="A933" s="7"/>
    </row>
    <row r="934" spans="1:1" x14ac:dyDescent="0.35">
      <c r="A934" s="7"/>
    </row>
    <row r="935" spans="1:1" x14ac:dyDescent="0.35">
      <c r="A935" s="7"/>
    </row>
    <row r="936" spans="1:1" x14ac:dyDescent="0.35">
      <c r="A936" s="7"/>
    </row>
    <row r="937" spans="1:1" x14ac:dyDescent="0.35">
      <c r="A937" s="7"/>
    </row>
    <row r="938" spans="1:1" x14ac:dyDescent="0.35">
      <c r="A938" s="7"/>
    </row>
    <row r="939" spans="1:1" x14ac:dyDescent="0.35">
      <c r="A939" s="7"/>
    </row>
    <row r="940" spans="1:1" x14ac:dyDescent="0.35">
      <c r="A940" s="7"/>
    </row>
    <row r="941" spans="1:1" x14ac:dyDescent="0.35">
      <c r="A941" s="7"/>
    </row>
    <row r="942" spans="1:1" x14ac:dyDescent="0.35">
      <c r="A942" s="7"/>
    </row>
    <row r="943" spans="1:1" x14ac:dyDescent="0.35">
      <c r="A943" s="7"/>
    </row>
    <row r="944" spans="1:1" x14ac:dyDescent="0.35">
      <c r="A944" s="7"/>
    </row>
    <row r="945" spans="1:1" x14ac:dyDescent="0.35">
      <c r="A945" s="7"/>
    </row>
    <row r="946" spans="1:1" x14ac:dyDescent="0.35">
      <c r="A946" s="7"/>
    </row>
    <row r="947" spans="1:1" x14ac:dyDescent="0.35">
      <c r="A947" s="7"/>
    </row>
    <row r="948" spans="1:1" x14ac:dyDescent="0.35">
      <c r="A948" s="7"/>
    </row>
    <row r="949" spans="1:1" x14ac:dyDescent="0.35">
      <c r="A949" s="7"/>
    </row>
    <row r="950" spans="1:1" x14ac:dyDescent="0.35">
      <c r="A950" s="7"/>
    </row>
    <row r="951" spans="1:1" x14ac:dyDescent="0.35">
      <c r="A951" s="7"/>
    </row>
    <row r="952" spans="1:1" x14ac:dyDescent="0.35">
      <c r="A952" s="7"/>
    </row>
    <row r="953" spans="1:1" x14ac:dyDescent="0.35">
      <c r="A953" s="7"/>
    </row>
    <row r="954" spans="1:1" x14ac:dyDescent="0.35">
      <c r="A954" s="7"/>
    </row>
    <row r="955" spans="1:1" x14ac:dyDescent="0.35">
      <c r="A955" s="7"/>
    </row>
    <row r="956" spans="1:1" x14ac:dyDescent="0.35">
      <c r="A956" s="7"/>
    </row>
    <row r="957" spans="1:1" x14ac:dyDescent="0.35">
      <c r="A957" s="7"/>
    </row>
    <row r="958" spans="1:1" x14ac:dyDescent="0.35">
      <c r="A958" s="7"/>
    </row>
    <row r="959" spans="1:1" x14ac:dyDescent="0.35">
      <c r="A959" s="7"/>
    </row>
    <row r="960" spans="1:1" x14ac:dyDescent="0.35">
      <c r="A960" s="7"/>
    </row>
    <row r="961" spans="1:1" x14ac:dyDescent="0.35">
      <c r="A961" s="7"/>
    </row>
    <row r="962" spans="1:1" x14ac:dyDescent="0.35">
      <c r="A962" s="7"/>
    </row>
    <row r="963" spans="1:1" x14ac:dyDescent="0.35">
      <c r="A963" s="7"/>
    </row>
    <row r="964" spans="1:1" x14ac:dyDescent="0.35">
      <c r="A964" s="7"/>
    </row>
    <row r="965" spans="1:1" x14ac:dyDescent="0.35">
      <c r="A965" s="7"/>
    </row>
    <row r="966" spans="1:1" x14ac:dyDescent="0.35">
      <c r="A966" s="7"/>
    </row>
    <row r="967" spans="1:1" x14ac:dyDescent="0.35">
      <c r="A967" s="7"/>
    </row>
    <row r="968" spans="1:1" x14ac:dyDescent="0.35">
      <c r="A968" s="7"/>
    </row>
    <row r="969" spans="1:1" x14ac:dyDescent="0.35">
      <c r="A969" s="7"/>
    </row>
    <row r="970" spans="1:1" x14ac:dyDescent="0.35">
      <c r="A970" s="7"/>
    </row>
    <row r="971" spans="1:1" x14ac:dyDescent="0.35">
      <c r="A971" s="7"/>
    </row>
    <row r="972" spans="1:1" x14ac:dyDescent="0.35">
      <c r="A972" s="7"/>
    </row>
    <row r="973" spans="1:1" x14ac:dyDescent="0.35">
      <c r="A973" s="7"/>
    </row>
    <row r="974" spans="1:1" x14ac:dyDescent="0.35">
      <c r="A974" s="7"/>
    </row>
    <row r="975" spans="1:1" x14ac:dyDescent="0.35">
      <c r="A975" s="7"/>
    </row>
    <row r="976" spans="1:1" x14ac:dyDescent="0.35">
      <c r="A976" s="7"/>
    </row>
    <row r="977" spans="1:1" x14ac:dyDescent="0.35">
      <c r="A977" s="7"/>
    </row>
    <row r="978" spans="1:1" x14ac:dyDescent="0.35">
      <c r="A978" s="7"/>
    </row>
    <row r="979" spans="1:1" x14ac:dyDescent="0.35">
      <c r="A979" s="7"/>
    </row>
    <row r="980" spans="1:1" x14ac:dyDescent="0.35">
      <c r="A980" s="7"/>
    </row>
    <row r="981" spans="1:1" x14ac:dyDescent="0.35">
      <c r="A981" s="7"/>
    </row>
    <row r="982" spans="1:1" x14ac:dyDescent="0.35">
      <c r="A982" s="7"/>
    </row>
    <row r="983" spans="1:1" x14ac:dyDescent="0.35">
      <c r="A983" s="7"/>
    </row>
    <row r="984" spans="1:1" x14ac:dyDescent="0.35">
      <c r="A984" s="7"/>
    </row>
    <row r="985" spans="1:1" x14ac:dyDescent="0.35">
      <c r="A985" s="7"/>
    </row>
    <row r="986" spans="1:1" x14ac:dyDescent="0.35">
      <c r="A986" s="7"/>
    </row>
    <row r="987" spans="1:1" x14ac:dyDescent="0.35">
      <c r="A987" s="7"/>
    </row>
    <row r="988" spans="1:1" x14ac:dyDescent="0.35">
      <c r="A988" s="7"/>
    </row>
    <row r="989" spans="1:1" x14ac:dyDescent="0.35">
      <c r="A989" s="7"/>
    </row>
    <row r="990" spans="1:1" x14ac:dyDescent="0.35">
      <c r="A990" s="7"/>
    </row>
    <row r="991" spans="1:1" x14ac:dyDescent="0.35">
      <c r="A991" s="7"/>
    </row>
    <row r="992" spans="1:1" x14ac:dyDescent="0.35">
      <c r="A992" s="7"/>
    </row>
    <row r="993" spans="1:1" x14ac:dyDescent="0.35">
      <c r="A993" s="7"/>
    </row>
    <row r="994" spans="1:1" x14ac:dyDescent="0.35">
      <c r="A994" s="7"/>
    </row>
    <row r="995" spans="1:1" x14ac:dyDescent="0.35">
      <c r="A995" s="7"/>
    </row>
    <row r="996" spans="1:1" x14ac:dyDescent="0.35">
      <c r="A996" s="7"/>
    </row>
    <row r="997" spans="1:1" x14ac:dyDescent="0.35">
      <c r="A997" s="7"/>
    </row>
    <row r="998" spans="1:1" x14ac:dyDescent="0.35">
      <c r="A998" s="7"/>
    </row>
    <row r="999" spans="1:1" x14ac:dyDescent="0.35">
      <c r="A999" s="7"/>
    </row>
    <row r="1000" spans="1:1" x14ac:dyDescent="0.35">
      <c r="A1000" s="7"/>
    </row>
  </sheetData>
  <pageMargins left="0.7" right="0.7" top="0.75" bottom="0.75" header="0.3" footer="0.3"/>
  <pageSetup paperSize="9" orientation="portrait" horizontalDpi="300" verticalDpi="300"/>
  <tableParts count="1">
    <tablePart r:id="rId1"/>
  </tableParts>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A1:Y35"/>
  <sheetViews>
    <sheetView workbookViewId="0"/>
  </sheetViews>
  <sheetFormatPr defaultColWidth="11.07421875" defaultRowHeight="15.5" x14ac:dyDescent="0.35"/>
  <cols>
    <col min="1" max="1" width="29.765625" customWidth="1"/>
    <col min="2" max="2" width="9.84375" customWidth="1"/>
    <col min="3" max="3" width="9.3828125" customWidth="1"/>
    <col min="4" max="4" width="8.3828125" customWidth="1"/>
    <col min="5" max="5" width="9" customWidth="1"/>
    <col min="6" max="6" width="8.84375" customWidth="1"/>
    <col min="7" max="7" width="8.921875" customWidth="1"/>
    <col min="8" max="8" width="8.4609375" customWidth="1"/>
    <col min="9" max="9" width="8.3046875" customWidth="1"/>
    <col min="10" max="10" width="8.69140625" customWidth="1"/>
    <col min="11" max="11" width="8.3828125" customWidth="1"/>
    <col min="12" max="12" width="8.765625" customWidth="1"/>
    <col min="13" max="14" width="8.69140625" customWidth="1"/>
    <col min="15" max="15" width="8.765625" customWidth="1"/>
    <col min="16" max="16" width="8.53515625" customWidth="1"/>
    <col min="17" max="17" width="8.84375" customWidth="1"/>
    <col min="18" max="18" width="8.61328125" customWidth="1"/>
    <col min="19" max="19" width="8.4609375" customWidth="1"/>
    <col min="20" max="21" width="8.69140625" customWidth="1"/>
    <col min="22" max="22" width="9.15234375" customWidth="1"/>
    <col min="23" max="23" width="9.07421875" customWidth="1"/>
    <col min="24" max="24" width="7.921875" customWidth="1"/>
    <col min="25" max="25" width="8.3828125" customWidth="1"/>
  </cols>
  <sheetData>
    <row r="1" spans="1:25" ht="20" x14ac:dyDescent="0.4">
      <c r="A1" s="16" t="s">
        <v>80</v>
      </c>
    </row>
    <row r="2" spans="1:25" x14ac:dyDescent="0.35">
      <c r="A2" t="s">
        <v>9</v>
      </c>
    </row>
    <row r="3" spans="1:25" ht="20.5" customHeight="1" x14ac:dyDescent="0.35">
      <c r="A3" s="6" t="s">
        <v>167</v>
      </c>
      <c r="B3" s="5" t="s">
        <v>110</v>
      </c>
      <c r="C3" s="5" t="s">
        <v>111</v>
      </c>
      <c r="D3" s="5" t="s">
        <v>112</v>
      </c>
      <c r="E3" s="5" t="s">
        <v>113</v>
      </c>
      <c r="F3" s="5" t="s">
        <v>114</v>
      </c>
      <c r="G3" s="5" t="s">
        <v>115</v>
      </c>
      <c r="H3" s="5" t="s">
        <v>116</v>
      </c>
      <c r="I3" s="5" t="s">
        <v>117</v>
      </c>
      <c r="J3" s="5" t="s">
        <v>118</v>
      </c>
      <c r="K3" s="5" t="s">
        <v>119</v>
      </c>
      <c r="L3" s="5" t="s">
        <v>120</v>
      </c>
      <c r="M3" s="5" t="s">
        <v>121</v>
      </c>
      <c r="N3" s="5" t="s">
        <v>122</v>
      </c>
      <c r="O3" s="5" t="s">
        <v>123</v>
      </c>
      <c r="P3" s="5" t="s">
        <v>124</v>
      </c>
      <c r="Q3" s="5" t="s">
        <v>125</v>
      </c>
      <c r="R3" s="5" t="s">
        <v>126</v>
      </c>
      <c r="S3" s="5" t="s">
        <v>127</v>
      </c>
      <c r="T3" s="5" t="s">
        <v>128</v>
      </c>
      <c r="U3" s="5" t="s">
        <v>129</v>
      </c>
      <c r="V3" s="5" t="s">
        <v>130</v>
      </c>
      <c r="W3" s="5" t="s">
        <v>131</v>
      </c>
      <c r="X3" s="5" t="s">
        <v>132</v>
      </c>
      <c r="Y3" s="5" t="s">
        <v>133</v>
      </c>
    </row>
    <row r="4" spans="1:25" x14ac:dyDescent="0.35">
      <c r="A4" s="1" t="s">
        <v>168</v>
      </c>
      <c r="B4" s="4">
        <v>29</v>
      </c>
      <c r="C4" s="4">
        <v>35</v>
      </c>
      <c r="D4" s="4">
        <v>41</v>
      </c>
      <c r="E4" s="4">
        <v>43</v>
      </c>
      <c r="F4" s="4">
        <v>60</v>
      </c>
      <c r="G4" s="4">
        <v>49</v>
      </c>
      <c r="H4" s="4">
        <v>62</v>
      </c>
      <c r="I4" s="4">
        <v>69</v>
      </c>
      <c r="J4" s="4">
        <v>72</v>
      </c>
      <c r="K4" s="4">
        <v>69</v>
      </c>
      <c r="L4" s="4">
        <v>61</v>
      </c>
      <c r="M4" s="4">
        <v>65</v>
      </c>
      <c r="N4" s="4">
        <v>71</v>
      </c>
      <c r="O4" s="4">
        <v>67</v>
      </c>
      <c r="P4" s="4">
        <v>42</v>
      </c>
      <c r="Q4" s="4">
        <v>65</v>
      </c>
      <c r="R4" s="4">
        <v>53</v>
      </c>
      <c r="S4" s="4">
        <v>56</v>
      </c>
      <c r="T4" s="4">
        <v>37</v>
      </c>
      <c r="U4" s="4">
        <v>37</v>
      </c>
      <c r="V4" s="4">
        <v>32</v>
      </c>
      <c r="W4" s="4">
        <v>33</v>
      </c>
      <c r="X4" s="4">
        <v>61</v>
      </c>
      <c r="Y4" s="4">
        <v>50</v>
      </c>
    </row>
    <row r="5" spans="1:25" x14ac:dyDescent="0.35">
      <c r="A5" s="1" t="s">
        <v>169</v>
      </c>
      <c r="B5" s="4">
        <v>77</v>
      </c>
      <c r="C5" s="4">
        <v>102</v>
      </c>
      <c r="D5" s="4">
        <v>102</v>
      </c>
      <c r="E5" s="4">
        <v>93</v>
      </c>
      <c r="F5" s="4">
        <v>116</v>
      </c>
      <c r="G5" s="4">
        <v>124</v>
      </c>
      <c r="H5" s="4">
        <v>104</v>
      </c>
      <c r="I5" s="4">
        <v>113</v>
      </c>
      <c r="J5" s="4">
        <v>105</v>
      </c>
      <c r="K5" s="4">
        <v>115</v>
      </c>
      <c r="L5" s="4">
        <v>98</v>
      </c>
      <c r="M5" s="4">
        <v>111</v>
      </c>
      <c r="N5" s="4">
        <v>74</v>
      </c>
      <c r="O5" s="4">
        <v>73</v>
      </c>
      <c r="P5" s="4">
        <v>74</v>
      </c>
      <c r="Q5" s="4">
        <v>74</v>
      </c>
      <c r="R5" s="4">
        <v>61</v>
      </c>
      <c r="S5" s="4">
        <v>60</v>
      </c>
      <c r="T5" s="4">
        <v>47</v>
      </c>
      <c r="U5" s="4">
        <v>51</v>
      </c>
      <c r="V5" s="4">
        <v>46</v>
      </c>
      <c r="W5" s="4">
        <v>51</v>
      </c>
      <c r="X5" s="4">
        <v>58</v>
      </c>
      <c r="Y5" s="4">
        <v>51</v>
      </c>
    </row>
    <row r="6" spans="1:25" x14ac:dyDescent="0.35">
      <c r="A6" s="1" t="s">
        <v>170</v>
      </c>
      <c r="B6" s="4">
        <v>17</v>
      </c>
      <c r="C6" s="4">
        <v>22</v>
      </c>
      <c r="D6" s="4">
        <v>25</v>
      </c>
      <c r="E6" s="4">
        <v>30</v>
      </c>
      <c r="F6" s="4">
        <v>22</v>
      </c>
      <c r="G6" s="4">
        <v>19</v>
      </c>
      <c r="H6" s="4">
        <v>26</v>
      </c>
      <c r="I6" s="4">
        <v>21</v>
      </c>
      <c r="J6" s="4">
        <v>17</v>
      </c>
      <c r="K6" s="4">
        <v>20</v>
      </c>
      <c r="L6" s="4">
        <v>35</v>
      </c>
      <c r="M6" s="4">
        <v>25</v>
      </c>
      <c r="N6" s="4">
        <v>33</v>
      </c>
      <c r="O6" s="4">
        <v>17</v>
      </c>
      <c r="P6" s="4">
        <v>19</v>
      </c>
      <c r="Q6" s="4">
        <v>30</v>
      </c>
      <c r="R6" s="4">
        <v>33</v>
      </c>
      <c r="S6" s="4">
        <v>24</v>
      </c>
      <c r="T6" s="4">
        <v>21</v>
      </c>
      <c r="U6" s="4">
        <v>21</v>
      </c>
      <c r="V6" s="4">
        <v>20</v>
      </c>
      <c r="W6" s="4">
        <v>16</v>
      </c>
      <c r="X6" s="4">
        <v>33</v>
      </c>
      <c r="Y6" s="4">
        <v>37</v>
      </c>
    </row>
    <row r="7" spans="1:25" x14ac:dyDescent="0.35">
      <c r="A7" s="1" t="s">
        <v>171</v>
      </c>
      <c r="B7" s="4">
        <v>231</v>
      </c>
      <c r="C7" s="4">
        <v>211</v>
      </c>
      <c r="D7" s="4">
        <v>216</v>
      </c>
      <c r="E7" s="4">
        <v>230</v>
      </c>
      <c r="F7" s="4">
        <v>283</v>
      </c>
      <c r="G7" s="4">
        <v>240</v>
      </c>
      <c r="H7" s="4">
        <v>274</v>
      </c>
      <c r="I7" s="4">
        <v>305</v>
      </c>
      <c r="J7" s="4">
        <v>296</v>
      </c>
      <c r="K7" s="4">
        <v>295</v>
      </c>
      <c r="L7" s="4">
        <v>310</v>
      </c>
      <c r="M7" s="4">
        <v>308</v>
      </c>
      <c r="N7" s="4">
        <v>281</v>
      </c>
      <c r="O7" s="4">
        <v>204</v>
      </c>
      <c r="P7" s="4">
        <v>166</v>
      </c>
      <c r="Q7" s="4">
        <v>191</v>
      </c>
      <c r="R7" s="4">
        <v>150</v>
      </c>
      <c r="S7" s="4">
        <v>112</v>
      </c>
      <c r="T7" s="4">
        <v>114</v>
      </c>
      <c r="U7" s="4">
        <v>102</v>
      </c>
      <c r="V7" s="4">
        <v>137</v>
      </c>
      <c r="W7" s="4">
        <v>136</v>
      </c>
      <c r="X7" s="4">
        <v>127</v>
      </c>
      <c r="Y7" s="4">
        <v>145</v>
      </c>
    </row>
    <row r="8" spans="1:25" x14ac:dyDescent="0.35">
      <c r="A8" s="1" t="s">
        <v>172</v>
      </c>
      <c r="B8" s="4">
        <v>16</v>
      </c>
      <c r="C8" s="4">
        <v>27</v>
      </c>
      <c r="D8" s="4">
        <v>31</v>
      </c>
      <c r="E8" s="4">
        <v>29</v>
      </c>
      <c r="F8" s="4">
        <v>29</v>
      </c>
      <c r="G8" s="4">
        <v>41</v>
      </c>
      <c r="H8" s="4">
        <v>33</v>
      </c>
      <c r="I8" s="4">
        <v>19</v>
      </c>
      <c r="J8" s="4">
        <v>32</v>
      </c>
      <c r="K8" s="4">
        <v>34</v>
      </c>
      <c r="L8" s="4">
        <v>42</v>
      </c>
      <c r="M8" s="4">
        <v>29</v>
      </c>
      <c r="N8" s="4">
        <v>30</v>
      </c>
      <c r="O8" s="4">
        <v>18</v>
      </c>
      <c r="P8" s="4">
        <v>24</v>
      </c>
      <c r="Q8" s="4">
        <v>22</v>
      </c>
      <c r="R8" s="4">
        <v>23</v>
      </c>
      <c r="S8" s="4">
        <v>18</v>
      </c>
      <c r="T8" s="4">
        <v>21</v>
      </c>
      <c r="U8" s="4">
        <v>13</v>
      </c>
      <c r="V8" s="4">
        <v>16</v>
      </c>
      <c r="W8" s="4">
        <v>20</v>
      </c>
      <c r="X8" s="4">
        <v>20</v>
      </c>
      <c r="Y8" s="4">
        <v>19</v>
      </c>
    </row>
    <row r="9" spans="1:25" x14ac:dyDescent="0.35">
      <c r="A9" s="1" t="s">
        <v>173</v>
      </c>
      <c r="B9" s="4">
        <v>87</v>
      </c>
      <c r="C9" s="4">
        <v>118</v>
      </c>
      <c r="D9" s="4">
        <v>108</v>
      </c>
      <c r="E9" s="4">
        <v>77</v>
      </c>
      <c r="F9" s="4">
        <v>101</v>
      </c>
      <c r="G9" s="4">
        <v>96</v>
      </c>
      <c r="H9" s="4">
        <v>90</v>
      </c>
      <c r="I9" s="4">
        <v>85</v>
      </c>
      <c r="J9" s="4">
        <v>100</v>
      </c>
      <c r="K9" s="4">
        <v>69</v>
      </c>
      <c r="L9" s="4">
        <v>70</v>
      </c>
      <c r="M9" s="4">
        <v>62</v>
      </c>
      <c r="N9" s="4">
        <v>45</v>
      </c>
      <c r="O9" s="4">
        <v>43</v>
      </c>
      <c r="P9" s="4">
        <v>38</v>
      </c>
      <c r="Q9" s="4">
        <v>50</v>
      </c>
      <c r="R9" s="4">
        <v>44</v>
      </c>
      <c r="S9" s="4">
        <v>26</v>
      </c>
      <c r="T9" s="4">
        <v>46</v>
      </c>
      <c r="U9" s="4">
        <v>32</v>
      </c>
      <c r="V9" s="4">
        <v>30</v>
      </c>
      <c r="W9" s="4">
        <v>36</v>
      </c>
      <c r="X9" s="4">
        <v>30</v>
      </c>
      <c r="Y9" s="4">
        <v>27</v>
      </c>
    </row>
    <row r="10" spans="1:25" x14ac:dyDescent="0.35">
      <c r="A10" s="1" t="s">
        <v>174</v>
      </c>
      <c r="B10" s="4">
        <v>252</v>
      </c>
      <c r="C10" s="4">
        <v>294</v>
      </c>
      <c r="D10" s="4">
        <v>314</v>
      </c>
      <c r="E10" s="4">
        <v>314</v>
      </c>
      <c r="F10" s="4">
        <v>260</v>
      </c>
      <c r="G10" s="4">
        <v>270</v>
      </c>
      <c r="H10" s="4">
        <v>284</v>
      </c>
      <c r="I10" s="4">
        <v>248</v>
      </c>
      <c r="J10" s="4">
        <v>236</v>
      </c>
      <c r="K10" s="4">
        <v>188</v>
      </c>
      <c r="L10" s="4">
        <v>182</v>
      </c>
      <c r="M10" s="4">
        <v>178</v>
      </c>
      <c r="N10" s="4">
        <v>176</v>
      </c>
      <c r="O10" s="4">
        <v>148</v>
      </c>
      <c r="P10" s="4">
        <v>122</v>
      </c>
      <c r="Q10" s="4">
        <v>140</v>
      </c>
      <c r="R10" s="4">
        <v>126</v>
      </c>
      <c r="S10" s="4">
        <v>112</v>
      </c>
      <c r="T10" s="4">
        <v>82</v>
      </c>
      <c r="U10" s="4">
        <v>68</v>
      </c>
      <c r="V10" s="4">
        <v>100</v>
      </c>
      <c r="W10" s="4">
        <v>54</v>
      </c>
      <c r="X10" s="4">
        <v>76</v>
      </c>
      <c r="Y10" s="4">
        <v>98</v>
      </c>
    </row>
    <row r="11" spans="1:25" x14ac:dyDescent="0.35">
      <c r="A11" s="1" t="s">
        <v>175</v>
      </c>
      <c r="B11" s="4">
        <v>96</v>
      </c>
      <c r="C11" s="4">
        <v>109</v>
      </c>
      <c r="D11" s="4">
        <v>113</v>
      </c>
      <c r="E11" s="4">
        <v>118</v>
      </c>
      <c r="F11" s="4">
        <v>113</v>
      </c>
      <c r="G11" s="4">
        <v>102</v>
      </c>
      <c r="H11" s="4">
        <v>115</v>
      </c>
      <c r="I11" s="4">
        <v>111</v>
      </c>
      <c r="J11" s="4">
        <v>124</v>
      </c>
      <c r="K11" s="4">
        <v>110</v>
      </c>
      <c r="L11" s="4">
        <v>132</v>
      </c>
      <c r="M11" s="4">
        <v>120</v>
      </c>
      <c r="N11" s="4">
        <v>109</v>
      </c>
      <c r="O11" s="4">
        <v>79</v>
      </c>
      <c r="P11" s="4">
        <v>90</v>
      </c>
      <c r="Q11" s="4">
        <v>84</v>
      </c>
      <c r="R11" s="4">
        <v>70</v>
      </c>
      <c r="S11" s="4">
        <v>69</v>
      </c>
      <c r="T11" s="4">
        <v>71</v>
      </c>
      <c r="U11" s="4">
        <v>70</v>
      </c>
      <c r="V11" s="4">
        <v>83</v>
      </c>
      <c r="W11" s="4">
        <v>68</v>
      </c>
      <c r="X11" s="4">
        <v>64</v>
      </c>
      <c r="Y11" s="4">
        <v>108</v>
      </c>
    </row>
    <row r="12" spans="1:25" x14ac:dyDescent="0.35">
      <c r="A12" s="1" t="s">
        <v>176</v>
      </c>
      <c r="B12" s="4">
        <v>184</v>
      </c>
      <c r="C12" s="4">
        <v>201</v>
      </c>
      <c r="D12" s="4">
        <v>186</v>
      </c>
      <c r="E12" s="4">
        <v>254</v>
      </c>
      <c r="F12" s="4">
        <v>237</v>
      </c>
      <c r="G12" s="4">
        <v>233</v>
      </c>
      <c r="H12" s="4">
        <v>236</v>
      </c>
      <c r="I12" s="4">
        <v>198</v>
      </c>
      <c r="J12" s="4">
        <v>220</v>
      </c>
      <c r="K12" s="4">
        <v>207</v>
      </c>
      <c r="L12" s="4">
        <v>242</v>
      </c>
      <c r="M12" s="4">
        <v>246</v>
      </c>
      <c r="N12" s="4">
        <v>212</v>
      </c>
      <c r="O12" s="4">
        <v>210</v>
      </c>
      <c r="P12" s="4">
        <v>161</v>
      </c>
      <c r="Q12" s="4">
        <v>118</v>
      </c>
      <c r="R12" s="4">
        <v>128</v>
      </c>
      <c r="S12" s="4">
        <v>126</v>
      </c>
      <c r="T12" s="4">
        <v>133</v>
      </c>
      <c r="U12" s="4">
        <v>94</v>
      </c>
      <c r="V12" s="4">
        <v>109</v>
      </c>
      <c r="W12" s="4">
        <v>124</v>
      </c>
      <c r="X12" s="4">
        <v>118</v>
      </c>
      <c r="Y12" s="4">
        <v>140</v>
      </c>
    </row>
    <row r="13" spans="1:25" x14ac:dyDescent="0.35">
      <c r="A13" s="1" t="s">
        <v>177</v>
      </c>
      <c r="B13" s="4">
        <v>92</v>
      </c>
      <c r="C13" s="4">
        <v>84</v>
      </c>
      <c r="D13" s="4">
        <v>98</v>
      </c>
      <c r="E13" s="4">
        <v>95</v>
      </c>
      <c r="F13" s="4">
        <v>103</v>
      </c>
      <c r="G13" s="4">
        <v>100</v>
      </c>
      <c r="H13" s="4">
        <v>72</v>
      </c>
      <c r="I13" s="4">
        <v>100</v>
      </c>
      <c r="J13" s="4">
        <v>116</v>
      </c>
      <c r="K13" s="4">
        <v>95</v>
      </c>
      <c r="L13" s="4">
        <v>75</v>
      </c>
      <c r="M13" s="4">
        <v>79</v>
      </c>
      <c r="N13" s="4">
        <v>68</v>
      </c>
      <c r="O13" s="4">
        <v>68</v>
      </c>
      <c r="P13" s="4">
        <v>70</v>
      </c>
      <c r="Q13" s="4">
        <v>66</v>
      </c>
      <c r="R13" s="4">
        <v>53</v>
      </c>
      <c r="S13" s="4">
        <v>61</v>
      </c>
      <c r="T13" s="4">
        <v>51</v>
      </c>
      <c r="U13" s="4">
        <v>35</v>
      </c>
      <c r="V13" s="4">
        <v>38</v>
      </c>
      <c r="W13" s="4">
        <v>39</v>
      </c>
      <c r="X13" s="4">
        <v>56</v>
      </c>
      <c r="Y13" s="4">
        <v>51</v>
      </c>
    </row>
    <row r="14" spans="1:25" x14ac:dyDescent="0.35">
      <c r="A14" s="1" t="s">
        <v>178</v>
      </c>
      <c r="B14" s="4">
        <v>69</v>
      </c>
      <c r="C14" s="4">
        <v>81</v>
      </c>
      <c r="D14" s="4">
        <v>73</v>
      </c>
      <c r="E14" s="4">
        <v>88</v>
      </c>
      <c r="F14" s="4">
        <v>87</v>
      </c>
      <c r="G14" s="4">
        <v>98</v>
      </c>
      <c r="H14" s="4">
        <v>104</v>
      </c>
      <c r="I14" s="4">
        <v>138</v>
      </c>
      <c r="J14" s="4">
        <v>121</v>
      </c>
      <c r="K14" s="4">
        <v>119</v>
      </c>
      <c r="L14" s="4">
        <v>112</v>
      </c>
      <c r="M14" s="4">
        <v>131</v>
      </c>
      <c r="N14" s="4">
        <v>105</v>
      </c>
      <c r="O14" s="4">
        <v>97</v>
      </c>
      <c r="P14" s="4">
        <v>91</v>
      </c>
      <c r="Q14" s="4">
        <v>62</v>
      </c>
      <c r="R14" s="4">
        <v>68</v>
      </c>
      <c r="S14" s="4">
        <v>69</v>
      </c>
      <c r="T14" s="4">
        <v>63</v>
      </c>
      <c r="U14" s="4">
        <v>47</v>
      </c>
      <c r="V14" s="4">
        <v>38</v>
      </c>
      <c r="W14" s="4">
        <v>42</v>
      </c>
      <c r="X14" s="4">
        <v>51</v>
      </c>
      <c r="Y14" s="4">
        <v>61</v>
      </c>
    </row>
    <row r="15" spans="1:25" x14ac:dyDescent="0.35">
      <c r="A15" s="1" t="s">
        <v>179</v>
      </c>
      <c r="B15" s="4">
        <v>67</v>
      </c>
      <c r="C15" s="4">
        <v>73</v>
      </c>
      <c r="D15" s="4">
        <v>66</v>
      </c>
      <c r="E15" s="4">
        <v>69</v>
      </c>
      <c r="F15" s="4">
        <v>89</v>
      </c>
      <c r="G15" s="4">
        <v>80</v>
      </c>
      <c r="H15" s="4">
        <v>67</v>
      </c>
      <c r="I15" s="4">
        <v>67</v>
      </c>
      <c r="J15" s="4">
        <v>73</v>
      </c>
      <c r="K15" s="4">
        <v>53</v>
      </c>
      <c r="L15" s="4">
        <v>68</v>
      </c>
      <c r="M15" s="4">
        <v>46</v>
      </c>
      <c r="N15" s="4">
        <v>48</v>
      </c>
      <c r="O15" s="4">
        <v>36</v>
      </c>
      <c r="P15" s="4">
        <v>40</v>
      </c>
      <c r="Q15" s="4">
        <v>34</v>
      </c>
      <c r="R15" s="4">
        <v>34</v>
      </c>
      <c r="S15" s="4">
        <v>20</v>
      </c>
      <c r="T15" s="4">
        <v>19</v>
      </c>
      <c r="U15" s="4">
        <v>19</v>
      </c>
      <c r="V15" s="4">
        <v>24</v>
      </c>
      <c r="W15" s="4">
        <v>23</v>
      </c>
      <c r="X15" s="4">
        <v>33</v>
      </c>
      <c r="Y15" s="4">
        <v>31</v>
      </c>
    </row>
    <row r="16" spans="1:25" x14ac:dyDescent="0.35">
      <c r="A16" s="1" t="s">
        <v>180</v>
      </c>
      <c r="B16" s="4">
        <v>145</v>
      </c>
      <c r="C16" s="4">
        <v>140</v>
      </c>
      <c r="D16" s="4">
        <v>128</v>
      </c>
      <c r="E16" s="4">
        <v>150</v>
      </c>
      <c r="F16" s="4">
        <v>130</v>
      </c>
      <c r="G16" s="4">
        <v>155</v>
      </c>
      <c r="H16" s="4">
        <v>93</v>
      </c>
      <c r="I16" s="4">
        <v>104</v>
      </c>
      <c r="J16" s="4">
        <v>132</v>
      </c>
      <c r="K16" s="4">
        <v>100</v>
      </c>
      <c r="L16" s="4">
        <v>134</v>
      </c>
      <c r="M16" s="4">
        <v>100</v>
      </c>
      <c r="N16" s="4">
        <v>86</v>
      </c>
      <c r="O16" s="4">
        <v>76</v>
      </c>
      <c r="P16" s="4">
        <v>64</v>
      </c>
      <c r="Q16" s="4">
        <v>73</v>
      </c>
      <c r="R16" s="4">
        <v>59</v>
      </c>
      <c r="S16" s="4">
        <v>45</v>
      </c>
      <c r="T16" s="4">
        <v>43</v>
      </c>
      <c r="U16" s="4">
        <v>37</v>
      </c>
      <c r="V16" s="4">
        <v>38</v>
      </c>
      <c r="W16" s="4">
        <v>36</v>
      </c>
      <c r="X16" s="4">
        <v>44</v>
      </c>
      <c r="Y16" s="4">
        <v>45</v>
      </c>
    </row>
    <row r="17" spans="1:25" x14ac:dyDescent="0.35">
      <c r="A17" s="1" t="s">
        <v>181</v>
      </c>
      <c r="B17" s="4">
        <v>94</v>
      </c>
      <c r="C17" s="4">
        <v>117</v>
      </c>
      <c r="D17" s="4">
        <v>115</v>
      </c>
      <c r="E17" s="4">
        <v>99</v>
      </c>
      <c r="F17" s="4">
        <v>132</v>
      </c>
      <c r="G17" s="4">
        <v>123</v>
      </c>
      <c r="H17" s="4">
        <v>122</v>
      </c>
      <c r="I17" s="4">
        <v>125</v>
      </c>
      <c r="J17" s="4">
        <v>135</v>
      </c>
      <c r="K17" s="4">
        <v>138</v>
      </c>
      <c r="L17" s="4">
        <v>153</v>
      </c>
      <c r="M17" s="4">
        <v>184</v>
      </c>
      <c r="N17" s="4">
        <v>151</v>
      </c>
      <c r="O17" s="4">
        <v>111</v>
      </c>
      <c r="P17" s="4">
        <v>83</v>
      </c>
      <c r="Q17" s="4">
        <v>92</v>
      </c>
      <c r="R17" s="4">
        <v>82</v>
      </c>
      <c r="S17" s="4">
        <v>61</v>
      </c>
      <c r="T17" s="4">
        <v>66</v>
      </c>
      <c r="U17" s="4">
        <v>94</v>
      </c>
      <c r="V17" s="4">
        <v>76</v>
      </c>
      <c r="W17" s="4">
        <v>76</v>
      </c>
      <c r="X17" s="4">
        <v>91</v>
      </c>
      <c r="Y17" s="4">
        <v>113</v>
      </c>
    </row>
    <row r="18" spans="1:25" x14ac:dyDescent="0.35">
      <c r="A18" s="1" t="s">
        <v>182</v>
      </c>
      <c r="B18" s="4">
        <v>16</v>
      </c>
      <c r="C18" s="4">
        <v>20</v>
      </c>
      <c r="D18" s="4">
        <v>13</v>
      </c>
      <c r="E18" s="4">
        <v>12</v>
      </c>
      <c r="F18" s="4">
        <v>30</v>
      </c>
      <c r="G18" s="4">
        <v>23</v>
      </c>
      <c r="H18" s="4">
        <v>16</v>
      </c>
      <c r="I18" s="4">
        <v>20</v>
      </c>
      <c r="J18" s="4">
        <v>30</v>
      </c>
      <c r="K18" s="4">
        <v>13</v>
      </c>
      <c r="L18" s="4">
        <v>18</v>
      </c>
      <c r="M18" s="4">
        <v>27</v>
      </c>
      <c r="N18" s="4">
        <v>28</v>
      </c>
      <c r="O18" s="4">
        <v>24</v>
      </c>
      <c r="P18" s="4">
        <v>23</v>
      </c>
      <c r="Q18" s="4">
        <v>25</v>
      </c>
      <c r="R18" s="4">
        <v>30</v>
      </c>
      <c r="S18" s="4">
        <v>25</v>
      </c>
      <c r="T18" s="4">
        <v>15</v>
      </c>
      <c r="U18" s="4">
        <v>11</v>
      </c>
      <c r="V18" s="4">
        <v>14</v>
      </c>
      <c r="W18" s="4">
        <v>17</v>
      </c>
      <c r="X18" s="4">
        <v>25</v>
      </c>
      <c r="Y18" s="4">
        <v>24</v>
      </c>
    </row>
    <row r="19" spans="1:25" x14ac:dyDescent="0.35">
      <c r="A19" s="1" t="s">
        <v>183</v>
      </c>
      <c r="B19" s="4">
        <v>88</v>
      </c>
      <c r="C19" s="4">
        <v>106</v>
      </c>
      <c r="D19" s="4">
        <v>115</v>
      </c>
      <c r="E19" s="4">
        <v>117</v>
      </c>
      <c r="F19" s="4">
        <v>137</v>
      </c>
      <c r="G19" s="4">
        <v>124</v>
      </c>
      <c r="H19" s="4">
        <v>124</v>
      </c>
      <c r="I19" s="4">
        <v>151</v>
      </c>
      <c r="J19" s="4">
        <v>121</v>
      </c>
      <c r="K19" s="4">
        <v>125</v>
      </c>
      <c r="L19" s="4">
        <v>131</v>
      </c>
      <c r="M19" s="4">
        <v>139</v>
      </c>
      <c r="N19" s="4">
        <v>101</v>
      </c>
      <c r="O19" s="4">
        <v>122</v>
      </c>
      <c r="P19" s="4">
        <v>98</v>
      </c>
      <c r="Q19" s="4">
        <v>87</v>
      </c>
      <c r="R19" s="4">
        <v>66</v>
      </c>
      <c r="S19" s="4">
        <v>74</v>
      </c>
      <c r="T19" s="4">
        <v>74</v>
      </c>
      <c r="U19" s="4">
        <v>56</v>
      </c>
      <c r="V19" s="4">
        <v>68</v>
      </c>
      <c r="W19" s="4">
        <v>72</v>
      </c>
      <c r="X19" s="4">
        <v>64</v>
      </c>
      <c r="Y19" s="4">
        <v>99</v>
      </c>
    </row>
    <row r="20" spans="1:25" x14ac:dyDescent="0.35">
      <c r="A20" s="1" t="s">
        <v>184</v>
      </c>
      <c r="B20" s="4">
        <v>121</v>
      </c>
      <c r="C20" s="4">
        <v>119</v>
      </c>
      <c r="D20" s="4">
        <v>102</v>
      </c>
      <c r="E20" s="4">
        <v>115</v>
      </c>
      <c r="F20" s="4">
        <v>167</v>
      </c>
      <c r="G20" s="4">
        <v>134</v>
      </c>
      <c r="H20" s="4">
        <v>134</v>
      </c>
      <c r="I20" s="4">
        <v>134</v>
      </c>
      <c r="J20" s="4">
        <v>170</v>
      </c>
      <c r="K20" s="4">
        <v>198</v>
      </c>
      <c r="L20" s="4">
        <v>181</v>
      </c>
      <c r="M20" s="4">
        <v>190</v>
      </c>
      <c r="N20" s="4">
        <v>162</v>
      </c>
      <c r="O20" s="4">
        <v>152</v>
      </c>
      <c r="P20" s="4">
        <v>112</v>
      </c>
      <c r="Q20" s="4">
        <v>119</v>
      </c>
      <c r="R20" s="4">
        <v>89</v>
      </c>
      <c r="S20" s="4">
        <v>71</v>
      </c>
      <c r="T20" s="4">
        <v>92</v>
      </c>
      <c r="U20" s="4">
        <v>92</v>
      </c>
      <c r="V20" s="4">
        <v>66</v>
      </c>
      <c r="W20" s="4">
        <v>91</v>
      </c>
      <c r="X20" s="4">
        <v>84</v>
      </c>
      <c r="Y20" s="4">
        <v>103</v>
      </c>
    </row>
    <row r="21" spans="1:25" x14ac:dyDescent="0.35">
      <c r="A21" s="1" t="s">
        <v>185</v>
      </c>
      <c r="B21" s="4">
        <v>78</v>
      </c>
      <c r="C21" s="4">
        <v>105</v>
      </c>
      <c r="D21" s="4">
        <v>94</v>
      </c>
      <c r="E21" s="4">
        <v>86</v>
      </c>
      <c r="F21" s="4">
        <v>86</v>
      </c>
      <c r="G21" s="4">
        <v>96</v>
      </c>
      <c r="H21" s="4">
        <v>93</v>
      </c>
      <c r="I21" s="4">
        <v>93</v>
      </c>
      <c r="J21" s="4">
        <v>91</v>
      </c>
      <c r="K21" s="4">
        <v>63</v>
      </c>
      <c r="L21" s="4">
        <v>82</v>
      </c>
      <c r="M21" s="4">
        <v>69</v>
      </c>
      <c r="N21" s="4">
        <v>63</v>
      </c>
      <c r="O21" s="4">
        <v>59</v>
      </c>
      <c r="P21" s="4">
        <v>48</v>
      </c>
      <c r="Q21" s="4">
        <v>42</v>
      </c>
      <c r="R21" s="4">
        <v>43</v>
      </c>
      <c r="S21" s="4">
        <v>29</v>
      </c>
      <c r="T21" s="4">
        <v>31</v>
      </c>
      <c r="U21" s="4">
        <v>22</v>
      </c>
      <c r="V21" s="4">
        <v>35</v>
      </c>
      <c r="W21" s="4">
        <v>28</v>
      </c>
      <c r="X21" s="4">
        <v>31</v>
      </c>
      <c r="Y21" s="4">
        <v>27</v>
      </c>
    </row>
    <row r="22" spans="1:25" x14ac:dyDescent="0.35">
      <c r="A22" s="1" t="s">
        <v>186</v>
      </c>
      <c r="B22" s="4">
        <v>40</v>
      </c>
      <c r="C22" s="4">
        <v>34</v>
      </c>
      <c r="D22" s="4">
        <v>51</v>
      </c>
      <c r="E22" s="4">
        <v>48</v>
      </c>
      <c r="F22" s="4">
        <v>47</v>
      </c>
      <c r="G22" s="4">
        <v>53</v>
      </c>
      <c r="H22" s="4">
        <v>32</v>
      </c>
      <c r="I22" s="4">
        <v>52</v>
      </c>
      <c r="J22" s="4">
        <v>50</v>
      </c>
      <c r="K22" s="4">
        <v>36</v>
      </c>
      <c r="L22" s="4">
        <v>47</v>
      </c>
      <c r="M22" s="4">
        <v>33</v>
      </c>
      <c r="N22" s="4">
        <v>35</v>
      </c>
      <c r="O22" s="4">
        <v>36</v>
      </c>
      <c r="P22" s="4">
        <v>21</v>
      </c>
      <c r="Q22" s="4">
        <v>22</v>
      </c>
      <c r="R22" s="4">
        <v>28</v>
      </c>
      <c r="S22" s="4">
        <v>22</v>
      </c>
      <c r="T22" s="4">
        <v>15</v>
      </c>
      <c r="U22" s="4">
        <v>18</v>
      </c>
      <c r="V22" s="4">
        <v>14</v>
      </c>
      <c r="W22" s="4">
        <v>20</v>
      </c>
      <c r="X22" s="4">
        <v>16</v>
      </c>
      <c r="Y22" s="4">
        <v>9</v>
      </c>
    </row>
    <row r="23" spans="1:25" x14ac:dyDescent="0.35">
      <c r="A23" s="1" t="s">
        <v>187</v>
      </c>
      <c r="B23" s="4">
        <v>14</v>
      </c>
      <c r="C23" s="4">
        <v>20</v>
      </c>
      <c r="D23" s="4">
        <v>20</v>
      </c>
      <c r="E23" s="4">
        <v>22</v>
      </c>
      <c r="F23" s="4">
        <v>28</v>
      </c>
      <c r="G23" s="4">
        <v>25</v>
      </c>
      <c r="H23" s="4">
        <v>29</v>
      </c>
      <c r="I23" s="4">
        <v>29</v>
      </c>
      <c r="J23" s="4">
        <v>31</v>
      </c>
      <c r="K23" s="4">
        <v>37</v>
      </c>
      <c r="L23" s="4">
        <v>30</v>
      </c>
      <c r="M23" s="4">
        <v>28</v>
      </c>
      <c r="N23" s="4">
        <v>25</v>
      </c>
      <c r="O23" s="4">
        <v>26</v>
      </c>
      <c r="P23" s="4">
        <v>21</v>
      </c>
      <c r="Q23" s="4">
        <v>11</v>
      </c>
      <c r="R23" s="4">
        <v>5</v>
      </c>
      <c r="S23" s="4">
        <v>18</v>
      </c>
      <c r="T23" s="4">
        <v>14</v>
      </c>
      <c r="U23" s="4">
        <v>15</v>
      </c>
      <c r="V23" s="4">
        <v>19</v>
      </c>
      <c r="W23" s="4">
        <v>7</v>
      </c>
      <c r="X23" s="4">
        <v>18</v>
      </c>
      <c r="Y23" s="4">
        <v>17</v>
      </c>
    </row>
    <row r="24" spans="1:25" x14ac:dyDescent="0.35">
      <c r="A24" s="1" t="s">
        <v>188</v>
      </c>
      <c r="B24" s="4">
        <v>125</v>
      </c>
      <c r="C24" s="4">
        <v>158</v>
      </c>
      <c r="D24" s="4">
        <v>156</v>
      </c>
      <c r="E24" s="4">
        <v>126</v>
      </c>
      <c r="F24" s="4">
        <v>144</v>
      </c>
      <c r="G24" s="4">
        <v>134</v>
      </c>
      <c r="H24" s="4">
        <v>104</v>
      </c>
      <c r="I24" s="4">
        <v>126</v>
      </c>
      <c r="J24" s="4">
        <v>117</v>
      </c>
      <c r="K24" s="4">
        <v>114</v>
      </c>
      <c r="L24" s="4">
        <v>97</v>
      </c>
      <c r="M24" s="4">
        <v>98</v>
      </c>
      <c r="N24" s="4">
        <v>76</v>
      </c>
      <c r="O24" s="4">
        <v>77</v>
      </c>
      <c r="P24" s="4">
        <v>62</v>
      </c>
      <c r="Q24" s="4">
        <v>57</v>
      </c>
      <c r="R24" s="4">
        <v>48</v>
      </c>
      <c r="S24" s="4">
        <v>52</v>
      </c>
      <c r="T24" s="4">
        <v>47</v>
      </c>
      <c r="U24" s="4">
        <v>51</v>
      </c>
      <c r="V24" s="4">
        <v>48</v>
      </c>
      <c r="W24" s="4">
        <v>48</v>
      </c>
      <c r="X24" s="4">
        <v>46</v>
      </c>
      <c r="Y24" s="4">
        <v>47</v>
      </c>
    </row>
    <row r="25" spans="1:25" x14ac:dyDescent="0.35">
      <c r="A25" s="1" t="s">
        <v>189</v>
      </c>
      <c r="B25" s="4">
        <v>68</v>
      </c>
      <c r="C25" s="4">
        <v>96</v>
      </c>
      <c r="D25" s="4">
        <v>80</v>
      </c>
      <c r="E25" s="4">
        <v>77</v>
      </c>
      <c r="F25" s="4">
        <v>98</v>
      </c>
      <c r="G25" s="4">
        <v>84</v>
      </c>
      <c r="H25" s="4">
        <v>100</v>
      </c>
      <c r="I25" s="4">
        <v>82</v>
      </c>
      <c r="J25" s="4">
        <v>73</v>
      </c>
      <c r="K25" s="4">
        <v>73</v>
      </c>
      <c r="L25" s="4">
        <v>106</v>
      </c>
      <c r="M25" s="4">
        <v>85</v>
      </c>
      <c r="N25" s="4">
        <v>70</v>
      </c>
      <c r="O25" s="4">
        <v>69</v>
      </c>
      <c r="P25" s="4">
        <v>63</v>
      </c>
      <c r="Q25" s="4">
        <v>63</v>
      </c>
      <c r="R25" s="4">
        <v>48</v>
      </c>
      <c r="S25" s="4">
        <v>54</v>
      </c>
      <c r="T25" s="4">
        <v>47</v>
      </c>
      <c r="U25" s="4">
        <v>42</v>
      </c>
      <c r="V25" s="4">
        <v>27</v>
      </c>
      <c r="W25" s="4">
        <v>39</v>
      </c>
      <c r="X25" s="4">
        <v>33</v>
      </c>
      <c r="Y25" s="4">
        <v>39</v>
      </c>
    </row>
    <row r="26" spans="1:25" x14ac:dyDescent="0.35">
      <c r="A26" s="1" t="s">
        <v>190</v>
      </c>
      <c r="B26" s="4">
        <v>31</v>
      </c>
      <c r="C26" s="4">
        <v>55</v>
      </c>
      <c r="D26" s="4">
        <v>41</v>
      </c>
      <c r="E26" s="4">
        <v>62</v>
      </c>
      <c r="F26" s="4">
        <v>61</v>
      </c>
      <c r="G26" s="4">
        <v>66</v>
      </c>
      <c r="H26" s="4">
        <v>57</v>
      </c>
      <c r="I26" s="4">
        <v>63</v>
      </c>
      <c r="J26" s="4">
        <v>61</v>
      </c>
      <c r="K26" s="4">
        <v>54</v>
      </c>
      <c r="L26" s="4">
        <v>64</v>
      </c>
      <c r="M26" s="4">
        <v>72</v>
      </c>
      <c r="N26" s="4">
        <v>60</v>
      </c>
      <c r="O26" s="4">
        <v>47</v>
      </c>
      <c r="P26" s="4">
        <v>51</v>
      </c>
      <c r="Q26" s="4">
        <v>47</v>
      </c>
      <c r="R26" s="4">
        <v>35</v>
      </c>
      <c r="S26" s="4">
        <v>26</v>
      </c>
      <c r="T26" s="4">
        <v>32</v>
      </c>
      <c r="U26" s="4">
        <v>27</v>
      </c>
      <c r="V26" s="4">
        <v>28</v>
      </c>
      <c r="W26" s="4">
        <v>25</v>
      </c>
      <c r="X26" s="4">
        <v>31</v>
      </c>
      <c r="Y26" s="4">
        <v>32</v>
      </c>
    </row>
    <row r="27" spans="1:25" x14ac:dyDescent="0.35">
      <c r="A27" s="1" t="s">
        <v>191</v>
      </c>
      <c r="B27" s="4">
        <v>203</v>
      </c>
      <c r="C27" s="4">
        <v>219</v>
      </c>
      <c r="D27" s="4">
        <v>245</v>
      </c>
      <c r="E27" s="4">
        <v>241</v>
      </c>
      <c r="F27" s="4">
        <v>256</v>
      </c>
      <c r="G27" s="4">
        <v>261</v>
      </c>
      <c r="H27" s="4">
        <v>277</v>
      </c>
      <c r="I27" s="4">
        <v>283</v>
      </c>
      <c r="J27" s="4">
        <v>309</v>
      </c>
      <c r="K27" s="4">
        <v>301</v>
      </c>
      <c r="L27" s="4">
        <v>370</v>
      </c>
      <c r="M27" s="4">
        <v>367</v>
      </c>
      <c r="N27" s="4">
        <v>335</v>
      </c>
      <c r="O27" s="4">
        <v>252</v>
      </c>
      <c r="P27" s="4">
        <v>248</v>
      </c>
      <c r="Q27" s="4">
        <v>188</v>
      </c>
      <c r="R27" s="4">
        <v>162</v>
      </c>
      <c r="S27" s="4">
        <v>161</v>
      </c>
      <c r="T27" s="4">
        <v>156</v>
      </c>
      <c r="U27" s="4">
        <v>140</v>
      </c>
      <c r="V27" s="4">
        <v>144</v>
      </c>
      <c r="W27" s="4">
        <v>149</v>
      </c>
      <c r="X27" s="4">
        <v>142</v>
      </c>
      <c r="Y27" s="4">
        <v>164</v>
      </c>
    </row>
    <row r="28" spans="1:25" x14ac:dyDescent="0.35">
      <c r="A28" s="1" t="s">
        <v>192</v>
      </c>
      <c r="B28" s="4">
        <v>83</v>
      </c>
      <c r="C28" s="4">
        <v>92</v>
      </c>
      <c r="D28" s="4">
        <v>111</v>
      </c>
      <c r="E28" s="4">
        <v>109</v>
      </c>
      <c r="F28" s="4">
        <v>120</v>
      </c>
      <c r="G28" s="4">
        <v>144</v>
      </c>
      <c r="H28" s="4">
        <v>135</v>
      </c>
      <c r="I28" s="4">
        <v>162</v>
      </c>
      <c r="J28" s="4">
        <v>147</v>
      </c>
      <c r="K28" s="4">
        <v>137</v>
      </c>
      <c r="L28" s="4">
        <v>161</v>
      </c>
      <c r="M28" s="4">
        <v>154</v>
      </c>
      <c r="N28" s="4">
        <v>150</v>
      </c>
      <c r="O28" s="4">
        <v>131</v>
      </c>
      <c r="P28" s="4">
        <v>113</v>
      </c>
      <c r="Q28" s="4">
        <v>124</v>
      </c>
      <c r="R28" s="4">
        <v>107</v>
      </c>
      <c r="S28" s="4">
        <v>91</v>
      </c>
      <c r="T28" s="4">
        <v>88</v>
      </c>
      <c r="U28" s="4">
        <v>80</v>
      </c>
      <c r="V28" s="4">
        <v>88</v>
      </c>
      <c r="W28" s="4">
        <v>81</v>
      </c>
      <c r="X28" s="4">
        <v>92</v>
      </c>
      <c r="Y28" s="4">
        <v>111</v>
      </c>
    </row>
    <row r="29" spans="1:25" x14ac:dyDescent="0.35">
      <c r="A29" s="1" t="s">
        <v>193</v>
      </c>
      <c r="B29" s="4">
        <v>11</v>
      </c>
      <c r="C29" s="4">
        <v>16</v>
      </c>
      <c r="D29" s="4">
        <v>11</v>
      </c>
      <c r="E29" s="4">
        <v>12</v>
      </c>
      <c r="F29" s="4">
        <v>19</v>
      </c>
      <c r="G29" s="4">
        <v>20</v>
      </c>
      <c r="H29" s="4">
        <v>14</v>
      </c>
      <c r="I29" s="4">
        <v>13</v>
      </c>
      <c r="J29" s="4">
        <v>20</v>
      </c>
      <c r="K29" s="4">
        <v>16</v>
      </c>
      <c r="L29" s="4">
        <v>16</v>
      </c>
      <c r="M29" s="4">
        <v>13</v>
      </c>
      <c r="N29" s="4">
        <v>12</v>
      </c>
      <c r="O29" s="4">
        <v>9</v>
      </c>
      <c r="P29" s="4">
        <v>14</v>
      </c>
      <c r="Q29" s="4">
        <v>11</v>
      </c>
      <c r="R29" s="4">
        <v>10</v>
      </c>
      <c r="S29" s="4">
        <v>14</v>
      </c>
      <c r="T29" s="4">
        <v>14</v>
      </c>
      <c r="U29" s="4">
        <v>5</v>
      </c>
      <c r="V29" s="4">
        <v>14</v>
      </c>
      <c r="W29" s="4">
        <v>9</v>
      </c>
      <c r="X29" s="4">
        <v>8</v>
      </c>
      <c r="Y29" s="4">
        <v>10</v>
      </c>
    </row>
    <row r="30" spans="1:25" x14ac:dyDescent="0.35">
      <c r="A30" s="1" t="s">
        <v>194</v>
      </c>
      <c r="B30" s="4">
        <v>95</v>
      </c>
      <c r="C30" s="4">
        <v>106</v>
      </c>
      <c r="D30" s="4">
        <v>100</v>
      </c>
      <c r="E30" s="4">
        <v>132</v>
      </c>
      <c r="F30" s="4">
        <v>136</v>
      </c>
      <c r="G30" s="4">
        <v>125</v>
      </c>
      <c r="H30" s="4">
        <v>104</v>
      </c>
      <c r="I30" s="4">
        <v>117</v>
      </c>
      <c r="J30" s="4">
        <v>95</v>
      </c>
      <c r="K30" s="4">
        <v>95</v>
      </c>
      <c r="L30" s="4">
        <v>118</v>
      </c>
      <c r="M30" s="4">
        <v>115</v>
      </c>
      <c r="N30" s="4">
        <v>92</v>
      </c>
      <c r="O30" s="4">
        <v>76</v>
      </c>
      <c r="P30" s="4">
        <v>80</v>
      </c>
      <c r="Q30" s="4">
        <v>79</v>
      </c>
      <c r="R30" s="4">
        <v>70</v>
      </c>
      <c r="S30" s="4">
        <v>44</v>
      </c>
      <c r="T30" s="4">
        <v>49</v>
      </c>
      <c r="U30" s="4">
        <v>43</v>
      </c>
      <c r="V30" s="4">
        <v>45</v>
      </c>
      <c r="W30" s="4">
        <v>49</v>
      </c>
      <c r="X30" s="4">
        <v>37</v>
      </c>
      <c r="Y30" s="4">
        <v>56</v>
      </c>
    </row>
    <row r="31" spans="1:25" x14ac:dyDescent="0.35">
      <c r="A31" s="1" t="s">
        <v>195</v>
      </c>
      <c r="B31" s="4">
        <v>17</v>
      </c>
      <c r="C31" s="4">
        <v>32</v>
      </c>
      <c r="D31" s="4">
        <v>31</v>
      </c>
      <c r="E31" s="4">
        <v>24</v>
      </c>
      <c r="F31" s="4">
        <v>25</v>
      </c>
      <c r="G31" s="4">
        <v>28</v>
      </c>
      <c r="H31" s="4">
        <v>32</v>
      </c>
      <c r="I31" s="4">
        <v>18</v>
      </c>
      <c r="J31" s="4">
        <v>30</v>
      </c>
      <c r="K31" s="4">
        <v>33</v>
      </c>
      <c r="L31" s="4">
        <v>32</v>
      </c>
      <c r="M31" s="4">
        <v>29</v>
      </c>
      <c r="N31" s="4">
        <v>25</v>
      </c>
      <c r="O31" s="4">
        <v>24</v>
      </c>
      <c r="P31" s="4">
        <v>22</v>
      </c>
      <c r="Q31" s="4">
        <v>26</v>
      </c>
      <c r="R31" s="4">
        <v>14</v>
      </c>
      <c r="S31" s="4">
        <v>24</v>
      </c>
      <c r="T31" s="4">
        <v>30</v>
      </c>
      <c r="U31" s="4">
        <v>18</v>
      </c>
      <c r="V31" s="4">
        <v>24</v>
      </c>
      <c r="W31" s="4">
        <v>22</v>
      </c>
      <c r="X31" s="4">
        <v>24</v>
      </c>
      <c r="Y31" s="4">
        <v>16</v>
      </c>
    </row>
    <row r="32" spans="1:25" x14ac:dyDescent="0.35">
      <c r="A32" s="1" t="s">
        <v>196</v>
      </c>
      <c r="B32" s="4">
        <v>64</v>
      </c>
      <c r="C32" s="4">
        <v>126</v>
      </c>
      <c r="D32" s="4">
        <v>149</v>
      </c>
      <c r="E32" s="4">
        <v>118</v>
      </c>
      <c r="F32" s="4">
        <v>128</v>
      </c>
      <c r="G32" s="4">
        <v>132</v>
      </c>
      <c r="H32" s="4">
        <v>153</v>
      </c>
      <c r="I32" s="4">
        <v>132</v>
      </c>
      <c r="J32" s="4">
        <v>139</v>
      </c>
      <c r="K32" s="4">
        <v>153</v>
      </c>
      <c r="L32" s="4">
        <v>140</v>
      </c>
      <c r="M32" s="4">
        <v>120</v>
      </c>
      <c r="N32" s="4">
        <v>100</v>
      </c>
      <c r="O32" s="4">
        <v>94</v>
      </c>
      <c r="P32" s="4">
        <v>82</v>
      </c>
      <c r="Q32" s="4">
        <v>90</v>
      </c>
      <c r="R32" s="4">
        <v>67</v>
      </c>
      <c r="S32" s="4">
        <v>61</v>
      </c>
      <c r="T32" s="4">
        <v>71</v>
      </c>
      <c r="U32" s="4">
        <v>53</v>
      </c>
      <c r="V32" s="4">
        <v>65</v>
      </c>
      <c r="W32" s="4">
        <v>72</v>
      </c>
      <c r="X32" s="4">
        <v>59</v>
      </c>
      <c r="Y32" s="4">
        <v>68</v>
      </c>
    </row>
    <row r="33" spans="1:25" x14ac:dyDescent="0.35">
      <c r="A33" s="1" t="s">
        <v>197</v>
      </c>
      <c r="B33" s="4">
        <v>66</v>
      </c>
      <c r="C33" s="4">
        <v>106</v>
      </c>
      <c r="D33" s="4">
        <v>100</v>
      </c>
      <c r="E33" s="4">
        <v>99</v>
      </c>
      <c r="F33" s="4">
        <v>114</v>
      </c>
      <c r="G33" s="4">
        <v>120</v>
      </c>
      <c r="H33" s="4">
        <v>91</v>
      </c>
      <c r="I33" s="4">
        <v>129</v>
      </c>
      <c r="J33" s="4">
        <v>92</v>
      </c>
      <c r="K33" s="4">
        <v>114</v>
      </c>
      <c r="L33" s="4">
        <v>122</v>
      </c>
      <c r="M33" s="4">
        <v>124</v>
      </c>
      <c r="N33" s="4">
        <v>119</v>
      </c>
      <c r="O33" s="4">
        <v>86</v>
      </c>
      <c r="P33" s="4">
        <v>99</v>
      </c>
      <c r="Q33" s="4">
        <v>85</v>
      </c>
      <c r="R33" s="4">
        <v>80</v>
      </c>
      <c r="S33" s="4">
        <v>47</v>
      </c>
      <c r="T33" s="4">
        <v>44</v>
      </c>
      <c r="U33" s="4">
        <v>53</v>
      </c>
      <c r="V33" s="4">
        <v>57</v>
      </c>
      <c r="W33" s="4">
        <v>52</v>
      </c>
      <c r="X33" s="4">
        <v>54</v>
      </c>
      <c r="Y33" s="4">
        <v>51</v>
      </c>
    </row>
    <row r="34" spans="1:25" x14ac:dyDescent="0.35">
      <c r="A34" s="1" t="s">
        <v>198</v>
      </c>
      <c r="B34" s="4">
        <v>49</v>
      </c>
      <c r="C34" s="4">
        <v>100</v>
      </c>
      <c r="D34" s="4">
        <v>96</v>
      </c>
      <c r="E34" s="4">
        <v>94</v>
      </c>
      <c r="F34" s="4">
        <v>125</v>
      </c>
      <c r="G34" s="4">
        <v>81</v>
      </c>
      <c r="H34" s="4">
        <v>115</v>
      </c>
      <c r="I34" s="4">
        <v>110</v>
      </c>
      <c r="J34" s="4">
        <v>84</v>
      </c>
      <c r="K34" s="4">
        <v>100</v>
      </c>
      <c r="L34" s="4">
        <v>87</v>
      </c>
      <c r="M34" s="4">
        <v>92</v>
      </c>
      <c r="N34" s="4">
        <v>63</v>
      </c>
      <c r="O34" s="4">
        <v>48</v>
      </c>
      <c r="P34" s="4">
        <v>63</v>
      </c>
      <c r="Q34" s="4">
        <v>52</v>
      </c>
      <c r="R34" s="4">
        <v>48</v>
      </c>
      <c r="S34" s="4">
        <v>46</v>
      </c>
      <c r="T34" s="4">
        <v>45</v>
      </c>
      <c r="U34" s="4">
        <v>25</v>
      </c>
      <c r="V34" s="4">
        <v>38</v>
      </c>
      <c r="W34" s="4">
        <v>31</v>
      </c>
      <c r="X34" s="4">
        <v>39</v>
      </c>
      <c r="Y34" s="4">
        <v>42</v>
      </c>
    </row>
    <row r="35" spans="1:25" x14ac:dyDescent="0.35">
      <c r="A35" s="1" t="s">
        <v>199</v>
      </c>
      <c r="B35" s="4">
        <v>77</v>
      </c>
      <c r="C35" s="4">
        <v>77</v>
      </c>
      <c r="D35" s="4">
        <v>91</v>
      </c>
      <c r="E35" s="4">
        <v>84</v>
      </c>
      <c r="F35" s="4">
        <v>95</v>
      </c>
      <c r="G35" s="4">
        <v>84</v>
      </c>
      <c r="H35" s="4">
        <v>85</v>
      </c>
      <c r="I35" s="4">
        <v>69</v>
      </c>
      <c r="J35" s="4">
        <v>81</v>
      </c>
      <c r="K35" s="4">
        <v>62</v>
      </c>
      <c r="L35" s="4">
        <v>67</v>
      </c>
      <c r="M35" s="4">
        <v>53</v>
      </c>
      <c r="N35" s="4">
        <v>59</v>
      </c>
      <c r="O35" s="4">
        <v>52</v>
      </c>
      <c r="P35" s="4">
        <v>37</v>
      </c>
      <c r="Q35" s="4">
        <v>41</v>
      </c>
      <c r="R35" s="4">
        <v>37</v>
      </c>
      <c r="S35" s="4">
        <v>31</v>
      </c>
      <c r="T35" s="4">
        <v>32</v>
      </c>
      <c r="U35" s="4">
        <v>24</v>
      </c>
      <c r="V35" s="4">
        <v>32</v>
      </c>
      <c r="W35" s="4">
        <v>33</v>
      </c>
      <c r="X35" s="4">
        <v>24</v>
      </c>
      <c r="Y35" s="4">
        <v>34</v>
      </c>
    </row>
  </sheetData>
  <pageMargins left="0.7" right="0.7" top="0.75" bottom="0.75" header="0.3" footer="0.3"/>
  <pageSetup paperSize="9" orientation="portrait" horizontalDpi="300" verticalDpi="300"/>
  <tableParts count="1">
    <tablePart r:id="rId1"/>
  </tableParts>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A1:AX100"/>
  <sheetViews>
    <sheetView workbookViewId="0"/>
  </sheetViews>
  <sheetFormatPr defaultColWidth="11.07421875" defaultRowHeight="15.5" x14ac:dyDescent="0.35"/>
  <cols>
    <col min="1" max="1" width="28.07421875" customWidth="1"/>
    <col min="2" max="2" width="9.23046875" customWidth="1"/>
    <col min="3" max="3" width="9.84375" customWidth="1"/>
    <col min="4" max="4" width="9" customWidth="1"/>
    <col min="5" max="5" width="8.61328125" customWidth="1"/>
    <col min="6" max="6" width="9" customWidth="1"/>
    <col min="7" max="7" width="9.3046875" customWidth="1"/>
    <col min="8" max="9" width="10" customWidth="1"/>
    <col min="10" max="10" width="9.69140625" customWidth="1"/>
    <col min="11" max="11" width="7.921875" customWidth="1"/>
    <col min="12" max="12" width="9.84375" customWidth="1"/>
    <col min="13" max="13" width="9.07421875" customWidth="1"/>
    <col min="14" max="14" width="9.23046875" customWidth="1"/>
    <col min="15" max="15" width="8.3828125" customWidth="1"/>
    <col min="16" max="16" width="9.4609375" customWidth="1"/>
    <col min="17" max="17" width="10.07421875" customWidth="1"/>
    <col min="18" max="18" width="9.53515625" customWidth="1"/>
    <col min="19" max="19" width="9.3046875" customWidth="1"/>
    <col min="20" max="20" width="9.53515625" customWidth="1"/>
    <col min="21" max="21" width="8.921875" customWidth="1"/>
    <col min="22" max="22" width="9.765625" customWidth="1"/>
    <col min="23" max="23" width="8.921875" customWidth="1"/>
    <col min="24" max="24" width="9.15234375" customWidth="1"/>
    <col min="25" max="25" width="9.921875" customWidth="1"/>
  </cols>
  <sheetData>
    <row r="1" spans="1:50" ht="20" x14ac:dyDescent="0.4">
      <c r="A1" s="16" t="s">
        <v>82</v>
      </c>
    </row>
    <row r="2" spans="1:50" x14ac:dyDescent="0.35">
      <c r="A2" t="s">
        <v>9</v>
      </c>
    </row>
    <row r="3" spans="1:50" ht="21" customHeight="1" x14ac:dyDescent="0.35">
      <c r="A3" s="6" t="s">
        <v>167</v>
      </c>
      <c r="B3" s="5" t="s">
        <v>110</v>
      </c>
      <c r="C3" s="5" t="s">
        <v>111</v>
      </c>
      <c r="D3" s="5" t="s">
        <v>112</v>
      </c>
      <c r="E3" s="5" t="s">
        <v>113</v>
      </c>
      <c r="F3" s="5" t="s">
        <v>114</v>
      </c>
      <c r="G3" s="5" t="s">
        <v>115</v>
      </c>
      <c r="H3" s="5" t="s">
        <v>116</v>
      </c>
      <c r="I3" s="5" t="s">
        <v>117</v>
      </c>
      <c r="J3" s="5" t="s">
        <v>118</v>
      </c>
      <c r="K3" s="5" t="s">
        <v>119</v>
      </c>
      <c r="L3" s="5" t="s">
        <v>120</v>
      </c>
      <c r="M3" s="5" t="s">
        <v>121</v>
      </c>
      <c r="N3" s="5" t="s">
        <v>122</v>
      </c>
      <c r="O3" s="5" t="s">
        <v>123</v>
      </c>
      <c r="P3" s="5" t="s">
        <v>124</v>
      </c>
      <c r="Q3" s="5" t="s">
        <v>125</v>
      </c>
      <c r="R3" s="5" t="s">
        <v>126</v>
      </c>
      <c r="S3" s="5" t="s">
        <v>127</v>
      </c>
      <c r="T3" s="5" t="s">
        <v>128</v>
      </c>
      <c r="U3" s="5" t="s">
        <v>129</v>
      </c>
      <c r="V3" s="5" t="s">
        <v>130</v>
      </c>
      <c r="W3" s="5" t="s">
        <v>131</v>
      </c>
      <c r="X3" s="5" t="s">
        <v>132</v>
      </c>
      <c r="Y3" s="5" t="s">
        <v>133</v>
      </c>
    </row>
    <row r="4" spans="1:50" x14ac:dyDescent="0.35">
      <c r="A4" s="1" t="s">
        <v>168</v>
      </c>
      <c r="B4" s="11">
        <v>17.5</v>
      </c>
      <c r="C4" s="11">
        <v>21</v>
      </c>
      <c r="D4" s="11">
        <v>24.7</v>
      </c>
      <c r="E4" s="11">
        <v>26</v>
      </c>
      <c r="F4" s="11">
        <v>36.1</v>
      </c>
      <c r="G4" s="11">
        <v>29.3</v>
      </c>
      <c r="H4" s="11">
        <v>36.700000000000003</v>
      </c>
      <c r="I4" s="11">
        <v>40</v>
      </c>
      <c r="J4" s="11">
        <v>40.5</v>
      </c>
      <c r="K4" s="11">
        <v>37.700000000000003</v>
      </c>
      <c r="L4" s="11">
        <v>32.6</v>
      </c>
      <c r="M4" s="11">
        <v>34</v>
      </c>
      <c r="N4" s="11">
        <v>36.200000000000003</v>
      </c>
      <c r="O4" s="11">
        <v>33.299999999999997</v>
      </c>
      <c r="P4" s="11">
        <v>20.3</v>
      </c>
      <c r="Q4" s="11">
        <v>30.8</v>
      </c>
      <c r="R4" s="11">
        <v>24.8</v>
      </c>
      <c r="S4" s="11">
        <v>25.9</v>
      </c>
      <c r="T4" s="11">
        <v>16.899999999999999</v>
      </c>
      <c r="U4" s="11">
        <v>16.899999999999999</v>
      </c>
      <c r="V4" s="11">
        <v>14.6</v>
      </c>
      <c r="W4" s="11">
        <v>15</v>
      </c>
      <c r="X4" s="11">
        <v>27</v>
      </c>
      <c r="Y4" s="11">
        <v>21.5</v>
      </c>
      <c r="Z4" s="11"/>
      <c r="AA4" s="11"/>
      <c r="AB4" s="11"/>
      <c r="AC4" s="11"/>
      <c r="AD4" s="11"/>
      <c r="AE4" s="11"/>
      <c r="AF4" s="11"/>
      <c r="AG4" s="11"/>
      <c r="AH4" s="11"/>
      <c r="AI4" s="11"/>
      <c r="AJ4" s="11"/>
      <c r="AK4" s="11"/>
      <c r="AL4" s="11"/>
      <c r="AM4" s="11"/>
      <c r="AN4" s="11"/>
      <c r="AO4" s="11"/>
      <c r="AP4" s="11"/>
      <c r="AQ4" s="11"/>
      <c r="AR4" s="11"/>
      <c r="AS4" s="11"/>
      <c r="AT4" s="11"/>
      <c r="AU4" s="11"/>
      <c r="AV4" s="11"/>
      <c r="AW4" s="11"/>
      <c r="AX4" s="11"/>
    </row>
    <row r="5" spans="1:50" x14ac:dyDescent="0.35">
      <c r="A5" s="1" t="s">
        <v>169</v>
      </c>
      <c r="B5" s="11">
        <v>24.1</v>
      </c>
      <c r="C5" s="11">
        <v>31.8</v>
      </c>
      <c r="D5" s="11">
        <v>31.7</v>
      </c>
      <c r="E5" s="11">
        <v>28.7</v>
      </c>
      <c r="F5" s="11">
        <v>35.4</v>
      </c>
      <c r="G5" s="11">
        <v>37.5</v>
      </c>
      <c r="H5" s="11">
        <v>31.1</v>
      </c>
      <c r="I5" s="11">
        <v>33.299999999999997</v>
      </c>
      <c r="J5" s="11">
        <v>30.4</v>
      </c>
      <c r="K5" s="11">
        <v>32.700000000000003</v>
      </c>
      <c r="L5" s="11">
        <v>27.4</v>
      </c>
      <c r="M5" s="11">
        <v>30.6</v>
      </c>
      <c r="N5" s="11">
        <v>20.100000000000001</v>
      </c>
      <c r="O5" s="11">
        <v>19.5</v>
      </c>
      <c r="P5" s="11">
        <v>19.600000000000001</v>
      </c>
      <c r="Q5" s="11">
        <v>19.3</v>
      </c>
      <c r="R5" s="11">
        <v>15.9</v>
      </c>
      <c r="S5" s="11">
        <v>15.5</v>
      </c>
      <c r="T5" s="11">
        <v>12</v>
      </c>
      <c r="U5" s="11">
        <v>13</v>
      </c>
      <c r="V5" s="11">
        <v>11.8</v>
      </c>
      <c r="W5" s="11">
        <v>13.1</v>
      </c>
      <c r="X5" s="11">
        <v>14.6</v>
      </c>
      <c r="Y5" s="11">
        <v>12.6</v>
      </c>
      <c r="Z5" s="11"/>
      <c r="AA5" s="11"/>
      <c r="AB5" s="11"/>
      <c r="AC5" s="11"/>
      <c r="AD5" s="11"/>
      <c r="AE5" s="11"/>
      <c r="AF5" s="11"/>
      <c r="AG5" s="11"/>
      <c r="AH5" s="11"/>
      <c r="AI5" s="11"/>
      <c r="AJ5" s="11"/>
      <c r="AK5" s="11"/>
      <c r="AL5" s="11"/>
      <c r="AM5" s="11"/>
      <c r="AN5" s="11"/>
      <c r="AO5" s="11"/>
      <c r="AP5" s="11"/>
      <c r="AQ5" s="11"/>
      <c r="AR5" s="11"/>
      <c r="AS5" s="11"/>
      <c r="AT5" s="11"/>
      <c r="AU5" s="11"/>
      <c r="AV5" s="11"/>
      <c r="AW5" s="11"/>
      <c r="AX5" s="11"/>
    </row>
    <row r="6" spans="1:50" x14ac:dyDescent="0.35">
      <c r="A6" s="1" t="s">
        <v>170</v>
      </c>
      <c r="B6" s="11">
        <v>7.8</v>
      </c>
      <c r="C6" s="11">
        <v>10</v>
      </c>
      <c r="D6" s="11">
        <v>11.4</v>
      </c>
      <c r="E6" s="11">
        <v>13.6</v>
      </c>
      <c r="F6" s="11">
        <v>9.9</v>
      </c>
      <c r="G6" s="11">
        <v>8.5</v>
      </c>
      <c r="H6" s="11">
        <v>11.6</v>
      </c>
      <c r="I6" s="11">
        <v>9.3000000000000007</v>
      </c>
      <c r="J6" s="11">
        <v>7.5</v>
      </c>
      <c r="K6" s="11">
        <v>8.6999999999999993</v>
      </c>
      <c r="L6" s="11">
        <v>15</v>
      </c>
      <c r="M6" s="11">
        <v>10.7</v>
      </c>
      <c r="N6" s="11">
        <v>14</v>
      </c>
      <c r="O6" s="11">
        <v>7.1</v>
      </c>
      <c r="P6" s="11">
        <v>7.9</v>
      </c>
      <c r="Q6" s="11">
        <v>12.3</v>
      </c>
      <c r="R6" s="11">
        <v>13.5</v>
      </c>
      <c r="S6" s="11">
        <v>9.8000000000000007</v>
      </c>
      <c r="T6" s="11">
        <v>8.5</v>
      </c>
      <c r="U6" s="11">
        <v>8.5</v>
      </c>
      <c r="V6" s="11">
        <v>8.1</v>
      </c>
      <c r="W6" s="11">
        <v>6.5</v>
      </c>
      <c r="X6" s="11">
        <v>13.1</v>
      </c>
      <c r="Y6" s="11">
        <v>14.4</v>
      </c>
      <c r="Z6" s="11"/>
      <c r="AA6" s="11"/>
      <c r="AB6" s="11"/>
      <c r="AC6" s="11"/>
      <c r="AD6" s="11"/>
      <c r="AE6" s="11"/>
      <c r="AF6" s="11"/>
      <c r="AG6" s="11"/>
      <c r="AH6" s="11"/>
      <c r="AI6" s="11"/>
      <c r="AJ6" s="11"/>
      <c r="AK6" s="11"/>
      <c r="AL6" s="11"/>
      <c r="AM6" s="11"/>
      <c r="AN6" s="11"/>
      <c r="AO6" s="11"/>
      <c r="AP6" s="11"/>
      <c r="AQ6" s="11"/>
      <c r="AR6" s="11"/>
      <c r="AS6" s="11"/>
      <c r="AT6" s="11"/>
      <c r="AU6" s="11"/>
      <c r="AV6" s="11"/>
      <c r="AW6" s="11"/>
      <c r="AX6" s="11"/>
    </row>
    <row r="7" spans="1:50" x14ac:dyDescent="0.35">
      <c r="A7" s="1" t="s">
        <v>171</v>
      </c>
      <c r="B7" s="11">
        <v>85.7</v>
      </c>
      <c r="C7" s="11">
        <v>78.2</v>
      </c>
      <c r="D7" s="11">
        <v>80.5</v>
      </c>
      <c r="E7" s="11">
        <v>85.7</v>
      </c>
      <c r="F7" s="11">
        <v>104.5</v>
      </c>
      <c r="G7" s="11">
        <v>86.8</v>
      </c>
      <c r="H7" s="11">
        <v>96.7</v>
      </c>
      <c r="I7" s="11">
        <v>104.8</v>
      </c>
      <c r="J7" s="11">
        <v>99.3</v>
      </c>
      <c r="K7" s="11">
        <v>96.8</v>
      </c>
      <c r="L7" s="11">
        <v>99.3</v>
      </c>
      <c r="M7" s="11">
        <v>96.9</v>
      </c>
      <c r="N7" s="11">
        <v>86.6</v>
      </c>
      <c r="O7" s="11">
        <v>61.8</v>
      </c>
      <c r="P7" s="11">
        <v>49.5</v>
      </c>
      <c r="Q7" s="11">
        <v>56.3</v>
      </c>
      <c r="R7" s="11">
        <v>43.8</v>
      </c>
      <c r="S7" s="11">
        <v>32.4</v>
      </c>
      <c r="T7" s="11">
        <v>32.799999999999997</v>
      </c>
      <c r="U7" s="11">
        <v>29.7</v>
      </c>
      <c r="V7" s="11">
        <v>40.4</v>
      </c>
      <c r="W7" s="11">
        <v>39.799999999999997</v>
      </c>
      <c r="X7" s="11">
        <v>36.4</v>
      </c>
      <c r="Y7" s="11">
        <v>41.1</v>
      </c>
      <c r="Z7" s="11"/>
      <c r="AA7" s="11"/>
      <c r="AB7" s="11"/>
      <c r="AC7" s="11"/>
      <c r="AD7" s="11"/>
      <c r="AE7" s="11"/>
      <c r="AF7" s="11"/>
      <c r="AG7" s="11"/>
      <c r="AH7" s="11"/>
      <c r="AI7" s="11"/>
      <c r="AJ7" s="11"/>
      <c r="AK7" s="11"/>
      <c r="AL7" s="11"/>
      <c r="AM7" s="11"/>
      <c r="AN7" s="11"/>
      <c r="AO7" s="11"/>
      <c r="AP7" s="11"/>
      <c r="AQ7" s="11"/>
      <c r="AR7" s="11"/>
      <c r="AS7" s="11"/>
      <c r="AT7" s="11"/>
      <c r="AU7" s="11"/>
      <c r="AV7" s="11"/>
      <c r="AW7" s="11"/>
      <c r="AX7" s="11"/>
    </row>
    <row r="8" spans="1:50" x14ac:dyDescent="0.35">
      <c r="A8" s="1" t="s">
        <v>172</v>
      </c>
      <c r="B8" s="11">
        <v>5.4</v>
      </c>
      <c r="C8" s="11">
        <v>9.1</v>
      </c>
      <c r="D8" s="11">
        <v>10.4</v>
      </c>
      <c r="E8" s="11">
        <v>9.8000000000000007</v>
      </c>
      <c r="F8" s="11">
        <v>9.6999999999999993</v>
      </c>
      <c r="G8" s="11">
        <v>13.6</v>
      </c>
      <c r="H8" s="11">
        <v>10.9</v>
      </c>
      <c r="I8" s="11">
        <v>6.2</v>
      </c>
      <c r="J8" s="11">
        <v>10.4</v>
      </c>
      <c r="K8" s="11">
        <v>11</v>
      </c>
      <c r="L8" s="11">
        <v>13.5</v>
      </c>
      <c r="M8" s="11">
        <v>9.1999999999999993</v>
      </c>
      <c r="N8" s="11">
        <v>9.4</v>
      </c>
      <c r="O8" s="11">
        <v>5.6</v>
      </c>
      <c r="P8" s="11">
        <v>7.4</v>
      </c>
      <c r="Q8" s="11">
        <v>6.7</v>
      </c>
      <c r="R8" s="11">
        <v>7</v>
      </c>
      <c r="S8" s="11">
        <v>5.4</v>
      </c>
      <c r="T8" s="11">
        <v>6.3</v>
      </c>
      <c r="U8" s="11">
        <v>3.9</v>
      </c>
      <c r="V8" s="11">
        <v>4.8</v>
      </c>
      <c r="W8" s="11">
        <v>6.1</v>
      </c>
      <c r="X8" s="11">
        <v>6</v>
      </c>
      <c r="Y8" s="11">
        <v>5.7</v>
      </c>
      <c r="Z8" s="11"/>
      <c r="AA8" s="11"/>
      <c r="AB8" s="11"/>
      <c r="AC8" s="11"/>
      <c r="AD8" s="11"/>
      <c r="AE8" s="11"/>
      <c r="AF8" s="11"/>
      <c r="AG8" s="11"/>
      <c r="AH8" s="11"/>
      <c r="AI8" s="11"/>
      <c r="AJ8" s="11"/>
      <c r="AK8" s="11"/>
      <c r="AL8" s="11"/>
      <c r="AM8" s="11"/>
      <c r="AN8" s="11"/>
      <c r="AO8" s="11"/>
      <c r="AP8" s="11"/>
      <c r="AQ8" s="11"/>
      <c r="AR8" s="11"/>
      <c r="AS8" s="11"/>
      <c r="AT8" s="11"/>
      <c r="AU8" s="11"/>
      <c r="AV8" s="11"/>
      <c r="AW8" s="11"/>
      <c r="AX8" s="11"/>
    </row>
    <row r="9" spans="1:50" x14ac:dyDescent="0.35">
      <c r="A9" s="1" t="s">
        <v>173</v>
      </c>
      <c r="B9" s="11">
        <v>42.9</v>
      </c>
      <c r="C9" s="11">
        <v>57.9</v>
      </c>
      <c r="D9" s="11">
        <v>52.9</v>
      </c>
      <c r="E9" s="11">
        <v>37.1</v>
      </c>
      <c r="F9" s="11">
        <v>47.8</v>
      </c>
      <c r="G9" s="11">
        <v>45.5</v>
      </c>
      <c r="H9" s="11">
        <v>42.5</v>
      </c>
      <c r="I9" s="11">
        <v>40.4</v>
      </c>
      <c r="J9" s="11">
        <v>47</v>
      </c>
      <c r="K9" s="11">
        <v>32.1</v>
      </c>
      <c r="L9" s="11">
        <v>31.8</v>
      </c>
      <c r="M9" s="11">
        <v>28.2</v>
      </c>
      <c r="N9" s="11">
        <v>20.3</v>
      </c>
      <c r="O9" s="11">
        <v>19.399999999999999</v>
      </c>
      <c r="P9" s="11">
        <v>17.2</v>
      </c>
      <c r="Q9" s="11">
        <v>22.6</v>
      </c>
      <c r="R9" s="11">
        <v>20.100000000000001</v>
      </c>
      <c r="S9" s="11">
        <v>11.9</v>
      </c>
      <c r="T9" s="11">
        <v>21.2</v>
      </c>
      <c r="U9" s="11">
        <v>14.9</v>
      </c>
      <c r="V9" s="11">
        <v>14.2</v>
      </c>
      <c r="W9" s="11">
        <v>16.600000000000001</v>
      </c>
      <c r="X9" s="11">
        <v>13.8</v>
      </c>
      <c r="Y9" s="11">
        <v>12.4</v>
      </c>
      <c r="Z9" s="11"/>
      <c r="AA9" s="11"/>
      <c r="AB9" s="11"/>
      <c r="AC9" s="11"/>
      <c r="AD9" s="11"/>
      <c r="AE9" s="11"/>
      <c r="AF9" s="11"/>
      <c r="AG9" s="11"/>
      <c r="AH9" s="11"/>
      <c r="AI9" s="11"/>
      <c r="AJ9" s="11"/>
      <c r="AK9" s="11"/>
      <c r="AL9" s="11"/>
      <c r="AM9" s="11"/>
      <c r="AN9" s="11"/>
      <c r="AO9" s="11"/>
      <c r="AP9" s="11"/>
      <c r="AQ9" s="11"/>
      <c r="AR9" s="11"/>
      <c r="AS9" s="11"/>
      <c r="AT9" s="11"/>
      <c r="AU9" s="11"/>
      <c r="AV9" s="11"/>
      <c r="AW9" s="11"/>
      <c r="AX9" s="11"/>
    </row>
    <row r="10" spans="1:50" x14ac:dyDescent="0.35">
      <c r="A10" s="1" t="s">
        <v>174</v>
      </c>
      <c r="B10" s="11">
        <v>58.7</v>
      </c>
      <c r="C10" s="11">
        <v>67.400000000000006</v>
      </c>
      <c r="D10" s="11">
        <v>71.5</v>
      </c>
      <c r="E10" s="11">
        <v>71.099999999999994</v>
      </c>
      <c r="F10" s="11">
        <v>58.1</v>
      </c>
      <c r="G10" s="11">
        <v>59.4</v>
      </c>
      <c r="H10" s="11">
        <v>61.2</v>
      </c>
      <c r="I10" s="11">
        <v>52</v>
      </c>
      <c r="J10" s="11">
        <v>48.3</v>
      </c>
      <c r="K10" s="11">
        <v>37.700000000000003</v>
      </c>
      <c r="L10" s="11">
        <v>35.700000000000003</v>
      </c>
      <c r="M10" s="11">
        <v>34.4</v>
      </c>
      <c r="N10" s="11">
        <v>33.4</v>
      </c>
      <c r="O10" s="11">
        <v>27.8</v>
      </c>
      <c r="P10" s="11">
        <v>22.6</v>
      </c>
      <c r="Q10" s="11">
        <v>25.7</v>
      </c>
      <c r="R10" s="11">
        <v>23.1</v>
      </c>
      <c r="S10" s="11">
        <v>20.399999999999999</v>
      </c>
      <c r="T10" s="11">
        <v>14.9</v>
      </c>
      <c r="U10" s="11">
        <v>12.5</v>
      </c>
      <c r="V10" s="11">
        <v>18.600000000000001</v>
      </c>
      <c r="W10" s="11">
        <v>9.9</v>
      </c>
      <c r="X10" s="11">
        <v>13.6</v>
      </c>
      <c r="Y10" s="11">
        <v>17.399999999999999</v>
      </c>
      <c r="Z10" s="11"/>
      <c r="AA10" s="11"/>
      <c r="AB10" s="11"/>
      <c r="AC10" s="11"/>
      <c r="AD10" s="11"/>
      <c r="AE10" s="11"/>
      <c r="AF10" s="11"/>
      <c r="AG10" s="11"/>
      <c r="AH10" s="11"/>
      <c r="AI10" s="11"/>
      <c r="AJ10" s="11"/>
      <c r="AK10" s="11"/>
      <c r="AL10" s="11"/>
      <c r="AM10" s="11"/>
      <c r="AN10" s="11"/>
      <c r="AO10" s="11"/>
      <c r="AP10" s="11"/>
      <c r="AQ10" s="11"/>
      <c r="AR10" s="11"/>
      <c r="AS10" s="11"/>
      <c r="AT10" s="11"/>
      <c r="AU10" s="11"/>
      <c r="AV10" s="11"/>
      <c r="AW10" s="11"/>
      <c r="AX10" s="11"/>
    </row>
    <row r="11" spans="1:50" x14ac:dyDescent="0.35">
      <c r="A11" s="1" t="s">
        <v>175</v>
      </c>
      <c r="B11" s="11">
        <v>28.6</v>
      </c>
      <c r="C11" s="11">
        <v>32.5</v>
      </c>
      <c r="D11" s="11">
        <v>33.6</v>
      </c>
      <c r="E11" s="11">
        <v>35</v>
      </c>
      <c r="F11" s="11">
        <v>33.299999999999997</v>
      </c>
      <c r="G11" s="11">
        <v>30</v>
      </c>
      <c r="H11" s="11">
        <v>33.4</v>
      </c>
      <c r="I11" s="11">
        <v>31.8</v>
      </c>
      <c r="J11" s="11">
        <v>35.200000000000003</v>
      </c>
      <c r="K11" s="11">
        <v>30.7</v>
      </c>
      <c r="L11" s="11">
        <v>36.200000000000003</v>
      </c>
      <c r="M11" s="11">
        <v>32.5</v>
      </c>
      <c r="N11" s="11">
        <v>29.1</v>
      </c>
      <c r="O11" s="11">
        <v>20.9</v>
      </c>
      <c r="P11" s="11">
        <v>23.6</v>
      </c>
      <c r="Q11" s="11">
        <v>21.9</v>
      </c>
      <c r="R11" s="11">
        <v>18.2</v>
      </c>
      <c r="S11" s="11">
        <v>17.8</v>
      </c>
      <c r="T11" s="11">
        <v>18.2</v>
      </c>
      <c r="U11" s="11">
        <v>17.899999999999999</v>
      </c>
      <c r="V11" s="11">
        <v>21.2</v>
      </c>
      <c r="W11" s="11">
        <v>17.3</v>
      </c>
      <c r="X11" s="11">
        <v>15.9</v>
      </c>
      <c r="Y11" s="11">
        <v>26.4</v>
      </c>
      <c r="Z11" s="11"/>
      <c r="AA11" s="11"/>
      <c r="AB11" s="11"/>
      <c r="AC11" s="11"/>
      <c r="AD11" s="11"/>
      <c r="AE11" s="11"/>
      <c r="AF11" s="11"/>
      <c r="AG11" s="11"/>
      <c r="AH11" s="11"/>
      <c r="AI11" s="11"/>
      <c r="AJ11" s="11"/>
      <c r="AK11" s="11"/>
      <c r="AL11" s="11"/>
      <c r="AM11" s="11"/>
      <c r="AN11" s="11"/>
      <c r="AO11" s="11"/>
      <c r="AP11" s="11"/>
      <c r="AQ11" s="11"/>
      <c r="AR11" s="11"/>
      <c r="AS11" s="11"/>
      <c r="AT11" s="11"/>
      <c r="AU11" s="11"/>
      <c r="AV11" s="11"/>
      <c r="AW11" s="11"/>
      <c r="AX11" s="11"/>
    </row>
    <row r="12" spans="1:50" x14ac:dyDescent="0.35">
      <c r="A12" s="1" t="s">
        <v>176</v>
      </c>
      <c r="B12" s="11">
        <v>59.9</v>
      </c>
      <c r="C12" s="11">
        <v>65</v>
      </c>
      <c r="D12" s="11">
        <v>60.4</v>
      </c>
      <c r="E12" s="11">
        <v>81.900000000000006</v>
      </c>
      <c r="F12" s="11">
        <v>75.8</v>
      </c>
      <c r="G12" s="11">
        <v>73.900000000000006</v>
      </c>
      <c r="H12" s="11">
        <v>74.099999999999994</v>
      </c>
      <c r="I12" s="11">
        <v>61.1</v>
      </c>
      <c r="J12" s="11">
        <v>66.7</v>
      </c>
      <c r="K12" s="11">
        <v>62</v>
      </c>
      <c r="L12" s="11">
        <v>71.3</v>
      </c>
      <c r="M12" s="11">
        <v>71.3</v>
      </c>
      <c r="N12" s="11">
        <v>60.5</v>
      </c>
      <c r="O12" s="11">
        <v>59.2</v>
      </c>
      <c r="P12" s="11">
        <v>44.8</v>
      </c>
      <c r="Q12" s="11">
        <v>32.6</v>
      </c>
      <c r="R12" s="11">
        <v>35.299999999999997</v>
      </c>
      <c r="S12" s="11">
        <v>34.6</v>
      </c>
      <c r="T12" s="11">
        <v>36.200000000000003</v>
      </c>
      <c r="U12" s="11">
        <v>25.5</v>
      </c>
      <c r="V12" s="11">
        <v>29.7</v>
      </c>
      <c r="W12" s="11">
        <v>33.5</v>
      </c>
      <c r="X12" s="11">
        <v>31.1</v>
      </c>
      <c r="Y12" s="11">
        <v>36.299999999999997</v>
      </c>
      <c r="Z12" s="11"/>
      <c r="AA12" s="11"/>
      <c r="AB12" s="11"/>
      <c r="AC12" s="11"/>
      <c r="AD12" s="11"/>
      <c r="AE12" s="11"/>
      <c r="AF12" s="11"/>
      <c r="AG12" s="11"/>
      <c r="AH12" s="11"/>
      <c r="AI12" s="11"/>
      <c r="AJ12" s="11"/>
      <c r="AK12" s="11"/>
      <c r="AL12" s="11"/>
      <c r="AM12" s="11"/>
      <c r="AN12" s="11"/>
      <c r="AO12" s="11"/>
      <c r="AP12" s="11"/>
      <c r="AQ12" s="11"/>
      <c r="AR12" s="11"/>
      <c r="AS12" s="11"/>
      <c r="AT12" s="11"/>
      <c r="AU12" s="11"/>
      <c r="AV12" s="11"/>
      <c r="AW12" s="11"/>
      <c r="AX12" s="11"/>
    </row>
    <row r="13" spans="1:50" x14ac:dyDescent="0.35">
      <c r="A13" s="1" t="s">
        <v>177</v>
      </c>
      <c r="B13" s="11">
        <v>33.200000000000003</v>
      </c>
      <c r="C13" s="11">
        <v>29.9</v>
      </c>
      <c r="D13" s="11">
        <v>34.799999999999997</v>
      </c>
      <c r="E13" s="11">
        <v>33.700000000000003</v>
      </c>
      <c r="F13" s="11">
        <v>36.200000000000003</v>
      </c>
      <c r="G13" s="11">
        <v>34.799999999999997</v>
      </c>
      <c r="H13" s="11">
        <v>24.7</v>
      </c>
      <c r="I13" s="11">
        <v>33.6</v>
      </c>
      <c r="J13" s="11">
        <v>38.4</v>
      </c>
      <c r="K13" s="11">
        <v>30.9</v>
      </c>
      <c r="L13" s="11">
        <v>23.9</v>
      </c>
      <c r="M13" s="11">
        <v>24.9</v>
      </c>
      <c r="N13" s="11">
        <v>21.1</v>
      </c>
      <c r="O13" s="11">
        <v>20.8</v>
      </c>
      <c r="P13" s="11">
        <v>21.2</v>
      </c>
      <c r="Q13" s="11">
        <v>19.8</v>
      </c>
      <c r="R13" s="11">
        <v>15.9</v>
      </c>
      <c r="S13" s="11">
        <v>18.3</v>
      </c>
      <c r="T13" s="11">
        <v>15.2</v>
      </c>
      <c r="U13" s="11">
        <v>10.5</v>
      </c>
      <c r="V13" s="11">
        <v>11.5</v>
      </c>
      <c r="W13" s="11">
        <v>11.9</v>
      </c>
      <c r="X13" s="11">
        <v>17.100000000000001</v>
      </c>
      <c r="Y13" s="11">
        <v>15.6</v>
      </c>
      <c r="Z13" s="11"/>
      <c r="AA13" s="11"/>
      <c r="AB13" s="11"/>
      <c r="AC13" s="11"/>
      <c r="AD13" s="11"/>
      <c r="AE13" s="11"/>
      <c r="AF13" s="11"/>
      <c r="AG13" s="11"/>
      <c r="AH13" s="11"/>
      <c r="AI13" s="11"/>
      <c r="AJ13" s="11"/>
      <c r="AK13" s="11"/>
      <c r="AL13" s="11"/>
      <c r="AM13" s="11"/>
      <c r="AN13" s="11"/>
      <c r="AO13" s="11"/>
      <c r="AP13" s="11"/>
      <c r="AQ13" s="11"/>
      <c r="AR13" s="11"/>
      <c r="AS13" s="11"/>
      <c r="AT13" s="11"/>
      <c r="AU13" s="11"/>
      <c r="AV13" s="11"/>
      <c r="AW13" s="11"/>
      <c r="AX13" s="11"/>
    </row>
    <row r="14" spans="1:50" x14ac:dyDescent="0.35">
      <c r="A14" s="1" t="s">
        <v>178</v>
      </c>
      <c r="B14" s="11">
        <v>31.7</v>
      </c>
      <c r="C14" s="11">
        <v>36.6</v>
      </c>
      <c r="D14" s="11">
        <v>32.5</v>
      </c>
      <c r="E14" s="11">
        <v>38.700000000000003</v>
      </c>
      <c r="F14" s="11">
        <v>37.700000000000003</v>
      </c>
      <c r="G14" s="11">
        <v>41.9</v>
      </c>
      <c r="H14" s="11">
        <v>44</v>
      </c>
      <c r="I14" s="11">
        <v>57.6</v>
      </c>
      <c r="J14" s="11">
        <v>49.7</v>
      </c>
      <c r="K14" s="11">
        <v>47.8</v>
      </c>
      <c r="L14" s="11">
        <v>43.8</v>
      </c>
      <c r="M14" s="11">
        <v>50.3</v>
      </c>
      <c r="N14" s="11">
        <v>39.799999999999997</v>
      </c>
      <c r="O14" s="11">
        <v>36.200000000000003</v>
      </c>
      <c r="P14" s="11">
        <v>33.200000000000003</v>
      </c>
      <c r="Q14" s="11">
        <v>22.2</v>
      </c>
      <c r="R14" s="11">
        <v>24.1</v>
      </c>
      <c r="S14" s="11">
        <v>24.1</v>
      </c>
      <c r="T14" s="11">
        <v>21.9</v>
      </c>
      <c r="U14" s="11">
        <v>16.3</v>
      </c>
      <c r="V14" s="11">
        <v>13.1</v>
      </c>
      <c r="W14" s="11">
        <v>14.4</v>
      </c>
      <c r="X14" s="11">
        <v>17.2</v>
      </c>
      <c r="Y14" s="11">
        <v>20.399999999999999</v>
      </c>
      <c r="Z14" s="11"/>
      <c r="AA14" s="11"/>
      <c r="AB14" s="11"/>
      <c r="AC14" s="11"/>
      <c r="AD14" s="11"/>
      <c r="AE14" s="11"/>
      <c r="AF14" s="11"/>
      <c r="AG14" s="11"/>
      <c r="AH14" s="11"/>
      <c r="AI14" s="11"/>
      <c r="AJ14" s="11"/>
      <c r="AK14" s="11"/>
      <c r="AL14" s="11"/>
      <c r="AM14" s="11"/>
      <c r="AN14" s="11"/>
      <c r="AO14" s="11"/>
      <c r="AP14" s="11"/>
      <c r="AQ14" s="11"/>
      <c r="AR14" s="11"/>
      <c r="AS14" s="11"/>
      <c r="AT14" s="11"/>
      <c r="AU14" s="11"/>
      <c r="AV14" s="11"/>
      <c r="AW14" s="11"/>
      <c r="AX14" s="11"/>
    </row>
    <row r="15" spans="1:50" x14ac:dyDescent="0.35">
      <c r="A15" s="1" t="s">
        <v>179</v>
      </c>
      <c r="B15" s="11">
        <v>39.6</v>
      </c>
      <c r="C15" s="11">
        <v>42.4</v>
      </c>
      <c r="D15" s="11">
        <v>38.5</v>
      </c>
      <c r="E15" s="11">
        <v>40.1</v>
      </c>
      <c r="F15" s="11">
        <v>51.4</v>
      </c>
      <c r="G15" s="11">
        <v>45.8</v>
      </c>
      <c r="H15" s="11">
        <v>38</v>
      </c>
      <c r="I15" s="11">
        <v>37.799999999999997</v>
      </c>
      <c r="J15" s="11">
        <v>40.5</v>
      </c>
      <c r="K15" s="11">
        <v>29.3</v>
      </c>
      <c r="L15" s="11">
        <v>37.299999999999997</v>
      </c>
      <c r="M15" s="11">
        <v>24.9</v>
      </c>
      <c r="N15" s="11">
        <v>25.8</v>
      </c>
      <c r="O15" s="11">
        <v>19.3</v>
      </c>
      <c r="P15" s="11">
        <v>21.4</v>
      </c>
      <c r="Q15" s="11">
        <v>18.100000000000001</v>
      </c>
      <c r="R15" s="11">
        <v>18.100000000000001</v>
      </c>
      <c r="S15" s="11">
        <v>10.6</v>
      </c>
      <c r="T15" s="11">
        <v>10.1</v>
      </c>
      <c r="U15" s="11">
        <v>10.199999999999999</v>
      </c>
      <c r="V15" s="11">
        <v>13.1</v>
      </c>
      <c r="W15" s="11">
        <v>12.4</v>
      </c>
      <c r="X15" s="11">
        <v>17.600000000000001</v>
      </c>
      <c r="Y15" s="11">
        <v>16.399999999999999</v>
      </c>
      <c r="Z15" s="11"/>
      <c r="AA15" s="11"/>
      <c r="AB15" s="11"/>
      <c r="AC15" s="11"/>
      <c r="AD15" s="11"/>
      <c r="AE15" s="11"/>
      <c r="AF15" s="11"/>
      <c r="AG15" s="11"/>
      <c r="AH15" s="11"/>
      <c r="AI15" s="11"/>
      <c r="AJ15" s="11"/>
      <c r="AK15" s="11"/>
      <c r="AL15" s="11"/>
      <c r="AM15" s="11"/>
      <c r="AN15" s="11"/>
      <c r="AO15" s="11"/>
      <c r="AP15" s="11"/>
      <c r="AQ15" s="11"/>
      <c r="AR15" s="11"/>
      <c r="AS15" s="11"/>
      <c r="AT15" s="11"/>
      <c r="AU15" s="11"/>
      <c r="AV15" s="11"/>
      <c r="AW15" s="11"/>
      <c r="AX15" s="11"/>
    </row>
    <row r="16" spans="1:50" x14ac:dyDescent="0.35">
      <c r="A16" s="1" t="s">
        <v>180</v>
      </c>
      <c r="B16" s="11">
        <v>65.5</v>
      </c>
      <c r="C16" s="11">
        <v>62.4</v>
      </c>
      <c r="D16" s="11">
        <v>56.9</v>
      </c>
      <c r="E16" s="11">
        <v>66.2</v>
      </c>
      <c r="F16" s="11">
        <v>56.7</v>
      </c>
      <c r="G16" s="11">
        <v>66.5</v>
      </c>
      <c r="H16" s="11">
        <v>39.299999999999997</v>
      </c>
      <c r="I16" s="11">
        <v>42.5</v>
      </c>
      <c r="J16" s="11">
        <v>52.8</v>
      </c>
      <c r="K16" s="11">
        <v>39.6</v>
      </c>
      <c r="L16" s="11">
        <v>52.4</v>
      </c>
      <c r="M16" s="11">
        <v>38.6</v>
      </c>
      <c r="N16" s="11">
        <v>32.4</v>
      </c>
      <c r="O16" s="11">
        <v>28.3</v>
      </c>
      <c r="P16" s="11">
        <v>23.4</v>
      </c>
      <c r="Q16" s="11">
        <v>26.4</v>
      </c>
      <c r="R16" s="11">
        <v>21.5</v>
      </c>
      <c r="S16" s="11">
        <v>16.399999999999999</v>
      </c>
      <c r="T16" s="11">
        <v>15.7</v>
      </c>
      <c r="U16" s="11">
        <v>13.7</v>
      </c>
      <c r="V16" s="11">
        <v>14.4</v>
      </c>
      <c r="W16" s="11">
        <v>13.7</v>
      </c>
      <c r="X16" s="11">
        <v>16.7</v>
      </c>
      <c r="Y16" s="11">
        <v>17.100000000000001</v>
      </c>
      <c r="Z16" s="11"/>
      <c r="AA16" s="11"/>
      <c r="AB16" s="11"/>
      <c r="AC16" s="11"/>
      <c r="AD16" s="11"/>
      <c r="AE16" s="11"/>
      <c r="AF16" s="11"/>
      <c r="AG16" s="11"/>
      <c r="AH16" s="11"/>
      <c r="AI16" s="11"/>
      <c r="AJ16" s="11"/>
      <c r="AK16" s="11"/>
      <c r="AL16" s="11"/>
      <c r="AM16" s="11"/>
      <c r="AN16" s="11"/>
      <c r="AO16" s="11"/>
      <c r="AP16" s="11"/>
      <c r="AQ16" s="11"/>
      <c r="AR16" s="11"/>
      <c r="AS16" s="11"/>
      <c r="AT16" s="11"/>
      <c r="AU16" s="11"/>
      <c r="AV16" s="11"/>
      <c r="AW16" s="11"/>
      <c r="AX16" s="11"/>
    </row>
    <row r="17" spans="1:50" x14ac:dyDescent="0.35">
      <c r="A17" s="1" t="s">
        <v>181</v>
      </c>
      <c r="B17" s="11">
        <v>44.8</v>
      </c>
      <c r="C17" s="11">
        <v>55.1</v>
      </c>
      <c r="D17" s="11">
        <v>53.8</v>
      </c>
      <c r="E17" s="11">
        <v>45.8</v>
      </c>
      <c r="F17" s="11">
        <v>59.7</v>
      </c>
      <c r="G17" s="11">
        <v>55</v>
      </c>
      <c r="H17" s="11">
        <v>53.9</v>
      </c>
      <c r="I17" s="11">
        <v>54.5</v>
      </c>
      <c r="J17" s="11">
        <v>57.8</v>
      </c>
      <c r="K17" s="11">
        <v>58.1</v>
      </c>
      <c r="L17" s="11">
        <v>63.6</v>
      </c>
      <c r="M17" s="11">
        <v>75.5</v>
      </c>
      <c r="N17" s="11">
        <v>61.1</v>
      </c>
      <c r="O17" s="11">
        <v>44.1</v>
      </c>
      <c r="P17" s="11">
        <v>32.5</v>
      </c>
      <c r="Q17" s="11">
        <v>35.799999999999997</v>
      </c>
      <c r="R17" s="11">
        <v>31.8</v>
      </c>
      <c r="S17" s="11">
        <v>23.5</v>
      </c>
      <c r="T17" s="11">
        <v>25.2</v>
      </c>
      <c r="U17" s="11">
        <v>35.799999999999997</v>
      </c>
      <c r="V17" s="11">
        <v>29.1</v>
      </c>
      <c r="W17" s="11">
        <v>29</v>
      </c>
      <c r="X17" s="11">
        <v>34.1</v>
      </c>
      <c r="Y17" s="11">
        <v>41.7</v>
      </c>
      <c r="Z17" s="11"/>
      <c r="AA17" s="11"/>
      <c r="AB17" s="11"/>
      <c r="AC17" s="11"/>
      <c r="AD17" s="11"/>
      <c r="AE17" s="11"/>
      <c r="AF17" s="11"/>
      <c r="AG17" s="11"/>
      <c r="AH17" s="11"/>
      <c r="AI17" s="11"/>
      <c r="AJ17" s="11"/>
      <c r="AK17" s="11"/>
      <c r="AL17" s="11"/>
      <c r="AM17" s="11"/>
      <c r="AN17" s="11"/>
      <c r="AO17" s="11"/>
      <c r="AP17" s="11"/>
      <c r="AQ17" s="11"/>
      <c r="AR17" s="11"/>
      <c r="AS17" s="11"/>
      <c r="AT17" s="11"/>
      <c r="AU17" s="11"/>
      <c r="AV17" s="11"/>
      <c r="AW17" s="11"/>
      <c r="AX17" s="11"/>
    </row>
    <row r="18" spans="1:50" x14ac:dyDescent="0.35">
      <c r="A18" s="1" t="s">
        <v>182</v>
      </c>
      <c r="B18" s="11">
        <v>7.1</v>
      </c>
      <c r="C18" s="11">
        <v>8.9</v>
      </c>
      <c r="D18" s="11">
        <v>5.8</v>
      </c>
      <c r="E18" s="11">
        <v>5.3</v>
      </c>
      <c r="F18" s="11">
        <v>13.2</v>
      </c>
      <c r="G18" s="11">
        <v>10.1</v>
      </c>
      <c r="H18" s="11">
        <v>7</v>
      </c>
      <c r="I18" s="11">
        <v>8.6</v>
      </c>
      <c r="J18" s="11">
        <v>12.8</v>
      </c>
      <c r="K18" s="11">
        <v>5.5</v>
      </c>
      <c r="L18" s="11">
        <v>7.6</v>
      </c>
      <c r="M18" s="11">
        <v>11.3</v>
      </c>
      <c r="N18" s="11">
        <v>11.5</v>
      </c>
      <c r="O18" s="11">
        <v>9.6999999999999993</v>
      </c>
      <c r="P18" s="11">
        <v>9.1999999999999993</v>
      </c>
      <c r="Q18" s="11">
        <v>9.8000000000000007</v>
      </c>
      <c r="R18" s="11">
        <v>11.7</v>
      </c>
      <c r="S18" s="11">
        <v>9.6</v>
      </c>
      <c r="T18" s="11">
        <v>5.7</v>
      </c>
      <c r="U18" s="11">
        <v>4.2</v>
      </c>
      <c r="V18" s="11">
        <v>5.3</v>
      </c>
      <c r="W18" s="11">
        <v>6.4</v>
      </c>
      <c r="X18" s="11">
        <v>9.1999999999999993</v>
      </c>
      <c r="Y18" s="11">
        <v>8.6999999999999993</v>
      </c>
      <c r="Z18" s="11"/>
      <c r="AA18" s="11"/>
      <c r="AB18" s="11"/>
      <c r="AC18" s="11"/>
      <c r="AD18" s="11"/>
      <c r="AE18" s="11"/>
      <c r="AF18" s="11"/>
      <c r="AG18" s="11"/>
      <c r="AH18" s="11"/>
      <c r="AI18" s="11"/>
      <c r="AJ18" s="11"/>
      <c r="AK18" s="11"/>
      <c r="AL18" s="11"/>
      <c r="AM18" s="11"/>
      <c r="AN18" s="11"/>
      <c r="AO18" s="11"/>
      <c r="AP18" s="11"/>
      <c r="AQ18" s="11"/>
      <c r="AR18" s="11"/>
      <c r="AS18" s="11"/>
      <c r="AT18" s="11"/>
      <c r="AU18" s="11"/>
      <c r="AV18" s="11"/>
      <c r="AW18" s="11"/>
      <c r="AX18" s="11"/>
    </row>
    <row r="19" spans="1:50" x14ac:dyDescent="0.35">
      <c r="A19" s="1" t="s">
        <v>183</v>
      </c>
      <c r="B19" s="11">
        <v>35.799999999999997</v>
      </c>
      <c r="C19" s="11">
        <v>42.9</v>
      </c>
      <c r="D19" s="11">
        <v>46.4</v>
      </c>
      <c r="E19" s="11">
        <v>47</v>
      </c>
      <c r="F19" s="11">
        <v>54.5</v>
      </c>
      <c r="G19" s="11">
        <v>48.7</v>
      </c>
      <c r="H19" s="11">
        <v>48.3</v>
      </c>
      <c r="I19" s="11">
        <v>57.8</v>
      </c>
      <c r="J19" s="11">
        <v>45.5</v>
      </c>
      <c r="K19" s="11">
        <v>46.4</v>
      </c>
      <c r="L19" s="11">
        <v>47.6</v>
      </c>
      <c r="M19" s="11">
        <v>49.4</v>
      </c>
      <c r="N19" s="11">
        <v>35.299999999999997</v>
      </c>
      <c r="O19" s="11">
        <v>42</v>
      </c>
      <c r="P19" s="11">
        <v>33.299999999999997</v>
      </c>
      <c r="Q19" s="11">
        <v>29.2</v>
      </c>
      <c r="R19" s="11">
        <v>22</v>
      </c>
      <c r="S19" s="11">
        <v>24.5</v>
      </c>
      <c r="T19" s="11">
        <v>24.2</v>
      </c>
      <c r="U19" s="11">
        <v>18.3</v>
      </c>
      <c r="V19" s="11">
        <v>22.3</v>
      </c>
      <c r="W19" s="11">
        <v>23.1</v>
      </c>
      <c r="X19" s="11">
        <v>19.899999999999999</v>
      </c>
      <c r="Y19" s="11">
        <v>30.1</v>
      </c>
      <c r="Z19" s="11"/>
      <c r="AA19" s="11"/>
      <c r="AB19" s="11"/>
      <c r="AC19" s="11"/>
      <c r="AD19" s="11"/>
      <c r="AE19" s="11"/>
      <c r="AF19" s="11"/>
      <c r="AG19" s="11"/>
      <c r="AH19" s="11"/>
      <c r="AI19" s="11"/>
      <c r="AJ19" s="11"/>
      <c r="AK19" s="11"/>
      <c r="AL19" s="11"/>
      <c r="AM19" s="11"/>
      <c r="AN19" s="11"/>
      <c r="AO19" s="11"/>
      <c r="AP19" s="11"/>
      <c r="AQ19" s="11"/>
      <c r="AR19" s="11"/>
      <c r="AS19" s="11"/>
      <c r="AT19" s="11"/>
      <c r="AU19" s="11"/>
      <c r="AV19" s="11"/>
      <c r="AW19" s="11"/>
      <c r="AX19" s="11"/>
    </row>
    <row r="20" spans="1:50" x14ac:dyDescent="0.35">
      <c r="A20" s="1" t="s">
        <v>184</v>
      </c>
      <c r="B20" s="11">
        <v>56</v>
      </c>
      <c r="C20" s="11">
        <v>54.9</v>
      </c>
      <c r="D20" s="11">
        <v>47.1</v>
      </c>
      <c r="E20" s="11">
        <v>52.4</v>
      </c>
      <c r="F20" s="11">
        <v>74.599999999999994</v>
      </c>
      <c r="G20" s="11">
        <v>58.7</v>
      </c>
      <c r="H20" s="11">
        <v>57.4</v>
      </c>
      <c r="I20" s="11">
        <v>56.3</v>
      </c>
      <c r="J20" s="11">
        <v>69.900000000000006</v>
      </c>
      <c r="K20" s="11">
        <v>79.400000000000006</v>
      </c>
      <c r="L20" s="11">
        <v>71</v>
      </c>
      <c r="M20" s="11">
        <v>72.900000000000006</v>
      </c>
      <c r="N20" s="11">
        <v>61</v>
      </c>
      <c r="O20" s="11">
        <v>56.1</v>
      </c>
      <c r="P20" s="11">
        <v>40.700000000000003</v>
      </c>
      <c r="Q20" s="11">
        <v>42.7</v>
      </c>
      <c r="R20" s="11">
        <v>31.7</v>
      </c>
      <c r="S20" s="11">
        <v>24.9</v>
      </c>
      <c r="T20" s="11">
        <v>31.8</v>
      </c>
      <c r="U20" s="11">
        <v>31.7</v>
      </c>
      <c r="V20" s="11">
        <v>22.9</v>
      </c>
      <c r="W20" s="11">
        <v>31.5</v>
      </c>
      <c r="X20" s="11">
        <v>28.5</v>
      </c>
      <c r="Y20" s="11">
        <v>34.4</v>
      </c>
      <c r="Z20" s="11"/>
      <c r="AA20" s="11"/>
      <c r="AB20" s="11"/>
      <c r="AC20" s="11"/>
      <c r="AD20" s="11"/>
      <c r="AE20" s="11"/>
      <c r="AF20" s="11"/>
      <c r="AG20" s="11"/>
      <c r="AH20" s="11"/>
      <c r="AI20" s="11"/>
      <c r="AJ20" s="11"/>
      <c r="AK20" s="11"/>
      <c r="AL20" s="11"/>
      <c r="AM20" s="11"/>
      <c r="AN20" s="11"/>
      <c r="AO20" s="11"/>
      <c r="AP20" s="11"/>
      <c r="AQ20" s="11"/>
      <c r="AR20" s="11"/>
      <c r="AS20" s="11"/>
      <c r="AT20" s="11"/>
      <c r="AU20" s="11"/>
      <c r="AV20" s="11"/>
      <c r="AW20" s="11"/>
      <c r="AX20" s="11"/>
    </row>
    <row r="21" spans="1:50" x14ac:dyDescent="0.35">
      <c r="A21" s="1" t="s">
        <v>185</v>
      </c>
      <c r="B21" s="11">
        <v>43.5</v>
      </c>
      <c r="C21" s="11">
        <v>58.3</v>
      </c>
      <c r="D21" s="11">
        <v>52</v>
      </c>
      <c r="E21" s="11">
        <v>47.6</v>
      </c>
      <c r="F21" s="11">
        <v>46.9</v>
      </c>
      <c r="G21" s="11">
        <v>51.8</v>
      </c>
      <c r="H21" s="11">
        <v>49.3</v>
      </c>
      <c r="I21" s="11">
        <v>48.4</v>
      </c>
      <c r="J21" s="11">
        <v>46.3</v>
      </c>
      <c r="K21" s="11">
        <v>31.5</v>
      </c>
      <c r="L21" s="11">
        <v>39.799999999999997</v>
      </c>
      <c r="M21" s="11">
        <v>33.1</v>
      </c>
      <c r="N21" s="11">
        <v>29.6</v>
      </c>
      <c r="O21" s="11">
        <v>27.4</v>
      </c>
      <c r="P21" s="11">
        <v>22</v>
      </c>
      <c r="Q21" s="11">
        <v>19</v>
      </c>
      <c r="R21" s="11">
        <v>19.399999999999999</v>
      </c>
      <c r="S21" s="11">
        <v>13.1</v>
      </c>
      <c r="T21" s="11">
        <v>14</v>
      </c>
      <c r="U21" s="11">
        <v>10</v>
      </c>
      <c r="V21" s="11">
        <v>16.100000000000001</v>
      </c>
      <c r="W21" s="11">
        <v>12.7</v>
      </c>
      <c r="X21" s="11">
        <v>13.9</v>
      </c>
      <c r="Y21" s="11">
        <v>12.1</v>
      </c>
      <c r="Z21" s="11"/>
      <c r="AA21" s="11"/>
      <c r="AB21" s="11"/>
      <c r="AC21" s="11"/>
      <c r="AD21" s="11"/>
      <c r="AE21" s="11"/>
      <c r="AF21" s="11"/>
      <c r="AG21" s="11"/>
      <c r="AH21" s="11"/>
      <c r="AI21" s="11"/>
      <c r="AJ21" s="11"/>
      <c r="AK21" s="11"/>
      <c r="AL21" s="11"/>
      <c r="AM21" s="11"/>
      <c r="AN21" s="11"/>
      <c r="AO21" s="11"/>
      <c r="AP21" s="11"/>
      <c r="AQ21" s="11"/>
      <c r="AR21" s="11"/>
      <c r="AS21" s="11"/>
      <c r="AT21" s="11"/>
      <c r="AU21" s="11"/>
      <c r="AV21" s="11"/>
      <c r="AW21" s="11"/>
      <c r="AX21" s="11"/>
    </row>
    <row r="22" spans="1:50" x14ac:dyDescent="0.35">
      <c r="A22" s="1" t="s">
        <v>186</v>
      </c>
      <c r="B22" s="11">
        <v>24.7</v>
      </c>
      <c r="C22" s="11">
        <v>20.8</v>
      </c>
      <c r="D22" s="11">
        <v>30.9</v>
      </c>
      <c r="E22" s="11">
        <v>29</v>
      </c>
      <c r="F22" s="11">
        <v>27.9</v>
      </c>
      <c r="G22" s="11">
        <v>32.1</v>
      </c>
      <c r="H22" s="11">
        <v>19.600000000000001</v>
      </c>
      <c r="I22" s="11">
        <v>32</v>
      </c>
      <c r="J22" s="11">
        <v>30.9</v>
      </c>
      <c r="K22" s="11">
        <v>22.4</v>
      </c>
      <c r="L22" s="11">
        <v>29.7</v>
      </c>
      <c r="M22" s="11">
        <v>21</v>
      </c>
      <c r="N22" s="11">
        <v>22.3</v>
      </c>
      <c r="O22" s="11">
        <v>23.1</v>
      </c>
      <c r="P22" s="11">
        <v>13.4</v>
      </c>
      <c r="Q22" s="11">
        <v>14.4</v>
      </c>
      <c r="R22" s="11">
        <v>18.7</v>
      </c>
      <c r="S22" s="11">
        <v>14.8</v>
      </c>
      <c r="T22" s="11">
        <v>10.199999999999999</v>
      </c>
      <c r="U22" s="11">
        <v>12.4</v>
      </c>
      <c r="V22" s="11">
        <v>9.6999999999999993</v>
      </c>
      <c r="W22" s="11">
        <v>13.7</v>
      </c>
      <c r="X22" s="11">
        <v>10.9</v>
      </c>
      <c r="Y22" s="11">
        <v>6.2</v>
      </c>
      <c r="Z22" s="11"/>
      <c r="AA22" s="11"/>
      <c r="AB22" s="11"/>
      <c r="AC22" s="11"/>
      <c r="AD22" s="11"/>
      <c r="AE22" s="11"/>
      <c r="AF22" s="11"/>
      <c r="AG22" s="11"/>
      <c r="AH22" s="11"/>
      <c r="AI22" s="11"/>
      <c r="AJ22" s="11"/>
      <c r="AK22" s="11"/>
      <c r="AL22" s="11"/>
      <c r="AM22" s="11"/>
      <c r="AN22" s="11"/>
      <c r="AO22" s="11"/>
      <c r="AP22" s="11"/>
      <c r="AQ22" s="11"/>
      <c r="AR22" s="11"/>
      <c r="AS22" s="11"/>
      <c r="AT22" s="11"/>
      <c r="AU22" s="11"/>
      <c r="AV22" s="11"/>
      <c r="AW22" s="11"/>
      <c r="AX22" s="11"/>
    </row>
    <row r="23" spans="1:50" x14ac:dyDescent="0.35">
      <c r="A23" s="1" t="s">
        <v>187</v>
      </c>
      <c r="B23" s="11">
        <v>9.4</v>
      </c>
      <c r="C23" s="11">
        <v>13.4</v>
      </c>
      <c r="D23" s="11">
        <v>13.4</v>
      </c>
      <c r="E23" s="11">
        <v>14.6</v>
      </c>
      <c r="F23" s="11">
        <v>18.399999999999999</v>
      </c>
      <c r="G23" s="11">
        <v>16.3</v>
      </c>
      <c r="H23" s="11">
        <v>18.8</v>
      </c>
      <c r="I23" s="11">
        <v>18.600000000000001</v>
      </c>
      <c r="J23" s="11">
        <v>19.7</v>
      </c>
      <c r="K23" s="11">
        <v>23.3</v>
      </c>
      <c r="L23" s="11">
        <v>18.7</v>
      </c>
      <c r="M23" s="11">
        <v>17.2</v>
      </c>
      <c r="N23" s="11">
        <v>15.2</v>
      </c>
      <c r="O23" s="11">
        <v>15.7</v>
      </c>
      <c r="P23" s="11">
        <v>12.5</v>
      </c>
      <c r="Q23" s="11">
        <v>6.5</v>
      </c>
      <c r="R23" s="11">
        <v>3</v>
      </c>
      <c r="S23" s="11">
        <v>10.7</v>
      </c>
      <c r="T23" s="11">
        <v>8.1999999999999993</v>
      </c>
      <c r="U23" s="11">
        <v>8.8000000000000007</v>
      </c>
      <c r="V23" s="11">
        <v>11.3</v>
      </c>
      <c r="W23" s="11">
        <v>4.0999999999999996</v>
      </c>
      <c r="X23" s="11">
        <v>10.5</v>
      </c>
      <c r="Y23" s="11">
        <v>9.8000000000000007</v>
      </c>
      <c r="Z23" s="11"/>
      <c r="AA23" s="11"/>
      <c r="AB23" s="11"/>
      <c r="AC23" s="11"/>
      <c r="AD23" s="11"/>
      <c r="AE23" s="11"/>
      <c r="AF23" s="11"/>
      <c r="AG23" s="11"/>
      <c r="AH23" s="11"/>
      <c r="AI23" s="11"/>
      <c r="AJ23" s="11"/>
      <c r="AK23" s="11"/>
      <c r="AL23" s="11"/>
      <c r="AM23" s="11"/>
      <c r="AN23" s="11"/>
      <c r="AO23" s="11"/>
      <c r="AP23" s="11"/>
      <c r="AQ23" s="11"/>
      <c r="AR23" s="11"/>
      <c r="AS23" s="11"/>
      <c r="AT23" s="11"/>
      <c r="AU23" s="11"/>
      <c r="AV23" s="11"/>
      <c r="AW23" s="11"/>
      <c r="AX23" s="11"/>
    </row>
    <row r="24" spans="1:50" x14ac:dyDescent="0.35">
      <c r="A24" s="1" t="s">
        <v>188</v>
      </c>
      <c r="B24" s="11">
        <v>45.7</v>
      </c>
      <c r="C24" s="11">
        <v>57.9</v>
      </c>
      <c r="D24" s="11">
        <v>57.3</v>
      </c>
      <c r="E24" s="11">
        <v>45.9</v>
      </c>
      <c r="F24" s="11">
        <v>51.9</v>
      </c>
      <c r="G24" s="11">
        <v>47.8</v>
      </c>
      <c r="H24" s="11">
        <v>36.5</v>
      </c>
      <c r="I24" s="11">
        <v>43.6</v>
      </c>
      <c r="J24" s="11">
        <v>39.799999999999997</v>
      </c>
      <c r="K24" s="11">
        <v>38.299999999999997</v>
      </c>
      <c r="L24" s="11">
        <v>31.9</v>
      </c>
      <c r="M24" s="11">
        <v>31.6</v>
      </c>
      <c r="N24" s="11">
        <v>24.2</v>
      </c>
      <c r="O24" s="11">
        <v>24.2</v>
      </c>
      <c r="P24" s="11">
        <v>19.2</v>
      </c>
      <c r="Q24" s="11">
        <v>17.5</v>
      </c>
      <c r="R24" s="11">
        <v>14.7</v>
      </c>
      <c r="S24" s="11">
        <v>15.8</v>
      </c>
      <c r="T24" s="11">
        <v>14.3</v>
      </c>
      <c r="U24" s="11">
        <v>15.7</v>
      </c>
      <c r="V24" s="11">
        <v>15.1</v>
      </c>
      <c r="W24" s="11">
        <v>15.1</v>
      </c>
      <c r="X24" s="11">
        <v>14.4</v>
      </c>
      <c r="Y24" s="11">
        <v>14.8</v>
      </c>
      <c r="Z24" s="11"/>
      <c r="AA24" s="11"/>
      <c r="AB24" s="11"/>
      <c r="AC24" s="11"/>
      <c r="AD24" s="11"/>
      <c r="AE24" s="11"/>
      <c r="AF24" s="11"/>
      <c r="AG24" s="11"/>
      <c r="AH24" s="11"/>
      <c r="AI24" s="11"/>
      <c r="AJ24" s="11"/>
      <c r="AK24" s="11"/>
      <c r="AL24" s="11"/>
      <c r="AM24" s="11"/>
      <c r="AN24" s="11"/>
      <c r="AO24" s="11"/>
      <c r="AP24" s="11"/>
      <c r="AQ24" s="11"/>
      <c r="AR24" s="11"/>
      <c r="AS24" s="11"/>
      <c r="AT24" s="11"/>
      <c r="AU24" s="11"/>
      <c r="AV24" s="11"/>
      <c r="AW24" s="11"/>
      <c r="AX24" s="11"/>
    </row>
    <row r="25" spans="1:50" x14ac:dyDescent="0.35">
      <c r="A25" s="1" t="s">
        <v>189</v>
      </c>
      <c r="B25" s="11">
        <v>26.7</v>
      </c>
      <c r="C25" s="11">
        <v>37.799999999999997</v>
      </c>
      <c r="D25" s="11">
        <v>31.8</v>
      </c>
      <c r="E25" s="11">
        <v>30.5</v>
      </c>
      <c r="F25" s="11">
        <v>38.4</v>
      </c>
      <c r="G25" s="11">
        <v>32.6</v>
      </c>
      <c r="H25" s="11">
        <v>38.299999999999997</v>
      </c>
      <c r="I25" s="11">
        <v>30.8</v>
      </c>
      <c r="J25" s="11">
        <v>27</v>
      </c>
      <c r="K25" s="11">
        <v>26.8</v>
      </c>
      <c r="L25" s="11">
        <v>38.299999999999997</v>
      </c>
      <c r="M25" s="11">
        <v>30.2</v>
      </c>
      <c r="N25" s="11">
        <v>24.5</v>
      </c>
      <c r="O25" s="11">
        <v>23.7</v>
      </c>
      <c r="P25" s="11">
        <v>21.3</v>
      </c>
      <c r="Q25" s="11">
        <v>21.1</v>
      </c>
      <c r="R25" s="11">
        <v>16</v>
      </c>
      <c r="S25" s="11">
        <v>17.8</v>
      </c>
      <c r="T25" s="11">
        <v>15.4</v>
      </c>
      <c r="U25" s="11">
        <v>13.8</v>
      </c>
      <c r="V25" s="11">
        <v>9</v>
      </c>
      <c r="W25" s="11">
        <v>13</v>
      </c>
      <c r="X25" s="11">
        <v>11</v>
      </c>
      <c r="Y25" s="11">
        <v>12.9</v>
      </c>
      <c r="Z25" s="11"/>
      <c r="AA25" s="11"/>
      <c r="AB25" s="11"/>
      <c r="AC25" s="11"/>
      <c r="AD25" s="11"/>
      <c r="AE25" s="11"/>
      <c r="AF25" s="11"/>
      <c r="AG25" s="11"/>
      <c r="AH25" s="11"/>
      <c r="AI25" s="11"/>
      <c r="AJ25" s="11"/>
      <c r="AK25" s="11"/>
      <c r="AL25" s="11"/>
      <c r="AM25" s="11"/>
      <c r="AN25" s="11"/>
      <c r="AO25" s="11"/>
      <c r="AP25" s="11"/>
      <c r="AQ25" s="11"/>
      <c r="AR25" s="11"/>
      <c r="AS25" s="11"/>
      <c r="AT25" s="11"/>
      <c r="AU25" s="11"/>
      <c r="AV25" s="11"/>
      <c r="AW25" s="11"/>
      <c r="AX25" s="11"/>
    </row>
    <row r="26" spans="1:50" x14ac:dyDescent="0.35">
      <c r="A26" s="1" t="s">
        <v>190</v>
      </c>
      <c r="B26" s="11">
        <v>16.2</v>
      </c>
      <c r="C26" s="11">
        <v>28.9</v>
      </c>
      <c r="D26" s="11">
        <v>21.7</v>
      </c>
      <c r="E26" s="11">
        <v>32.799999999999997</v>
      </c>
      <c r="F26" s="11">
        <v>32</v>
      </c>
      <c r="G26" s="11">
        <v>34.299999999999997</v>
      </c>
      <c r="H26" s="11">
        <v>29.3</v>
      </c>
      <c r="I26" s="11">
        <v>32.200000000000003</v>
      </c>
      <c r="J26" s="11">
        <v>30.8</v>
      </c>
      <c r="K26" s="11">
        <v>27.1</v>
      </c>
      <c r="L26" s="11">
        <v>31.9</v>
      </c>
      <c r="M26" s="11">
        <v>35.1</v>
      </c>
      <c r="N26" s="11">
        <v>28.8</v>
      </c>
      <c r="O26" s="11">
        <v>22.3</v>
      </c>
      <c r="P26" s="11">
        <v>23.9</v>
      </c>
      <c r="Q26" s="11">
        <v>21.8</v>
      </c>
      <c r="R26" s="11">
        <v>16.2</v>
      </c>
      <c r="S26" s="11">
        <v>12</v>
      </c>
      <c r="T26" s="11">
        <v>14.7</v>
      </c>
      <c r="U26" s="11">
        <v>12.4</v>
      </c>
      <c r="V26" s="11">
        <v>13</v>
      </c>
      <c r="W26" s="11">
        <v>11.6</v>
      </c>
      <c r="X26" s="11">
        <v>14.3</v>
      </c>
      <c r="Y26" s="11">
        <v>14.6</v>
      </c>
      <c r="Z26" s="11"/>
      <c r="AA26" s="11"/>
      <c r="AB26" s="11"/>
      <c r="AC26" s="11"/>
      <c r="AD26" s="11"/>
      <c r="AE26" s="11"/>
      <c r="AF26" s="11"/>
      <c r="AG26" s="11"/>
      <c r="AH26" s="11"/>
      <c r="AI26" s="11"/>
      <c r="AJ26" s="11"/>
      <c r="AK26" s="11"/>
      <c r="AL26" s="11"/>
      <c r="AM26" s="11"/>
      <c r="AN26" s="11"/>
      <c r="AO26" s="11"/>
      <c r="AP26" s="11"/>
      <c r="AQ26" s="11"/>
      <c r="AR26" s="11"/>
      <c r="AS26" s="11"/>
      <c r="AT26" s="11"/>
      <c r="AU26" s="11"/>
      <c r="AV26" s="11"/>
      <c r="AW26" s="11"/>
      <c r="AX26" s="11"/>
    </row>
    <row r="27" spans="1:50" x14ac:dyDescent="0.35">
      <c r="A27" s="1" t="s">
        <v>191</v>
      </c>
      <c r="B27" s="11">
        <v>81.400000000000006</v>
      </c>
      <c r="C27" s="11">
        <v>85.8</v>
      </c>
      <c r="D27" s="11">
        <v>95.6</v>
      </c>
      <c r="E27" s="11">
        <v>94.7</v>
      </c>
      <c r="F27" s="11">
        <v>100.9</v>
      </c>
      <c r="G27" s="11">
        <v>101.2</v>
      </c>
      <c r="H27" s="11">
        <v>104</v>
      </c>
      <c r="I27" s="11">
        <v>102.4</v>
      </c>
      <c r="J27" s="11">
        <v>107.9</v>
      </c>
      <c r="K27" s="11">
        <v>100.6</v>
      </c>
      <c r="L27" s="11">
        <v>119.2</v>
      </c>
      <c r="M27" s="11">
        <v>117</v>
      </c>
      <c r="N27" s="11">
        <v>105.7</v>
      </c>
      <c r="O27" s="11">
        <v>78</v>
      </c>
      <c r="P27" s="11">
        <v>75.099999999999994</v>
      </c>
      <c r="Q27" s="11">
        <v>56.1</v>
      </c>
      <c r="R27" s="11">
        <v>47.9</v>
      </c>
      <c r="S27" s="11">
        <v>46.7</v>
      </c>
      <c r="T27" s="11">
        <v>44.6</v>
      </c>
      <c r="U27" s="11">
        <v>40</v>
      </c>
      <c r="V27" s="11">
        <v>41</v>
      </c>
      <c r="W27" s="11">
        <v>41.7</v>
      </c>
      <c r="X27" s="11">
        <v>38.6</v>
      </c>
      <c r="Y27" s="11">
        <v>43.8</v>
      </c>
      <c r="Z27" s="11"/>
      <c r="AA27" s="11"/>
      <c r="AB27" s="11"/>
      <c r="AC27" s="11"/>
      <c r="AD27" s="11"/>
      <c r="AE27" s="11"/>
      <c r="AF27" s="11"/>
      <c r="AG27" s="11"/>
      <c r="AH27" s="11"/>
      <c r="AI27" s="11"/>
      <c r="AJ27" s="11"/>
      <c r="AK27" s="11"/>
      <c r="AL27" s="11"/>
      <c r="AM27" s="11"/>
      <c r="AN27" s="11"/>
      <c r="AO27" s="11"/>
      <c r="AP27" s="11"/>
      <c r="AQ27" s="11"/>
      <c r="AR27" s="11"/>
      <c r="AS27" s="11"/>
      <c r="AT27" s="11"/>
      <c r="AU27" s="11"/>
      <c r="AV27" s="11"/>
      <c r="AW27" s="11"/>
      <c r="AX27" s="11"/>
    </row>
    <row r="28" spans="1:50" x14ac:dyDescent="0.35">
      <c r="A28" s="1" t="s">
        <v>192</v>
      </c>
      <c r="B28" s="11">
        <v>34.299999999999997</v>
      </c>
      <c r="C28" s="11">
        <v>37.700000000000003</v>
      </c>
      <c r="D28" s="11">
        <v>44.9</v>
      </c>
      <c r="E28" s="11">
        <v>43.8</v>
      </c>
      <c r="F28" s="11">
        <v>47.7</v>
      </c>
      <c r="G28" s="11">
        <v>56.3</v>
      </c>
      <c r="H28" s="11">
        <v>51.9</v>
      </c>
      <c r="I28" s="11">
        <v>61</v>
      </c>
      <c r="J28" s="11">
        <v>54.4</v>
      </c>
      <c r="K28" s="11">
        <v>49.8</v>
      </c>
      <c r="L28" s="11">
        <v>57.2</v>
      </c>
      <c r="M28" s="11">
        <v>54</v>
      </c>
      <c r="N28" s="11">
        <v>51.7</v>
      </c>
      <c r="O28" s="11">
        <v>44.3</v>
      </c>
      <c r="P28" s="11">
        <v>37.5</v>
      </c>
      <c r="Q28" s="11">
        <v>40.700000000000003</v>
      </c>
      <c r="R28" s="11">
        <v>35</v>
      </c>
      <c r="S28" s="11">
        <v>29.5</v>
      </c>
      <c r="T28" s="11">
        <v>28.2</v>
      </c>
      <c r="U28" s="11">
        <v>25.7</v>
      </c>
      <c r="V28" s="11">
        <v>28.4</v>
      </c>
      <c r="W28" s="11">
        <v>26</v>
      </c>
      <c r="X28" s="11">
        <v>29.1</v>
      </c>
      <c r="Y28" s="11">
        <v>34.6</v>
      </c>
      <c r="Z28" s="11"/>
      <c r="AA28" s="11"/>
      <c r="AB28" s="11"/>
      <c r="AC28" s="11"/>
      <c r="AD28" s="11"/>
      <c r="AE28" s="11"/>
      <c r="AF28" s="11"/>
      <c r="AG28" s="11"/>
      <c r="AH28" s="11"/>
      <c r="AI28" s="11"/>
      <c r="AJ28" s="11"/>
      <c r="AK28" s="11"/>
      <c r="AL28" s="11"/>
      <c r="AM28" s="11"/>
      <c r="AN28" s="11"/>
      <c r="AO28" s="11"/>
      <c r="AP28" s="11"/>
      <c r="AQ28" s="11"/>
      <c r="AR28" s="11"/>
      <c r="AS28" s="11"/>
      <c r="AT28" s="11"/>
      <c r="AU28" s="11"/>
      <c r="AV28" s="11"/>
      <c r="AW28" s="11"/>
      <c r="AX28" s="11"/>
    </row>
    <row r="29" spans="1:50" x14ac:dyDescent="0.35">
      <c r="A29" s="1" t="s">
        <v>193</v>
      </c>
      <c r="B29" s="11">
        <v>6.3</v>
      </c>
      <c r="C29" s="11">
        <v>9.1</v>
      </c>
      <c r="D29" s="11">
        <v>6.2</v>
      </c>
      <c r="E29" s="11">
        <v>6.7</v>
      </c>
      <c r="F29" s="11">
        <v>10.5</v>
      </c>
      <c r="G29" s="11">
        <v>11</v>
      </c>
      <c r="H29" s="11">
        <v>7.7</v>
      </c>
      <c r="I29" s="11">
        <v>7.1</v>
      </c>
      <c r="J29" s="11">
        <v>10.8</v>
      </c>
      <c r="K29" s="11">
        <v>8.6</v>
      </c>
      <c r="L29" s="11">
        <v>8.5</v>
      </c>
      <c r="M29" s="11">
        <v>6.8</v>
      </c>
      <c r="N29" s="11">
        <v>6.2</v>
      </c>
      <c r="O29" s="11">
        <v>4.5999999999999996</v>
      </c>
      <c r="P29" s="11">
        <v>7.2</v>
      </c>
      <c r="Q29" s="11">
        <v>5.6</v>
      </c>
      <c r="R29" s="11">
        <v>5.0999999999999996</v>
      </c>
      <c r="S29" s="11">
        <v>7.1</v>
      </c>
      <c r="T29" s="11">
        <v>7.1</v>
      </c>
      <c r="U29" s="11">
        <v>2.5</v>
      </c>
      <c r="V29" s="11">
        <v>7.2</v>
      </c>
      <c r="W29" s="11">
        <v>4.5999999999999996</v>
      </c>
      <c r="X29" s="11">
        <v>4.0999999999999996</v>
      </c>
      <c r="Y29" s="11">
        <v>5.0999999999999996</v>
      </c>
      <c r="Z29" s="11"/>
      <c r="AA29" s="11"/>
      <c r="AB29" s="11"/>
      <c r="AC29" s="11"/>
      <c r="AD29" s="11"/>
      <c r="AE29" s="11"/>
      <c r="AF29" s="11"/>
      <c r="AG29" s="11"/>
      <c r="AH29" s="11"/>
      <c r="AI29" s="11"/>
      <c r="AJ29" s="11"/>
      <c r="AK29" s="11"/>
      <c r="AL29" s="11"/>
      <c r="AM29" s="11"/>
      <c r="AN29" s="11"/>
      <c r="AO29" s="11"/>
      <c r="AP29" s="11"/>
      <c r="AQ29" s="11"/>
      <c r="AR29" s="11"/>
      <c r="AS29" s="11"/>
      <c r="AT29" s="11"/>
      <c r="AU29" s="11"/>
      <c r="AV29" s="11"/>
      <c r="AW29" s="11"/>
      <c r="AX29" s="11"/>
    </row>
    <row r="30" spans="1:50" x14ac:dyDescent="0.35">
      <c r="A30" s="1" t="s">
        <v>194</v>
      </c>
      <c r="B30" s="11">
        <v>37</v>
      </c>
      <c r="C30" s="11">
        <v>41.4</v>
      </c>
      <c r="D30" s="11">
        <v>39.200000000000003</v>
      </c>
      <c r="E30" s="11">
        <v>51.3</v>
      </c>
      <c r="F30" s="11">
        <v>51.9</v>
      </c>
      <c r="G30" s="11">
        <v>46.7</v>
      </c>
      <c r="H30" s="11">
        <v>38.1</v>
      </c>
      <c r="I30" s="11">
        <v>42.2</v>
      </c>
      <c r="J30" s="11">
        <v>33.799999999999997</v>
      </c>
      <c r="K30" s="11">
        <v>33.5</v>
      </c>
      <c r="L30" s="11">
        <v>40.9</v>
      </c>
      <c r="M30" s="11">
        <v>39.200000000000003</v>
      </c>
      <c r="N30" s="11">
        <v>30.9</v>
      </c>
      <c r="O30" s="11">
        <v>25.4</v>
      </c>
      <c r="P30" s="11">
        <v>26.3</v>
      </c>
      <c r="Q30" s="11">
        <v>25.8</v>
      </c>
      <c r="R30" s="11">
        <v>22.8</v>
      </c>
      <c r="S30" s="11">
        <v>14.2</v>
      </c>
      <c r="T30" s="11">
        <v>15.7</v>
      </c>
      <c r="U30" s="11">
        <v>13.8</v>
      </c>
      <c r="V30" s="11">
        <v>14.7</v>
      </c>
      <c r="W30" s="11">
        <v>15.8</v>
      </c>
      <c r="X30" s="11">
        <v>11.8</v>
      </c>
      <c r="Y30" s="11">
        <v>17.8</v>
      </c>
      <c r="Z30" s="11"/>
      <c r="AA30" s="11"/>
      <c r="AB30" s="11"/>
      <c r="AC30" s="11"/>
      <c r="AD30" s="11"/>
      <c r="AE30" s="11"/>
      <c r="AF30" s="11"/>
      <c r="AG30" s="11"/>
      <c r="AH30" s="11"/>
      <c r="AI30" s="11"/>
      <c r="AJ30" s="11"/>
      <c r="AK30" s="11"/>
      <c r="AL30" s="11"/>
      <c r="AM30" s="11"/>
      <c r="AN30" s="11"/>
      <c r="AO30" s="11"/>
      <c r="AP30" s="11"/>
      <c r="AQ30" s="11"/>
      <c r="AR30" s="11"/>
      <c r="AS30" s="11"/>
      <c r="AT30" s="11"/>
      <c r="AU30" s="11"/>
      <c r="AV30" s="11"/>
      <c r="AW30" s="11"/>
      <c r="AX30" s="11"/>
    </row>
    <row r="31" spans="1:50" x14ac:dyDescent="0.35">
      <c r="A31" s="1" t="s">
        <v>195</v>
      </c>
      <c r="B31" s="11">
        <v>9.4</v>
      </c>
      <c r="C31" s="11">
        <v>17.7</v>
      </c>
      <c r="D31" s="11">
        <v>17.100000000000001</v>
      </c>
      <c r="E31" s="11">
        <v>13.3</v>
      </c>
      <c r="F31" s="11">
        <v>13.7</v>
      </c>
      <c r="G31" s="11">
        <v>15.3</v>
      </c>
      <c r="H31" s="11">
        <v>17.399999999999999</v>
      </c>
      <c r="I31" s="11">
        <v>9.6999999999999993</v>
      </c>
      <c r="J31" s="11">
        <v>15.9</v>
      </c>
      <c r="K31" s="11">
        <v>17.399999999999999</v>
      </c>
      <c r="L31" s="11">
        <v>16.7</v>
      </c>
      <c r="M31" s="11">
        <v>14.9</v>
      </c>
      <c r="N31" s="11">
        <v>12.7</v>
      </c>
      <c r="O31" s="11">
        <v>12.1</v>
      </c>
      <c r="P31" s="11">
        <v>10.9</v>
      </c>
      <c r="Q31" s="11">
        <v>12.8</v>
      </c>
      <c r="R31" s="11">
        <v>6.8</v>
      </c>
      <c r="S31" s="11">
        <v>11.6</v>
      </c>
      <c r="T31" s="11">
        <v>14.4</v>
      </c>
      <c r="U31" s="11">
        <v>8.6</v>
      </c>
      <c r="V31" s="11">
        <v>11.4</v>
      </c>
      <c r="W31" s="11">
        <v>10.5</v>
      </c>
      <c r="X31" s="11">
        <v>11.3</v>
      </c>
      <c r="Y31" s="11">
        <v>7.5</v>
      </c>
      <c r="Z31" s="11"/>
      <c r="AA31" s="11"/>
      <c r="AB31" s="11"/>
      <c r="AC31" s="11"/>
      <c r="AD31" s="11"/>
      <c r="AE31" s="11"/>
      <c r="AF31" s="11"/>
      <c r="AG31" s="11"/>
      <c r="AH31" s="11"/>
      <c r="AI31" s="11"/>
      <c r="AJ31" s="11"/>
      <c r="AK31" s="11"/>
      <c r="AL31" s="11"/>
      <c r="AM31" s="11"/>
      <c r="AN31" s="11"/>
      <c r="AO31" s="11"/>
      <c r="AP31" s="11"/>
      <c r="AQ31" s="11"/>
      <c r="AR31" s="11"/>
      <c r="AS31" s="11"/>
      <c r="AT31" s="11"/>
      <c r="AU31" s="11"/>
      <c r="AV31" s="11"/>
      <c r="AW31" s="11"/>
      <c r="AX31" s="11"/>
    </row>
    <row r="32" spans="1:50" x14ac:dyDescent="0.35">
      <c r="A32" s="1" t="s">
        <v>196</v>
      </c>
      <c r="B32" s="11">
        <v>31.8</v>
      </c>
      <c r="C32" s="11">
        <v>60.9</v>
      </c>
      <c r="D32" s="11">
        <v>71.400000000000006</v>
      </c>
      <c r="E32" s="11">
        <v>55.9</v>
      </c>
      <c r="F32" s="11">
        <v>60</v>
      </c>
      <c r="G32" s="11">
        <v>60.4</v>
      </c>
      <c r="H32" s="11">
        <v>67.900000000000006</v>
      </c>
      <c r="I32" s="11">
        <v>56.9</v>
      </c>
      <c r="J32" s="11">
        <v>57.8</v>
      </c>
      <c r="K32" s="11">
        <v>61.6</v>
      </c>
      <c r="L32" s="11">
        <v>54.7</v>
      </c>
      <c r="M32" s="11">
        <v>45.8</v>
      </c>
      <c r="N32" s="11">
        <v>37</v>
      </c>
      <c r="O32" s="11">
        <v>33.9</v>
      </c>
      <c r="P32" s="11">
        <v>29</v>
      </c>
      <c r="Q32" s="11">
        <v>31.1</v>
      </c>
      <c r="R32" s="11">
        <v>22.8</v>
      </c>
      <c r="S32" s="11">
        <v>20.3</v>
      </c>
      <c r="T32" s="11">
        <v>23.3</v>
      </c>
      <c r="U32" s="11">
        <v>17.3</v>
      </c>
      <c r="V32" s="11">
        <v>20.8</v>
      </c>
      <c r="W32" s="11">
        <v>22.2</v>
      </c>
      <c r="X32" s="11">
        <v>17.899999999999999</v>
      </c>
      <c r="Y32" s="11">
        <v>20.5</v>
      </c>
      <c r="Z32" s="11"/>
      <c r="AA32" s="11"/>
      <c r="AB32" s="11"/>
      <c r="AC32" s="11"/>
      <c r="AD32" s="11"/>
      <c r="AE32" s="11"/>
      <c r="AF32" s="11"/>
      <c r="AG32" s="11"/>
      <c r="AH32" s="11"/>
      <c r="AI32" s="11"/>
      <c r="AJ32" s="11"/>
      <c r="AK32" s="11"/>
      <c r="AL32" s="11"/>
      <c r="AM32" s="11"/>
      <c r="AN32" s="11"/>
      <c r="AO32" s="11"/>
      <c r="AP32" s="11"/>
      <c r="AQ32" s="11"/>
      <c r="AR32" s="11"/>
      <c r="AS32" s="11"/>
      <c r="AT32" s="11"/>
      <c r="AU32" s="11"/>
      <c r="AV32" s="11"/>
      <c r="AW32" s="11"/>
      <c r="AX32" s="11"/>
    </row>
    <row r="33" spans="1:50" x14ac:dyDescent="0.35">
      <c r="A33" s="1" t="s">
        <v>197</v>
      </c>
      <c r="B33" s="11">
        <v>29.7</v>
      </c>
      <c r="C33" s="11">
        <v>47.4</v>
      </c>
      <c r="D33" s="11">
        <v>44.6</v>
      </c>
      <c r="E33" s="11">
        <v>44</v>
      </c>
      <c r="F33" s="11">
        <v>50.3</v>
      </c>
      <c r="G33" s="11">
        <v>52</v>
      </c>
      <c r="H33" s="11">
        <v>38.6</v>
      </c>
      <c r="I33" s="11">
        <v>53.3</v>
      </c>
      <c r="J33" s="11">
        <v>37.1</v>
      </c>
      <c r="K33" s="11">
        <v>44.9</v>
      </c>
      <c r="L33" s="11">
        <v>47</v>
      </c>
      <c r="M33" s="11">
        <v>47</v>
      </c>
      <c r="N33" s="11">
        <v>44.4</v>
      </c>
      <c r="O33" s="11">
        <v>31.8</v>
      </c>
      <c r="P33" s="11">
        <v>36.1</v>
      </c>
      <c r="Q33" s="11">
        <v>30.7</v>
      </c>
      <c r="R33" s="11">
        <v>28.8</v>
      </c>
      <c r="S33" s="11">
        <v>16.8</v>
      </c>
      <c r="T33" s="11">
        <v>15.7</v>
      </c>
      <c r="U33" s="11">
        <v>19</v>
      </c>
      <c r="V33" s="11">
        <v>20.5</v>
      </c>
      <c r="W33" s="11">
        <v>18.899999999999999</v>
      </c>
      <c r="X33" s="11">
        <v>19.399999999999999</v>
      </c>
      <c r="Y33" s="11">
        <v>18.2</v>
      </c>
      <c r="Z33" s="11"/>
      <c r="AA33" s="11"/>
      <c r="AB33" s="11"/>
      <c r="AC33" s="11"/>
      <c r="AD33" s="11"/>
      <c r="AE33" s="11"/>
      <c r="AF33" s="11"/>
      <c r="AG33" s="11"/>
      <c r="AH33" s="11"/>
      <c r="AI33" s="11"/>
      <c r="AJ33" s="11"/>
      <c r="AK33" s="11"/>
      <c r="AL33" s="11"/>
      <c r="AM33" s="11"/>
      <c r="AN33" s="11"/>
      <c r="AO33" s="11"/>
      <c r="AP33" s="11"/>
      <c r="AQ33" s="11"/>
      <c r="AR33" s="11"/>
      <c r="AS33" s="11"/>
      <c r="AT33" s="11"/>
      <c r="AU33" s="11"/>
      <c r="AV33" s="11"/>
      <c r="AW33" s="11"/>
      <c r="AX33" s="11"/>
    </row>
    <row r="34" spans="1:50" x14ac:dyDescent="0.35">
      <c r="A34" s="1" t="s">
        <v>198</v>
      </c>
      <c r="B34" s="11">
        <v>18</v>
      </c>
      <c r="C34" s="11">
        <v>36.4</v>
      </c>
      <c r="D34" s="11">
        <v>34.700000000000003</v>
      </c>
      <c r="E34" s="11">
        <v>33.700000000000003</v>
      </c>
      <c r="F34" s="11">
        <v>44.1</v>
      </c>
      <c r="G34" s="11">
        <v>28.2</v>
      </c>
      <c r="H34" s="11">
        <v>39.5</v>
      </c>
      <c r="I34" s="11">
        <v>37.4</v>
      </c>
      <c r="J34" s="11">
        <v>28.1</v>
      </c>
      <c r="K34" s="11">
        <v>33</v>
      </c>
      <c r="L34" s="11">
        <v>28.3</v>
      </c>
      <c r="M34" s="11">
        <v>29.5</v>
      </c>
      <c r="N34" s="11">
        <v>19.899999999999999</v>
      </c>
      <c r="O34" s="11">
        <v>15</v>
      </c>
      <c r="P34" s="11">
        <v>19.5</v>
      </c>
      <c r="Q34" s="11">
        <v>15.9</v>
      </c>
      <c r="R34" s="11">
        <v>14.6</v>
      </c>
      <c r="S34" s="11">
        <v>13.9</v>
      </c>
      <c r="T34" s="11">
        <v>13.5</v>
      </c>
      <c r="U34" s="11">
        <v>7.5</v>
      </c>
      <c r="V34" s="11">
        <v>11.6</v>
      </c>
      <c r="W34" s="11">
        <v>9.4</v>
      </c>
      <c r="X34" s="11">
        <v>11.7</v>
      </c>
      <c r="Y34" s="11">
        <v>12.4</v>
      </c>
      <c r="Z34" s="11"/>
      <c r="AA34" s="11"/>
      <c r="AB34" s="11"/>
      <c r="AC34" s="11"/>
      <c r="AD34" s="11"/>
      <c r="AE34" s="11"/>
      <c r="AF34" s="11"/>
      <c r="AG34" s="11"/>
      <c r="AH34" s="11"/>
      <c r="AI34" s="11"/>
      <c r="AJ34" s="11"/>
      <c r="AK34" s="11"/>
      <c r="AL34" s="11"/>
      <c r="AM34" s="11"/>
      <c r="AN34" s="11"/>
      <c r="AO34" s="11"/>
      <c r="AP34" s="11"/>
      <c r="AQ34" s="11"/>
      <c r="AR34" s="11"/>
      <c r="AS34" s="11"/>
      <c r="AT34" s="11"/>
      <c r="AU34" s="11"/>
      <c r="AV34" s="11"/>
      <c r="AW34" s="11"/>
      <c r="AX34" s="11"/>
    </row>
    <row r="35" spans="1:50" x14ac:dyDescent="0.35">
      <c r="A35" s="1" t="s">
        <v>199</v>
      </c>
      <c r="B35" s="11">
        <v>37.9</v>
      </c>
      <c r="C35" s="11">
        <v>37</v>
      </c>
      <c r="D35" s="11">
        <v>43.1</v>
      </c>
      <c r="E35" s="11">
        <v>39.200000000000003</v>
      </c>
      <c r="F35" s="11">
        <v>42.6</v>
      </c>
      <c r="G35" s="11">
        <v>37.700000000000003</v>
      </c>
      <c r="H35" s="11">
        <v>38.5</v>
      </c>
      <c r="I35" s="11">
        <v>31.6</v>
      </c>
      <c r="J35" s="11">
        <v>37.299999999999997</v>
      </c>
      <c r="K35" s="11">
        <v>28.5</v>
      </c>
      <c r="L35" s="11">
        <v>30.5</v>
      </c>
      <c r="M35" s="11">
        <v>24.1</v>
      </c>
      <c r="N35" s="11">
        <v>27.3</v>
      </c>
      <c r="O35" s="11">
        <v>24.3</v>
      </c>
      <c r="P35" s="11">
        <v>17.100000000000001</v>
      </c>
      <c r="Q35" s="11">
        <v>19.2</v>
      </c>
      <c r="R35" s="11">
        <v>17.600000000000001</v>
      </c>
      <c r="S35" s="11">
        <v>14.8</v>
      </c>
      <c r="T35" s="11">
        <v>15.4</v>
      </c>
      <c r="U35" s="11">
        <v>11.7</v>
      </c>
      <c r="V35" s="11">
        <v>15.6</v>
      </c>
      <c r="W35" s="11">
        <v>15.8</v>
      </c>
      <c r="X35" s="11">
        <v>11.4</v>
      </c>
      <c r="Y35" s="11">
        <v>16.2</v>
      </c>
      <c r="Z35" s="11"/>
      <c r="AA35" s="11"/>
      <c r="AB35" s="11"/>
      <c r="AC35" s="11"/>
      <c r="AD35" s="11"/>
      <c r="AE35" s="11"/>
      <c r="AF35" s="11"/>
      <c r="AG35" s="11"/>
      <c r="AH35" s="11"/>
      <c r="AI35" s="11"/>
      <c r="AJ35" s="11"/>
      <c r="AK35" s="11"/>
      <c r="AL35" s="11"/>
      <c r="AM35" s="11"/>
      <c r="AN35" s="11"/>
      <c r="AO35" s="11"/>
      <c r="AP35" s="11"/>
      <c r="AQ35" s="11"/>
      <c r="AR35" s="11"/>
      <c r="AS35" s="11"/>
      <c r="AT35" s="11"/>
      <c r="AU35" s="11"/>
      <c r="AV35" s="11"/>
      <c r="AW35" s="11"/>
      <c r="AX35" s="11"/>
    </row>
    <row r="36" spans="1:50" x14ac:dyDescent="0.35">
      <c r="B36" s="11"/>
      <c r="C36" s="11"/>
      <c r="D36" s="11"/>
      <c r="E36" s="11"/>
      <c r="F36" s="11"/>
      <c r="G36" s="11"/>
      <c r="H36" s="11"/>
      <c r="I36" s="11"/>
      <c r="J36" s="11"/>
      <c r="K36" s="11"/>
      <c r="L36" s="11"/>
      <c r="M36" s="11"/>
      <c r="N36" s="11"/>
      <c r="O36" s="11"/>
      <c r="P36" s="11"/>
      <c r="Q36" s="11"/>
      <c r="R36" s="11"/>
      <c r="S36" s="11"/>
      <c r="T36" s="11"/>
      <c r="U36" s="11"/>
      <c r="V36" s="11"/>
      <c r="W36" s="11"/>
      <c r="X36" s="11"/>
      <c r="Y36" s="11"/>
      <c r="Z36" s="11"/>
      <c r="AA36" s="11"/>
      <c r="AB36" s="11"/>
      <c r="AC36" s="11"/>
      <c r="AD36" s="11"/>
      <c r="AE36" s="11"/>
      <c r="AF36" s="11"/>
      <c r="AG36" s="11"/>
      <c r="AH36" s="11"/>
      <c r="AI36" s="11"/>
      <c r="AJ36" s="11"/>
      <c r="AK36" s="11"/>
      <c r="AL36" s="11"/>
      <c r="AM36" s="11"/>
      <c r="AN36" s="11"/>
      <c r="AO36" s="11"/>
      <c r="AP36" s="11"/>
      <c r="AQ36" s="11"/>
      <c r="AR36" s="11"/>
      <c r="AS36" s="11"/>
      <c r="AT36" s="11"/>
      <c r="AU36" s="11"/>
      <c r="AV36" s="11"/>
      <c r="AW36" s="11"/>
      <c r="AX36" s="11"/>
    </row>
    <row r="37" spans="1:50" x14ac:dyDescent="0.35">
      <c r="B37" s="11"/>
      <c r="C37" s="11"/>
      <c r="D37" s="11"/>
      <c r="E37" s="11"/>
      <c r="F37" s="11"/>
      <c r="G37" s="11"/>
      <c r="H37" s="11"/>
      <c r="I37" s="11"/>
      <c r="J37" s="11"/>
      <c r="K37" s="11"/>
      <c r="L37" s="11"/>
      <c r="M37" s="11"/>
      <c r="N37" s="11"/>
      <c r="O37" s="11"/>
      <c r="P37" s="11"/>
      <c r="Q37" s="11"/>
      <c r="R37" s="11"/>
      <c r="S37" s="11"/>
      <c r="T37" s="11"/>
      <c r="U37" s="11"/>
      <c r="V37" s="11"/>
      <c r="W37" s="11"/>
      <c r="X37" s="11"/>
      <c r="Y37" s="11"/>
      <c r="Z37" s="11"/>
      <c r="AA37" s="11"/>
      <c r="AB37" s="11"/>
      <c r="AC37" s="11"/>
      <c r="AD37" s="11"/>
      <c r="AE37" s="11"/>
      <c r="AF37" s="11"/>
      <c r="AG37" s="11"/>
      <c r="AH37" s="11"/>
      <c r="AI37" s="11"/>
      <c r="AJ37" s="11"/>
      <c r="AK37" s="11"/>
      <c r="AL37" s="11"/>
      <c r="AM37" s="11"/>
      <c r="AN37" s="11"/>
      <c r="AO37" s="11"/>
      <c r="AP37" s="11"/>
      <c r="AQ37" s="11"/>
      <c r="AR37" s="11"/>
      <c r="AS37" s="11"/>
      <c r="AT37" s="11"/>
      <c r="AU37" s="11"/>
      <c r="AV37" s="11"/>
      <c r="AW37" s="11"/>
      <c r="AX37" s="11"/>
    </row>
    <row r="38" spans="1:50" x14ac:dyDescent="0.35">
      <c r="B38" s="11"/>
      <c r="C38" s="11"/>
      <c r="D38" s="11"/>
      <c r="E38" s="11"/>
      <c r="F38" s="11"/>
      <c r="G38" s="11"/>
      <c r="H38" s="11"/>
      <c r="I38" s="11"/>
      <c r="J38" s="11"/>
      <c r="K38" s="11"/>
      <c r="L38" s="11"/>
      <c r="M38" s="11"/>
      <c r="N38" s="11"/>
      <c r="O38" s="11"/>
      <c r="P38" s="11"/>
      <c r="Q38" s="11"/>
      <c r="R38" s="11"/>
      <c r="S38" s="11"/>
      <c r="T38" s="11"/>
      <c r="U38" s="11"/>
      <c r="V38" s="11"/>
      <c r="W38" s="11"/>
      <c r="X38" s="11"/>
      <c r="Y38" s="11"/>
      <c r="Z38" s="11"/>
      <c r="AA38" s="11"/>
      <c r="AB38" s="11"/>
      <c r="AC38" s="11"/>
      <c r="AD38" s="11"/>
      <c r="AE38" s="11"/>
      <c r="AF38" s="11"/>
      <c r="AG38" s="11"/>
      <c r="AH38" s="11"/>
      <c r="AI38" s="11"/>
      <c r="AJ38" s="11"/>
      <c r="AK38" s="11"/>
      <c r="AL38" s="11"/>
      <c r="AM38" s="11"/>
      <c r="AN38" s="11"/>
      <c r="AO38" s="11"/>
      <c r="AP38" s="11"/>
      <c r="AQ38" s="11"/>
      <c r="AR38" s="11"/>
      <c r="AS38" s="11"/>
      <c r="AT38" s="11"/>
      <c r="AU38" s="11"/>
      <c r="AV38" s="11"/>
      <c r="AW38" s="11"/>
      <c r="AX38" s="11"/>
    </row>
    <row r="39" spans="1:50" x14ac:dyDescent="0.35">
      <c r="B39" s="11"/>
      <c r="C39" s="11"/>
      <c r="D39" s="11"/>
      <c r="E39" s="11"/>
      <c r="F39" s="11"/>
      <c r="G39" s="11"/>
      <c r="H39" s="11"/>
      <c r="I39" s="11"/>
      <c r="J39" s="11"/>
      <c r="K39" s="11"/>
      <c r="L39" s="11"/>
      <c r="M39" s="11"/>
      <c r="N39" s="11"/>
      <c r="O39" s="11"/>
      <c r="P39" s="11"/>
      <c r="Q39" s="11"/>
      <c r="R39" s="11"/>
      <c r="S39" s="11"/>
      <c r="T39" s="11"/>
      <c r="U39" s="11"/>
      <c r="V39" s="11"/>
      <c r="W39" s="11"/>
      <c r="X39" s="11"/>
      <c r="Y39" s="11"/>
      <c r="Z39" s="11"/>
      <c r="AA39" s="11"/>
      <c r="AB39" s="11"/>
      <c r="AC39" s="11"/>
      <c r="AD39" s="11"/>
      <c r="AE39" s="11"/>
      <c r="AF39" s="11"/>
      <c r="AG39" s="11"/>
      <c r="AH39" s="11"/>
      <c r="AI39" s="11"/>
      <c r="AJ39" s="11"/>
      <c r="AK39" s="11"/>
      <c r="AL39" s="11"/>
      <c r="AM39" s="11"/>
      <c r="AN39" s="11"/>
      <c r="AO39" s="11"/>
      <c r="AP39" s="11"/>
      <c r="AQ39" s="11"/>
      <c r="AR39" s="11"/>
      <c r="AS39" s="11"/>
      <c r="AT39" s="11"/>
      <c r="AU39" s="11"/>
      <c r="AV39" s="11"/>
      <c r="AW39" s="11"/>
      <c r="AX39" s="11"/>
    </row>
    <row r="40" spans="1:50" x14ac:dyDescent="0.35">
      <c r="B40" s="11"/>
      <c r="C40" s="11"/>
      <c r="D40" s="11"/>
      <c r="E40" s="11"/>
      <c r="F40" s="11"/>
      <c r="G40" s="11"/>
      <c r="H40" s="11"/>
      <c r="I40" s="11"/>
      <c r="J40" s="11"/>
      <c r="K40" s="11"/>
      <c r="L40" s="11"/>
      <c r="M40" s="11"/>
      <c r="N40" s="11"/>
      <c r="O40" s="11"/>
      <c r="P40" s="11"/>
      <c r="Q40" s="11"/>
      <c r="R40" s="11"/>
      <c r="S40" s="11"/>
      <c r="T40" s="11"/>
      <c r="U40" s="11"/>
      <c r="V40" s="11"/>
      <c r="W40" s="11"/>
      <c r="X40" s="11"/>
      <c r="Y40" s="11"/>
      <c r="Z40" s="11"/>
      <c r="AA40" s="11"/>
      <c r="AB40" s="11"/>
      <c r="AC40" s="11"/>
      <c r="AD40" s="11"/>
      <c r="AE40" s="11"/>
      <c r="AF40" s="11"/>
      <c r="AG40" s="11"/>
      <c r="AH40" s="11"/>
      <c r="AI40" s="11"/>
      <c r="AJ40" s="11"/>
      <c r="AK40" s="11"/>
      <c r="AL40" s="11"/>
      <c r="AM40" s="11"/>
      <c r="AN40" s="11"/>
      <c r="AO40" s="11"/>
      <c r="AP40" s="11"/>
      <c r="AQ40" s="11"/>
      <c r="AR40" s="11"/>
      <c r="AS40" s="11"/>
      <c r="AT40" s="11"/>
      <c r="AU40" s="11"/>
      <c r="AV40" s="11"/>
      <c r="AW40" s="11"/>
      <c r="AX40" s="11"/>
    </row>
    <row r="41" spans="1:50" x14ac:dyDescent="0.35">
      <c r="B41" s="11"/>
      <c r="C41" s="11"/>
      <c r="D41" s="11"/>
      <c r="E41" s="11"/>
      <c r="F41" s="11"/>
      <c r="G41" s="11"/>
      <c r="H41" s="11"/>
      <c r="I41" s="11"/>
      <c r="J41" s="11"/>
      <c r="K41" s="11"/>
      <c r="L41" s="11"/>
      <c r="M41" s="11"/>
      <c r="N41" s="11"/>
      <c r="O41" s="11"/>
      <c r="P41" s="11"/>
      <c r="Q41" s="11"/>
      <c r="R41" s="11"/>
      <c r="S41" s="11"/>
      <c r="T41" s="11"/>
      <c r="U41" s="11"/>
      <c r="V41" s="11"/>
      <c r="W41" s="11"/>
      <c r="X41" s="11"/>
      <c r="Y41" s="11"/>
      <c r="Z41" s="11"/>
      <c r="AA41" s="11"/>
      <c r="AB41" s="11"/>
      <c r="AC41" s="11"/>
      <c r="AD41" s="11"/>
      <c r="AE41" s="11"/>
      <c r="AF41" s="11"/>
      <c r="AG41" s="11"/>
      <c r="AH41" s="11"/>
      <c r="AI41" s="11"/>
      <c r="AJ41" s="11"/>
      <c r="AK41" s="11"/>
      <c r="AL41" s="11"/>
      <c r="AM41" s="11"/>
      <c r="AN41" s="11"/>
      <c r="AO41" s="11"/>
      <c r="AP41" s="11"/>
      <c r="AQ41" s="11"/>
      <c r="AR41" s="11"/>
      <c r="AS41" s="11"/>
      <c r="AT41" s="11"/>
      <c r="AU41" s="11"/>
      <c r="AV41" s="11"/>
      <c r="AW41" s="11"/>
      <c r="AX41" s="11"/>
    </row>
    <row r="42" spans="1:50" x14ac:dyDescent="0.35">
      <c r="B42" s="11"/>
      <c r="C42" s="11"/>
      <c r="D42" s="11"/>
      <c r="E42" s="11"/>
      <c r="F42" s="11"/>
      <c r="G42" s="11"/>
      <c r="H42" s="11"/>
      <c r="I42" s="11"/>
      <c r="J42" s="11"/>
      <c r="K42" s="11"/>
      <c r="L42" s="11"/>
      <c r="M42" s="11"/>
      <c r="N42" s="11"/>
      <c r="O42" s="11"/>
      <c r="P42" s="11"/>
      <c r="Q42" s="11"/>
      <c r="R42" s="11"/>
      <c r="S42" s="11"/>
      <c r="T42" s="11"/>
      <c r="U42" s="11"/>
      <c r="V42" s="11"/>
      <c r="W42" s="11"/>
      <c r="X42" s="11"/>
      <c r="Y42" s="11"/>
      <c r="Z42" s="11"/>
      <c r="AA42" s="11"/>
      <c r="AB42" s="11"/>
      <c r="AC42" s="11"/>
      <c r="AD42" s="11"/>
      <c r="AE42" s="11"/>
      <c r="AF42" s="11"/>
      <c r="AG42" s="11"/>
      <c r="AH42" s="11"/>
      <c r="AI42" s="11"/>
      <c r="AJ42" s="11"/>
      <c r="AK42" s="11"/>
      <c r="AL42" s="11"/>
      <c r="AM42" s="11"/>
      <c r="AN42" s="11"/>
      <c r="AO42" s="11"/>
      <c r="AP42" s="11"/>
      <c r="AQ42" s="11"/>
      <c r="AR42" s="11"/>
      <c r="AS42" s="11"/>
      <c r="AT42" s="11"/>
      <c r="AU42" s="11"/>
      <c r="AV42" s="11"/>
      <c r="AW42" s="11"/>
      <c r="AX42" s="11"/>
    </row>
    <row r="43" spans="1:50" x14ac:dyDescent="0.35">
      <c r="B43" s="11"/>
      <c r="C43" s="11"/>
      <c r="D43" s="11"/>
      <c r="E43" s="11"/>
      <c r="F43" s="11"/>
      <c r="G43" s="11"/>
      <c r="H43" s="11"/>
      <c r="I43" s="11"/>
      <c r="J43" s="11"/>
      <c r="K43" s="11"/>
      <c r="L43" s="11"/>
      <c r="M43" s="11"/>
      <c r="N43" s="11"/>
      <c r="O43" s="11"/>
      <c r="P43" s="11"/>
      <c r="Q43" s="11"/>
      <c r="R43" s="11"/>
      <c r="S43" s="11"/>
      <c r="T43" s="11"/>
      <c r="U43" s="11"/>
      <c r="V43" s="11"/>
      <c r="W43" s="11"/>
      <c r="X43" s="11"/>
      <c r="Y43" s="11"/>
      <c r="Z43" s="11"/>
      <c r="AA43" s="11"/>
      <c r="AB43" s="11"/>
      <c r="AC43" s="11"/>
      <c r="AD43" s="11"/>
      <c r="AE43" s="11"/>
      <c r="AF43" s="11"/>
      <c r="AG43" s="11"/>
      <c r="AH43" s="11"/>
      <c r="AI43" s="11"/>
      <c r="AJ43" s="11"/>
      <c r="AK43" s="11"/>
      <c r="AL43" s="11"/>
      <c r="AM43" s="11"/>
      <c r="AN43" s="11"/>
      <c r="AO43" s="11"/>
      <c r="AP43" s="11"/>
      <c r="AQ43" s="11"/>
      <c r="AR43" s="11"/>
      <c r="AS43" s="11"/>
      <c r="AT43" s="11"/>
      <c r="AU43" s="11"/>
      <c r="AV43" s="11"/>
      <c r="AW43" s="11"/>
      <c r="AX43" s="11"/>
    </row>
    <row r="44" spans="1:50" x14ac:dyDescent="0.35">
      <c r="B44" s="11"/>
      <c r="C44" s="11"/>
      <c r="D44" s="11"/>
      <c r="E44" s="11"/>
      <c r="F44" s="11"/>
      <c r="G44" s="11"/>
      <c r="H44" s="11"/>
      <c r="I44" s="11"/>
      <c r="J44" s="11"/>
      <c r="K44" s="11"/>
      <c r="L44" s="11"/>
      <c r="M44" s="11"/>
      <c r="N44" s="11"/>
      <c r="O44" s="11"/>
      <c r="P44" s="11"/>
      <c r="Q44" s="11"/>
      <c r="R44" s="11"/>
      <c r="S44" s="11"/>
      <c r="T44" s="11"/>
      <c r="U44" s="11"/>
      <c r="V44" s="11"/>
      <c r="W44" s="11"/>
      <c r="X44" s="11"/>
      <c r="Y44" s="11"/>
      <c r="Z44" s="11"/>
      <c r="AA44" s="11"/>
      <c r="AB44" s="11"/>
      <c r="AC44" s="11"/>
      <c r="AD44" s="11"/>
      <c r="AE44" s="11"/>
      <c r="AF44" s="11"/>
      <c r="AG44" s="11"/>
      <c r="AH44" s="11"/>
      <c r="AI44" s="11"/>
      <c r="AJ44" s="11"/>
      <c r="AK44" s="11"/>
      <c r="AL44" s="11"/>
      <c r="AM44" s="11"/>
      <c r="AN44" s="11"/>
      <c r="AO44" s="11"/>
      <c r="AP44" s="11"/>
      <c r="AQ44" s="11"/>
      <c r="AR44" s="11"/>
      <c r="AS44" s="11"/>
      <c r="AT44" s="11"/>
      <c r="AU44" s="11"/>
      <c r="AV44" s="11"/>
      <c r="AW44" s="11"/>
      <c r="AX44" s="11"/>
    </row>
    <row r="45" spans="1:50" x14ac:dyDescent="0.35">
      <c r="B45" s="11"/>
      <c r="C45" s="11"/>
      <c r="D45" s="11"/>
      <c r="E45" s="11"/>
      <c r="F45" s="11"/>
      <c r="G45" s="11"/>
      <c r="H45" s="11"/>
      <c r="I45" s="11"/>
      <c r="J45" s="11"/>
      <c r="K45" s="11"/>
      <c r="L45" s="11"/>
      <c r="M45" s="11"/>
      <c r="N45" s="11"/>
      <c r="O45" s="11"/>
      <c r="P45" s="11"/>
      <c r="Q45" s="11"/>
      <c r="R45" s="11"/>
      <c r="S45" s="11"/>
      <c r="T45" s="11"/>
      <c r="U45" s="11"/>
      <c r="V45" s="11"/>
      <c r="W45" s="11"/>
      <c r="X45" s="11"/>
      <c r="Y45" s="11"/>
      <c r="Z45" s="11"/>
      <c r="AA45" s="11"/>
      <c r="AB45" s="11"/>
      <c r="AC45" s="11"/>
      <c r="AD45" s="11"/>
      <c r="AE45" s="11"/>
      <c r="AF45" s="11"/>
      <c r="AG45" s="11"/>
      <c r="AH45" s="11"/>
      <c r="AI45" s="11"/>
      <c r="AJ45" s="11"/>
      <c r="AK45" s="11"/>
      <c r="AL45" s="11"/>
      <c r="AM45" s="11"/>
      <c r="AN45" s="11"/>
      <c r="AO45" s="11"/>
      <c r="AP45" s="11"/>
      <c r="AQ45" s="11"/>
      <c r="AR45" s="11"/>
      <c r="AS45" s="11"/>
      <c r="AT45" s="11"/>
      <c r="AU45" s="11"/>
      <c r="AV45" s="11"/>
      <c r="AW45" s="11"/>
      <c r="AX45" s="11"/>
    </row>
    <row r="46" spans="1:50" x14ac:dyDescent="0.35">
      <c r="B46" s="11"/>
      <c r="C46" s="11"/>
      <c r="D46" s="11"/>
      <c r="E46" s="11"/>
      <c r="F46" s="11"/>
      <c r="G46" s="11"/>
      <c r="H46" s="11"/>
      <c r="I46" s="11"/>
      <c r="J46" s="11"/>
      <c r="K46" s="11"/>
      <c r="L46" s="11"/>
      <c r="M46" s="11"/>
      <c r="N46" s="11"/>
      <c r="O46" s="11"/>
      <c r="P46" s="11"/>
      <c r="Q46" s="11"/>
      <c r="R46" s="11"/>
      <c r="S46" s="11"/>
      <c r="T46" s="11"/>
      <c r="U46" s="11"/>
      <c r="V46" s="11"/>
      <c r="W46" s="11"/>
      <c r="X46" s="11"/>
      <c r="Y46" s="11"/>
      <c r="Z46" s="11"/>
      <c r="AA46" s="11"/>
      <c r="AB46" s="11"/>
      <c r="AC46" s="11"/>
      <c r="AD46" s="11"/>
      <c r="AE46" s="11"/>
      <c r="AF46" s="11"/>
      <c r="AG46" s="11"/>
      <c r="AH46" s="11"/>
      <c r="AI46" s="11"/>
      <c r="AJ46" s="11"/>
      <c r="AK46" s="11"/>
      <c r="AL46" s="11"/>
      <c r="AM46" s="11"/>
      <c r="AN46" s="11"/>
      <c r="AO46" s="11"/>
      <c r="AP46" s="11"/>
      <c r="AQ46" s="11"/>
      <c r="AR46" s="11"/>
      <c r="AS46" s="11"/>
      <c r="AT46" s="11"/>
      <c r="AU46" s="11"/>
      <c r="AV46" s="11"/>
      <c r="AW46" s="11"/>
      <c r="AX46" s="11"/>
    </row>
    <row r="47" spans="1:50" x14ac:dyDescent="0.35">
      <c r="B47" s="11"/>
      <c r="C47" s="11"/>
      <c r="D47" s="11"/>
      <c r="E47" s="11"/>
      <c r="F47" s="11"/>
      <c r="G47" s="11"/>
      <c r="H47" s="11"/>
      <c r="I47" s="11"/>
      <c r="J47" s="11"/>
      <c r="K47" s="11"/>
      <c r="L47" s="11"/>
      <c r="M47" s="11"/>
      <c r="N47" s="11"/>
      <c r="O47" s="11"/>
      <c r="P47" s="11"/>
      <c r="Q47" s="11"/>
      <c r="R47" s="11"/>
      <c r="S47" s="11"/>
      <c r="T47" s="11"/>
      <c r="U47" s="11"/>
      <c r="V47" s="11"/>
      <c r="W47" s="11"/>
      <c r="X47" s="11"/>
      <c r="Y47" s="11"/>
      <c r="Z47" s="11"/>
      <c r="AA47" s="11"/>
      <c r="AB47" s="11"/>
      <c r="AC47" s="11"/>
      <c r="AD47" s="11"/>
      <c r="AE47" s="11"/>
      <c r="AF47" s="11"/>
      <c r="AG47" s="11"/>
      <c r="AH47" s="11"/>
      <c r="AI47" s="11"/>
      <c r="AJ47" s="11"/>
      <c r="AK47" s="11"/>
      <c r="AL47" s="11"/>
      <c r="AM47" s="11"/>
      <c r="AN47" s="11"/>
      <c r="AO47" s="11"/>
      <c r="AP47" s="11"/>
      <c r="AQ47" s="11"/>
      <c r="AR47" s="11"/>
      <c r="AS47" s="11"/>
      <c r="AT47" s="11"/>
      <c r="AU47" s="11"/>
      <c r="AV47" s="11"/>
      <c r="AW47" s="11"/>
      <c r="AX47" s="11"/>
    </row>
    <row r="48" spans="1:50" x14ac:dyDescent="0.35">
      <c r="B48" s="11"/>
      <c r="C48" s="11"/>
      <c r="D48" s="11"/>
      <c r="E48" s="11"/>
      <c r="F48" s="11"/>
      <c r="G48" s="11"/>
      <c r="H48" s="11"/>
      <c r="I48" s="11"/>
      <c r="J48" s="11"/>
      <c r="K48" s="11"/>
      <c r="L48" s="11"/>
      <c r="M48" s="11"/>
      <c r="N48" s="11"/>
      <c r="O48" s="11"/>
      <c r="P48" s="11"/>
      <c r="Q48" s="11"/>
      <c r="R48" s="11"/>
      <c r="S48" s="11"/>
      <c r="T48" s="11"/>
      <c r="U48" s="11"/>
      <c r="V48" s="11"/>
      <c r="W48" s="11"/>
      <c r="X48" s="11"/>
      <c r="Y48" s="11"/>
      <c r="Z48" s="11"/>
      <c r="AA48" s="11"/>
      <c r="AB48" s="11"/>
      <c r="AC48" s="11"/>
      <c r="AD48" s="11"/>
      <c r="AE48" s="11"/>
      <c r="AF48" s="11"/>
      <c r="AG48" s="11"/>
      <c r="AH48" s="11"/>
      <c r="AI48" s="11"/>
      <c r="AJ48" s="11"/>
      <c r="AK48" s="11"/>
      <c r="AL48" s="11"/>
      <c r="AM48" s="11"/>
      <c r="AN48" s="11"/>
      <c r="AO48" s="11"/>
      <c r="AP48" s="11"/>
      <c r="AQ48" s="11"/>
      <c r="AR48" s="11"/>
      <c r="AS48" s="11"/>
      <c r="AT48" s="11"/>
      <c r="AU48" s="11"/>
      <c r="AV48" s="11"/>
      <c r="AW48" s="11"/>
      <c r="AX48" s="11"/>
    </row>
    <row r="49" spans="2:50" x14ac:dyDescent="0.35">
      <c r="B49" s="11"/>
      <c r="C49" s="11"/>
      <c r="D49" s="11"/>
      <c r="E49" s="11"/>
      <c r="F49" s="11"/>
      <c r="G49" s="11"/>
      <c r="H49" s="11"/>
      <c r="I49" s="11"/>
      <c r="J49" s="11"/>
      <c r="K49" s="11"/>
      <c r="L49" s="11"/>
      <c r="M49" s="11"/>
      <c r="N49" s="11"/>
      <c r="O49" s="11"/>
      <c r="P49" s="11"/>
      <c r="Q49" s="11"/>
      <c r="R49" s="11"/>
      <c r="S49" s="11"/>
      <c r="T49" s="11"/>
      <c r="U49" s="11"/>
      <c r="V49" s="11"/>
      <c r="W49" s="11"/>
      <c r="X49" s="11"/>
      <c r="Y49" s="11"/>
      <c r="Z49" s="11"/>
      <c r="AA49" s="11"/>
      <c r="AB49" s="11"/>
      <c r="AC49" s="11"/>
      <c r="AD49" s="11"/>
      <c r="AE49" s="11"/>
      <c r="AF49" s="11"/>
      <c r="AG49" s="11"/>
      <c r="AH49" s="11"/>
      <c r="AI49" s="11"/>
      <c r="AJ49" s="11"/>
      <c r="AK49" s="11"/>
      <c r="AL49" s="11"/>
      <c r="AM49" s="11"/>
      <c r="AN49" s="11"/>
      <c r="AO49" s="11"/>
      <c r="AP49" s="11"/>
      <c r="AQ49" s="11"/>
      <c r="AR49" s="11"/>
      <c r="AS49" s="11"/>
      <c r="AT49" s="11"/>
      <c r="AU49" s="11"/>
      <c r="AV49" s="11"/>
      <c r="AW49" s="11"/>
      <c r="AX49" s="11"/>
    </row>
    <row r="50" spans="2:50" x14ac:dyDescent="0.35">
      <c r="B50" s="11"/>
      <c r="C50" s="11"/>
      <c r="D50" s="11"/>
      <c r="E50" s="11"/>
      <c r="F50" s="11"/>
      <c r="G50" s="11"/>
      <c r="H50" s="11"/>
      <c r="I50" s="11"/>
      <c r="J50" s="11"/>
      <c r="K50" s="11"/>
      <c r="L50" s="11"/>
      <c r="M50" s="11"/>
      <c r="N50" s="11"/>
      <c r="O50" s="11"/>
      <c r="P50" s="11"/>
      <c r="Q50" s="11"/>
      <c r="R50" s="11"/>
      <c r="S50" s="11"/>
      <c r="T50" s="11"/>
      <c r="U50" s="11"/>
      <c r="V50" s="11"/>
      <c r="W50" s="11"/>
      <c r="X50" s="11"/>
      <c r="Y50" s="11"/>
      <c r="Z50" s="11"/>
      <c r="AA50" s="11"/>
      <c r="AB50" s="11"/>
      <c r="AC50" s="11"/>
      <c r="AD50" s="11"/>
      <c r="AE50" s="11"/>
      <c r="AF50" s="11"/>
      <c r="AG50" s="11"/>
      <c r="AH50" s="11"/>
      <c r="AI50" s="11"/>
      <c r="AJ50" s="11"/>
      <c r="AK50" s="11"/>
      <c r="AL50" s="11"/>
      <c r="AM50" s="11"/>
      <c r="AN50" s="11"/>
      <c r="AO50" s="11"/>
      <c r="AP50" s="11"/>
      <c r="AQ50" s="11"/>
      <c r="AR50" s="11"/>
      <c r="AS50" s="11"/>
      <c r="AT50" s="11"/>
      <c r="AU50" s="11"/>
      <c r="AV50" s="11"/>
      <c r="AW50" s="11"/>
      <c r="AX50" s="11"/>
    </row>
    <row r="51" spans="2:50" x14ac:dyDescent="0.35">
      <c r="B51" s="11"/>
      <c r="C51" s="11"/>
      <c r="D51" s="11"/>
      <c r="E51" s="11"/>
      <c r="F51" s="11"/>
      <c r="G51" s="11"/>
      <c r="H51" s="11"/>
      <c r="I51" s="11"/>
      <c r="J51" s="11"/>
      <c r="K51" s="11"/>
      <c r="L51" s="11"/>
      <c r="M51" s="11"/>
      <c r="N51" s="11"/>
      <c r="O51" s="11"/>
      <c r="P51" s="11"/>
      <c r="Q51" s="11"/>
      <c r="R51" s="11"/>
      <c r="S51" s="11"/>
      <c r="T51" s="11"/>
      <c r="U51" s="11"/>
      <c r="V51" s="11"/>
      <c r="W51" s="11"/>
      <c r="X51" s="11"/>
      <c r="Y51" s="11"/>
      <c r="Z51" s="11"/>
      <c r="AA51" s="11"/>
      <c r="AB51" s="11"/>
      <c r="AC51" s="11"/>
      <c r="AD51" s="11"/>
      <c r="AE51" s="11"/>
      <c r="AF51" s="11"/>
      <c r="AG51" s="11"/>
      <c r="AH51" s="11"/>
      <c r="AI51" s="11"/>
      <c r="AJ51" s="11"/>
      <c r="AK51" s="11"/>
      <c r="AL51" s="11"/>
      <c r="AM51" s="11"/>
      <c r="AN51" s="11"/>
      <c r="AO51" s="11"/>
      <c r="AP51" s="11"/>
      <c r="AQ51" s="11"/>
      <c r="AR51" s="11"/>
      <c r="AS51" s="11"/>
      <c r="AT51" s="11"/>
      <c r="AU51" s="11"/>
      <c r="AV51" s="11"/>
      <c r="AW51" s="11"/>
      <c r="AX51" s="11"/>
    </row>
    <row r="52" spans="2:50" x14ac:dyDescent="0.35">
      <c r="B52" s="11"/>
      <c r="C52" s="11"/>
      <c r="D52" s="11"/>
      <c r="E52" s="11"/>
      <c r="F52" s="11"/>
      <c r="G52" s="11"/>
      <c r="H52" s="11"/>
      <c r="I52" s="11"/>
      <c r="J52" s="11"/>
      <c r="K52" s="11"/>
      <c r="L52" s="11"/>
      <c r="M52" s="11"/>
      <c r="N52" s="11"/>
      <c r="O52" s="11"/>
      <c r="P52" s="11"/>
      <c r="Q52" s="11"/>
      <c r="R52" s="11"/>
      <c r="S52" s="11"/>
      <c r="T52" s="11"/>
      <c r="U52" s="11"/>
      <c r="V52" s="11"/>
      <c r="W52" s="11"/>
      <c r="X52" s="11"/>
      <c r="Y52" s="11"/>
      <c r="Z52" s="11"/>
      <c r="AA52" s="11"/>
      <c r="AB52" s="11"/>
      <c r="AC52" s="11"/>
      <c r="AD52" s="11"/>
      <c r="AE52" s="11"/>
      <c r="AF52" s="11"/>
      <c r="AG52" s="11"/>
      <c r="AH52" s="11"/>
      <c r="AI52" s="11"/>
      <c r="AJ52" s="11"/>
      <c r="AK52" s="11"/>
      <c r="AL52" s="11"/>
      <c r="AM52" s="11"/>
      <c r="AN52" s="11"/>
      <c r="AO52" s="11"/>
      <c r="AP52" s="11"/>
      <c r="AQ52" s="11"/>
      <c r="AR52" s="11"/>
      <c r="AS52" s="11"/>
      <c r="AT52" s="11"/>
      <c r="AU52" s="11"/>
      <c r="AV52" s="11"/>
      <c r="AW52" s="11"/>
      <c r="AX52" s="11"/>
    </row>
    <row r="53" spans="2:50" x14ac:dyDescent="0.35">
      <c r="B53" s="11"/>
      <c r="C53" s="11"/>
      <c r="D53" s="11"/>
      <c r="E53" s="11"/>
      <c r="F53" s="11"/>
      <c r="G53" s="11"/>
      <c r="H53" s="11"/>
      <c r="I53" s="11"/>
      <c r="J53" s="11"/>
      <c r="K53" s="11"/>
      <c r="L53" s="11"/>
      <c r="M53" s="11"/>
      <c r="N53" s="11"/>
      <c r="O53" s="11"/>
      <c r="P53" s="11"/>
      <c r="Q53" s="11"/>
      <c r="R53" s="11"/>
      <c r="S53" s="11"/>
      <c r="T53" s="11"/>
      <c r="U53" s="11"/>
      <c r="V53" s="11"/>
      <c r="W53" s="11"/>
      <c r="X53" s="11"/>
      <c r="Y53" s="11"/>
      <c r="Z53" s="11"/>
      <c r="AA53" s="11"/>
      <c r="AB53" s="11"/>
      <c r="AC53" s="11"/>
      <c r="AD53" s="11"/>
      <c r="AE53" s="11"/>
      <c r="AF53" s="11"/>
      <c r="AG53" s="11"/>
      <c r="AH53" s="11"/>
      <c r="AI53" s="11"/>
      <c r="AJ53" s="11"/>
      <c r="AK53" s="11"/>
      <c r="AL53" s="11"/>
      <c r="AM53" s="11"/>
      <c r="AN53" s="11"/>
      <c r="AO53" s="11"/>
      <c r="AP53" s="11"/>
      <c r="AQ53" s="11"/>
      <c r="AR53" s="11"/>
      <c r="AS53" s="11"/>
      <c r="AT53" s="11"/>
      <c r="AU53" s="11"/>
      <c r="AV53" s="11"/>
      <c r="AW53" s="11"/>
      <c r="AX53" s="11"/>
    </row>
    <row r="54" spans="2:50" x14ac:dyDescent="0.35">
      <c r="B54" s="11"/>
      <c r="C54" s="11"/>
      <c r="D54" s="11"/>
      <c r="E54" s="11"/>
      <c r="F54" s="11"/>
      <c r="G54" s="11"/>
      <c r="H54" s="11"/>
      <c r="I54" s="11"/>
      <c r="J54" s="11"/>
      <c r="K54" s="11"/>
      <c r="L54" s="11"/>
      <c r="M54" s="11"/>
      <c r="N54" s="11"/>
      <c r="O54" s="11"/>
      <c r="P54" s="11"/>
      <c r="Q54" s="11"/>
      <c r="R54" s="11"/>
      <c r="S54" s="11"/>
      <c r="T54" s="11"/>
      <c r="U54" s="11"/>
      <c r="V54" s="11"/>
      <c r="W54" s="11"/>
      <c r="X54" s="11"/>
      <c r="Y54" s="11"/>
      <c r="Z54" s="11"/>
      <c r="AA54" s="11"/>
      <c r="AB54" s="11"/>
      <c r="AC54" s="11"/>
      <c r="AD54" s="11"/>
      <c r="AE54" s="11"/>
      <c r="AF54" s="11"/>
      <c r="AG54" s="11"/>
      <c r="AH54" s="11"/>
      <c r="AI54" s="11"/>
      <c r="AJ54" s="11"/>
      <c r="AK54" s="11"/>
      <c r="AL54" s="11"/>
      <c r="AM54" s="11"/>
      <c r="AN54" s="11"/>
      <c r="AO54" s="11"/>
      <c r="AP54" s="11"/>
      <c r="AQ54" s="11"/>
      <c r="AR54" s="11"/>
      <c r="AS54" s="11"/>
      <c r="AT54" s="11"/>
      <c r="AU54" s="11"/>
      <c r="AV54" s="11"/>
      <c r="AW54" s="11"/>
      <c r="AX54" s="11"/>
    </row>
    <row r="55" spans="2:50" x14ac:dyDescent="0.35">
      <c r="B55" s="11"/>
      <c r="C55" s="11"/>
      <c r="D55" s="11"/>
      <c r="E55" s="11"/>
      <c r="F55" s="11"/>
      <c r="G55" s="11"/>
      <c r="H55" s="11"/>
      <c r="I55" s="11"/>
      <c r="J55" s="11"/>
      <c r="K55" s="11"/>
      <c r="L55" s="11"/>
      <c r="M55" s="11"/>
      <c r="N55" s="11"/>
      <c r="O55" s="11"/>
      <c r="P55" s="11"/>
      <c r="Q55" s="11"/>
      <c r="R55" s="11"/>
      <c r="S55" s="11"/>
      <c r="T55" s="11"/>
      <c r="U55" s="11"/>
      <c r="V55" s="11"/>
      <c r="W55" s="11"/>
      <c r="X55" s="11"/>
      <c r="Y55" s="11"/>
      <c r="Z55" s="11"/>
      <c r="AA55" s="11"/>
      <c r="AB55" s="11"/>
      <c r="AC55" s="11"/>
      <c r="AD55" s="11"/>
      <c r="AE55" s="11"/>
      <c r="AF55" s="11"/>
      <c r="AG55" s="11"/>
      <c r="AH55" s="11"/>
      <c r="AI55" s="11"/>
      <c r="AJ55" s="11"/>
      <c r="AK55" s="11"/>
      <c r="AL55" s="11"/>
      <c r="AM55" s="11"/>
      <c r="AN55" s="11"/>
      <c r="AO55" s="11"/>
      <c r="AP55" s="11"/>
      <c r="AQ55" s="11"/>
      <c r="AR55" s="11"/>
      <c r="AS55" s="11"/>
      <c r="AT55" s="11"/>
      <c r="AU55" s="11"/>
      <c r="AV55" s="11"/>
      <c r="AW55" s="11"/>
      <c r="AX55" s="11"/>
    </row>
    <row r="56" spans="2:50" x14ac:dyDescent="0.35">
      <c r="B56" s="11"/>
      <c r="C56" s="11"/>
      <c r="D56" s="11"/>
      <c r="E56" s="11"/>
      <c r="F56" s="11"/>
      <c r="G56" s="11"/>
      <c r="H56" s="11"/>
      <c r="I56" s="11"/>
      <c r="J56" s="11"/>
      <c r="K56" s="11"/>
      <c r="L56" s="11"/>
      <c r="M56" s="11"/>
      <c r="N56" s="11"/>
      <c r="O56" s="11"/>
      <c r="P56" s="11"/>
      <c r="Q56" s="11"/>
      <c r="R56" s="11"/>
      <c r="S56" s="11"/>
      <c r="T56" s="11"/>
      <c r="U56" s="11"/>
      <c r="V56" s="11"/>
      <c r="W56" s="11"/>
      <c r="X56" s="11"/>
      <c r="Y56" s="11"/>
      <c r="Z56" s="11"/>
      <c r="AA56" s="11"/>
      <c r="AB56" s="11"/>
      <c r="AC56" s="11"/>
      <c r="AD56" s="11"/>
      <c r="AE56" s="11"/>
      <c r="AF56" s="11"/>
      <c r="AG56" s="11"/>
      <c r="AH56" s="11"/>
      <c r="AI56" s="11"/>
      <c r="AJ56" s="11"/>
      <c r="AK56" s="11"/>
      <c r="AL56" s="11"/>
      <c r="AM56" s="11"/>
      <c r="AN56" s="11"/>
      <c r="AO56" s="11"/>
      <c r="AP56" s="11"/>
      <c r="AQ56" s="11"/>
      <c r="AR56" s="11"/>
      <c r="AS56" s="11"/>
      <c r="AT56" s="11"/>
      <c r="AU56" s="11"/>
      <c r="AV56" s="11"/>
      <c r="AW56" s="11"/>
      <c r="AX56" s="11"/>
    </row>
    <row r="57" spans="2:50" x14ac:dyDescent="0.35">
      <c r="B57" s="11"/>
      <c r="C57" s="11"/>
      <c r="D57" s="11"/>
      <c r="E57" s="11"/>
      <c r="F57" s="11"/>
      <c r="G57" s="11"/>
      <c r="H57" s="11"/>
      <c r="I57" s="11"/>
      <c r="J57" s="11"/>
      <c r="K57" s="11"/>
      <c r="L57" s="11"/>
      <c r="M57" s="11"/>
      <c r="N57" s="11"/>
      <c r="O57" s="11"/>
      <c r="P57" s="11"/>
      <c r="Q57" s="11"/>
      <c r="R57" s="11"/>
      <c r="S57" s="11"/>
      <c r="T57" s="11"/>
      <c r="U57" s="11"/>
      <c r="V57" s="11"/>
      <c r="W57" s="11"/>
      <c r="X57" s="11"/>
      <c r="Y57" s="11"/>
      <c r="Z57" s="11"/>
      <c r="AA57" s="11"/>
      <c r="AB57" s="11"/>
      <c r="AC57" s="11"/>
      <c r="AD57" s="11"/>
      <c r="AE57" s="11"/>
      <c r="AF57" s="11"/>
      <c r="AG57" s="11"/>
      <c r="AH57" s="11"/>
      <c r="AI57" s="11"/>
      <c r="AJ57" s="11"/>
      <c r="AK57" s="11"/>
      <c r="AL57" s="11"/>
      <c r="AM57" s="11"/>
      <c r="AN57" s="11"/>
      <c r="AO57" s="11"/>
      <c r="AP57" s="11"/>
      <c r="AQ57" s="11"/>
      <c r="AR57" s="11"/>
      <c r="AS57" s="11"/>
      <c r="AT57" s="11"/>
      <c r="AU57" s="11"/>
      <c r="AV57" s="11"/>
      <c r="AW57" s="11"/>
      <c r="AX57" s="11"/>
    </row>
    <row r="58" spans="2:50" x14ac:dyDescent="0.35">
      <c r="B58" s="11"/>
      <c r="C58" s="11"/>
      <c r="D58" s="11"/>
      <c r="E58" s="11"/>
      <c r="F58" s="11"/>
      <c r="G58" s="11"/>
      <c r="H58" s="11"/>
      <c r="I58" s="11"/>
      <c r="J58" s="11"/>
      <c r="K58" s="11"/>
      <c r="L58" s="11"/>
      <c r="M58" s="11"/>
      <c r="N58" s="11"/>
      <c r="O58" s="11"/>
      <c r="P58" s="11"/>
      <c r="Q58" s="11"/>
      <c r="R58" s="11"/>
      <c r="S58" s="11"/>
      <c r="T58" s="11"/>
      <c r="U58" s="11"/>
      <c r="V58" s="11"/>
      <c r="W58" s="11"/>
      <c r="X58" s="11"/>
      <c r="Y58" s="11"/>
      <c r="Z58" s="11"/>
      <c r="AA58" s="11"/>
      <c r="AB58" s="11"/>
      <c r="AC58" s="11"/>
      <c r="AD58" s="11"/>
      <c r="AE58" s="11"/>
      <c r="AF58" s="11"/>
      <c r="AG58" s="11"/>
      <c r="AH58" s="11"/>
      <c r="AI58" s="11"/>
      <c r="AJ58" s="11"/>
      <c r="AK58" s="11"/>
      <c r="AL58" s="11"/>
      <c r="AM58" s="11"/>
      <c r="AN58" s="11"/>
      <c r="AO58" s="11"/>
      <c r="AP58" s="11"/>
      <c r="AQ58" s="11"/>
      <c r="AR58" s="11"/>
      <c r="AS58" s="11"/>
      <c r="AT58" s="11"/>
      <c r="AU58" s="11"/>
      <c r="AV58" s="11"/>
      <c r="AW58" s="11"/>
      <c r="AX58" s="11"/>
    </row>
    <row r="59" spans="2:50" x14ac:dyDescent="0.35">
      <c r="B59" s="11"/>
      <c r="C59" s="11"/>
      <c r="D59" s="11"/>
      <c r="E59" s="11"/>
      <c r="F59" s="11"/>
      <c r="G59" s="11"/>
      <c r="H59" s="11"/>
      <c r="I59" s="11"/>
      <c r="J59" s="11"/>
      <c r="K59" s="11"/>
      <c r="L59" s="11"/>
      <c r="M59" s="11"/>
      <c r="N59" s="11"/>
      <c r="O59" s="11"/>
      <c r="P59" s="11"/>
      <c r="Q59" s="11"/>
      <c r="R59" s="11"/>
      <c r="S59" s="11"/>
      <c r="T59" s="11"/>
      <c r="U59" s="11"/>
      <c r="V59" s="11"/>
      <c r="W59" s="11"/>
      <c r="X59" s="11"/>
      <c r="Y59" s="11"/>
      <c r="Z59" s="11"/>
      <c r="AA59" s="11"/>
      <c r="AB59" s="11"/>
      <c r="AC59" s="11"/>
      <c r="AD59" s="11"/>
      <c r="AE59" s="11"/>
      <c r="AF59" s="11"/>
      <c r="AG59" s="11"/>
      <c r="AH59" s="11"/>
      <c r="AI59" s="11"/>
      <c r="AJ59" s="11"/>
      <c r="AK59" s="11"/>
      <c r="AL59" s="11"/>
      <c r="AM59" s="11"/>
      <c r="AN59" s="11"/>
      <c r="AO59" s="11"/>
      <c r="AP59" s="11"/>
      <c r="AQ59" s="11"/>
      <c r="AR59" s="11"/>
      <c r="AS59" s="11"/>
      <c r="AT59" s="11"/>
      <c r="AU59" s="11"/>
      <c r="AV59" s="11"/>
      <c r="AW59" s="11"/>
      <c r="AX59" s="11"/>
    </row>
    <row r="60" spans="2:50" x14ac:dyDescent="0.35">
      <c r="B60" s="11"/>
      <c r="C60" s="11"/>
      <c r="D60" s="11"/>
      <c r="E60" s="11"/>
      <c r="F60" s="11"/>
      <c r="G60" s="11"/>
      <c r="H60" s="11"/>
      <c r="I60" s="11"/>
      <c r="J60" s="11"/>
      <c r="K60" s="11"/>
      <c r="L60" s="11"/>
      <c r="M60" s="11"/>
      <c r="N60" s="11"/>
      <c r="O60" s="11"/>
      <c r="P60" s="11"/>
      <c r="Q60" s="11"/>
      <c r="R60" s="11"/>
      <c r="S60" s="11"/>
      <c r="T60" s="11"/>
      <c r="U60" s="11"/>
      <c r="V60" s="11"/>
      <c r="W60" s="11"/>
      <c r="X60" s="11"/>
      <c r="Y60" s="11"/>
      <c r="Z60" s="11"/>
      <c r="AA60" s="11"/>
      <c r="AB60" s="11"/>
      <c r="AC60" s="11"/>
      <c r="AD60" s="11"/>
      <c r="AE60" s="11"/>
      <c r="AF60" s="11"/>
      <c r="AG60" s="11"/>
      <c r="AH60" s="11"/>
      <c r="AI60" s="11"/>
      <c r="AJ60" s="11"/>
      <c r="AK60" s="11"/>
      <c r="AL60" s="11"/>
      <c r="AM60" s="11"/>
      <c r="AN60" s="11"/>
      <c r="AO60" s="11"/>
      <c r="AP60" s="11"/>
      <c r="AQ60" s="11"/>
      <c r="AR60" s="11"/>
      <c r="AS60" s="11"/>
      <c r="AT60" s="11"/>
      <c r="AU60" s="11"/>
      <c r="AV60" s="11"/>
      <c r="AW60" s="11"/>
      <c r="AX60" s="11"/>
    </row>
    <row r="61" spans="2:50" x14ac:dyDescent="0.35">
      <c r="B61" s="11"/>
      <c r="C61" s="11"/>
      <c r="D61" s="11"/>
      <c r="E61" s="11"/>
      <c r="F61" s="11"/>
      <c r="G61" s="11"/>
      <c r="H61" s="11"/>
      <c r="I61" s="11"/>
      <c r="J61" s="11"/>
      <c r="K61" s="11"/>
      <c r="L61" s="11"/>
      <c r="M61" s="11"/>
      <c r="N61" s="11"/>
      <c r="O61" s="11"/>
      <c r="P61" s="11"/>
      <c r="Q61" s="11"/>
      <c r="R61" s="11"/>
      <c r="S61" s="11"/>
      <c r="T61" s="11"/>
      <c r="U61" s="11"/>
      <c r="V61" s="11"/>
      <c r="W61" s="11"/>
      <c r="X61" s="11"/>
      <c r="Y61" s="11"/>
      <c r="Z61" s="11"/>
      <c r="AA61" s="11"/>
      <c r="AB61" s="11"/>
      <c r="AC61" s="11"/>
      <c r="AD61" s="11"/>
      <c r="AE61" s="11"/>
      <c r="AF61" s="11"/>
      <c r="AG61" s="11"/>
      <c r="AH61" s="11"/>
      <c r="AI61" s="11"/>
      <c r="AJ61" s="11"/>
      <c r="AK61" s="11"/>
      <c r="AL61" s="11"/>
      <c r="AM61" s="11"/>
      <c r="AN61" s="11"/>
      <c r="AO61" s="11"/>
      <c r="AP61" s="11"/>
      <c r="AQ61" s="11"/>
      <c r="AR61" s="11"/>
      <c r="AS61" s="11"/>
      <c r="AT61" s="11"/>
      <c r="AU61" s="11"/>
      <c r="AV61" s="11"/>
      <c r="AW61" s="11"/>
      <c r="AX61" s="11"/>
    </row>
    <row r="62" spans="2:50" x14ac:dyDescent="0.35">
      <c r="B62" s="11"/>
      <c r="C62" s="11"/>
      <c r="D62" s="11"/>
      <c r="E62" s="11"/>
      <c r="F62" s="11"/>
      <c r="G62" s="11"/>
      <c r="H62" s="11"/>
      <c r="I62" s="11"/>
      <c r="J62" s="11"/>
      <c r="K62" s="11"/>
      <c r="L62" s="11"/>
      <c r="M62" s="11"/>
      <c r="N62" s="11"/>
      <c r="O62" s="11"/>
      <c r="P62" s="11"/>
      <c r="Q62" s="11"/>
      <c r="R62" s="11"/>
      <c r="S62" s="11"/>
      <c r="T62" s="11"/>
      <c r="U62" s="11"/>
      <c r="V62" s="11"/>
      <c r="W62" s="11"/>
      <c r="X62" s="11"/>
      <c r="Y62" s="11"/>
      <c r="Z62" s="11"/>
      <c r="AA62" s="11"/>
      <c r="AB62" s="11"/>
      <c r="AC62" s="11"/>
      <c r="AD62" s="11"/>
      <c r="AE62" s="11"/>
      <c r="AF62" s="11"/>
      <c r="AG62" s="11"/>
      <c r="AH62" s="11"/>
      <c r="AI62" s="11"/>
      <c r="AJ62" s="11"/>
      <c r="AK62" s="11"/>
      <c r="AL62" s="11"/>
      <c r="AM62" s="11"/>
      <c r="AN62" s="11"/>
      <c r="AO62" s="11"/>
      <c r="AP62" s="11"/>
      <c r="AQ62" s="11"/>
      <c r="AR62" s="11"/>
      <c r="AS62" s="11"/>
      <c r="AT62" s="11"/>
      <c r="AU62" s="11"/>
      <c r="AV62" s="11"/>
      <c r="AW62" s="11"/>
      <c r="AX62" s="11"/>
    </row>
    <row r="63" spans="2:50" x14ac:dyDescent="0.35">
      <c r="B63" s="11"/>
      <c r="C63" s="11"/>
      <c r="D63" s="11"/>
      <c r="E63" s="11"/>
      <c r="F63" s="11"/>
      <c r="G63" s="11"/>
      <c r="H63" s="11"/>
      <c r="I63" s="11"/>
      <c r="J63" s="11"/>
      <c r="K63" s="11"/>
      <c r="L63" s="11"/>
      <c r="M63" s="11"/>
      <c r="N63" s="11"/>
      <c r="O63" s="11"/>
      <c r="P63" s="11"/>
      <c r="Q63" s="11"/>
      <c r="R63" s="11"/>
      <c r="S63" s="11"/>
      <c r="T63" s="11"/>
      <c r="U63" s="11"/>
      <c r="V63" s="11"/>
      <c r="W63" s="11"/>
      <c r="X63" s="11"/>
      <c r="Y63" s="11"/>
      <c r="Z63" s="11"/>
      <c r="AA63" s="11"/>
      <c r="AB63" s="11"/>
      <c r="AC63" s="11"/>
      <c r="AD63" s="11"/>
      <c r="AE63" s="11"/>
      <c r="AF63" s="11"/>
      <c r="AG63" s="11"/>
      <c r="AH63" s="11"/>
      <c r="AI63" s="11"/>
      <c r="AJ63" s="11"/>
      <c r="AK63" s="11"/>
      <c r="AL63" s="11"/>
      <c r="AM63" s="11"/>
      <c r="AN63" s="11"/>
      <c r="AO63" s="11"/>
      <c r="AP63" s="11"/>
      <c r="AQ63" s="11"/>
      <c r="AR63" s="11"/>
      <c r="AS63" s="11"/>
      <c r="AT63" s="11"/>
      <c r="AU63" s="11"/>
      <c r="AV63" s="11"/>
      <c r="AW63" s="11"/>
      <c r="AX63" s="11"/>
    </row>
    <row r="64" spans="2:50" x14ac:dyDescent="0.35">
      <c r="B64" s="11"/>
      <c r="C64" s="11"/>
      <c r="D64" s="11"/>
      <c r="E64" s="11"/>
      <c r="F64" s="11"/>
      <c r="G64" s="11"/>
      <c r="H64" s="11"/>
      <c r="I64" s="11"/>
      <c r="J64" s="11"/>
      <c r="K64" s="11"/>
      <c r="L64" s="11"/>
      <c r="M64" s="11"/>
      <c r="N64" s="11"/>
      <c r="O64" s="11"/>
      <c r="P64" s="11"/>
      <c r="Q64" s="11"/>
      <c r="R64" s="11"/>
      <c r="S64" s="11"/>
      <c r="T64" s="11"/>
      <c r="U64" s="11"/>
      <c r="V64" s="11"/>
      <c r="W64" s="11"/>
      <c r="X64" s="11"/>
      <c r="Y64" s="11"/>
      <c r="Z64" s="11"/>
      <c r="AA64" s="11"/>
      <c r="AB64" s="11"/>
      <c r="AC64" s="11"/>
      <c r="AD64" s="11"/>
      <c r="AE64" s="11"/>
      <c r="AF64" s="11"/>
      <c r="AG64" s="11"/>
      <c r="AH64" s="11"/>
      <c r="AI64" s="11"/>
      <c r="AJ64" s="11"/>
      <c r="AK64" s="11"/>
      <c r="AL64" s="11"/>
      <c r="AM64" s="11"/>
      <c r="AN64" s="11"/>
      <c r="AO64" s="11"/>
      <c r="AP64" s="11"/>
      <c r="AQ64" s="11"/>
      <c r="AR64" s="11"/>
      <c r="AS64" s="11"/>
      <c r="AT64" s="11"/>
      <c r="AU64" s="11"/>
      <c r="AV64" s="11"/>
      <c r="AW64" s="11"/>
      <c r="AX64" s="11"/>
    </row>
    <row r="65" spans="2:50" x14ac:dyDescent="0.35">
      <c r="B65" s="11"/>
      <c r="C65" s="11"/>
      <c r="D65" s="11"/>
      <c r="E65" s="11"/>
      <c r="F65" s="11"/>
      <c r="G65" s="11"/>
      <c r="H65" s="11"/>
      <c r="I65" s="11"/>
      <c r="J65" s="11"/>
      <c r="K65" s="11"/>
      <c r="L65" s="11"/>
      <c r="M65" s="11"/>
      <c r="N65" s="11"/>
      <c r="O65" s="11"/>
      <c r="P65" s="11"/>
      <c r="Q65" s="11"/>
      <c r="R65" s="11"/>
      <c r="S65" s="11"/>
      <c r="T65" s="11"/>
      <c r="U65" s="11"/>
      <c r="V65" s="11"/>
      <c r="W65" s="11"/>
      <c r="X65" s="11"/>
      <c r="Y65" s="11"/>
      <c r="Z65" s="11"/>
      <c r="AA65" s="11"/>
      <c r="AB65" s="11"/>
      <c r="AC65" s="11"/>
      <c r="AD65" s="11"/>
      <c r="AE65" s="11"/>
      <c r="AF65" s="11"/>
      <c r="AG65" s="11"/>
      <c r="AH65" s="11"/>
      <c r="AI65" s="11"/>
      <c r="AJ65" s="11"/>
      <c r="AK65" s="11"/>
      <c r="AL65" s="11"/>
      <c r="AM65" s="11"/>
      <c r="AN65" s="11"/>
      <c r="AO65" s="11"/>
      <c r="AP65" s="11"/>
      <c r="AQ65" s="11"/>
      <c r="AR65" s="11"/>
      <c r="AS65" s="11"/>
      <c r="AT65" s="11"/>
      <c r="AU65" s="11"/>
      <c r="AV65" s="11"/>
      <c r="AW65" s="11"/>
      <c r="AX65" s="11"/>
    </row>
    <row r="66" spans="2:50" x14ac:dyDescent="0.35">
      <c r="B66" s="11"/>
      <c r="C66" s="11"/>
      <c r="D66" s="11"/>
      <c r="E66" s="11"/>
      <c r="F66" s="11"/>
      <c r="G66" s="11"/>
      <c r="H66" s="11"/>
      <c r="I66" s="11"/>
      <c r="J66" s="11"/>
      <c r="K66" s="11"/>
      <c r="L66" s="11"/>
      <c r="M66" s="11"/>
      <c r="N66" s="11"/>
      <c r="O66" s="11"/>
      <c r="P66" s="11"/>
      <c r="Q66" s="11"/>
      <c r="R66" s="11"/>
      <c r="S66" s="11"/>
      <c r="T66" s="11"/>
      <c r="U66" s="11"/>
      <c r="V66" s="11"/>
      <c r="W66" s="11"/>
      <c r="X66" s="11"/>
      <c r="Y66" s="11"/>
      <c r="Z66" s="11"/>
      <c r="AA66" s="11"/>
      <c r="AB66" s="11"/>
      <c r="AC66" s="11"/>
      <c r="AD66" s="11"/>
      <c r="AE66" s="11"/>
      <c r="AF66" s="11"/>
      <c r="AG66" s="11"/>
      <c r="AH66" s="11"/>
      <c r="AI66" s="11"/>
      <c r="AJ66" s="11"/>
      <c r="AK66" s="11"/>
      <c r="AL66" s="11"/>
      <c r="AM66" s="11"/>
      <c r="AN66" s="11"/>
      <c r="AO66" s="11"/>
      <c r="AP66" s="11"/>
      <c r="AQ66" s="11"/>
      <c r="AR66" s="11"/>
      <c r="AS66" s="11"/>
      <c r="AT66" s="11"/>
      <c r="AU66" s="11"/>
      <c r="AV66" s="11"/>
      <c r="AW66" s="11"/>
      <c r="AX66" s="11"/>
    </row>
    <row r="67" spans="2:50" x14ac:dyDescent="0.35">
      <c r="B67" s="11"/>
      <c r="C67" s="11"/>
      <c r="D67" s="11"/>
      <c r="E67" s="11"/>
      <c r="F67" s="11"/>
      <c r="G67" s="11"/>
      <c r="H67" s="11"/>
      <c r="I67" s="11"/>
      <c r="J67" s="11"/>
      <c r="K67" s="11"/>
      <c r="L67" s="11"/>
      <c r="M67" s="11"/>
      <c r="N67" s="11"/>
      <c r="O67" s="11"/>
      <c r="P67" s="11"/>
      <c r="Q67" s="11"/>
      <c r="R67" s="11"/>
      <c r="S67" s="11"/>
      <c r="T67" s="11"/>
      <c r="U67" s="11"/>
      <c r="V67" s="11"/>
      <c r="W67" s="11"/>
      <c r="X67" s="11"/>
      <c r="Y67" s="11"/>
      <c r="Z67" s="11"/>
      <c r="AA67" s="11"/>
      <c r="AB67" s="11"/>
      <c r="AC67" s="11"/>
      <c r="AD67" s="11"/>
      <c r="AE67" s="11"/>
      <c r="AF67" s="11"/>
      <c r="AG67" s="11"/>
      <c r="AH67" s="11"/>
      <c r="AI67" s="11"/>
      <c r="AJ67" s="11"/>
      <c r="AK67" s="11"/>
      <c r="AL67" s="11"/>
      <c r="AM67" s="11"/>
      <c r="AN67" s="11"/>
      <c r="AO67" s="11"/>
      <c r="AP67" s="11"/>
      <c r="AQ67" s="11"/>
      <c r="AR67" s="11"/>
      <c r="AS67" s="11"/>
      <c r="AT67" s="11"/>
      <c r="AU67" s="11"/>
      <c r="AV67" s="11"/>
      <c r="AW67" s="11"/>
      <c r="AX67" s="11"/>
    </row>
    <row r="68" spans="2:50" x14ac:dyDescent="0.35">
      <c r="B68" s="11"/>
      <c r="C68" s="11"/>
      <c r="D68" s="11"/>
      <c r="E68" s="11"/>
      <c r="F68" s="11"/>
      <c r="G68" s="11"/>
      <c r="H68" s="11"/>
      <c r="I68" s="11"/>
      <c r="J68" s="11"/>
      <c r="K68" s="11"/>
      <c r="L68" s="11"/>
      <c r="M68" s="11"/>
      <c r="N68" s="11"/>
      <c r="O68" s="11"/>
      <c r="P68" s="11"/>
      <c r="Q68" s="11"/>
      <c r="R68" s="11"/>
      <c r="S68" s="11"/>
      <c r="T68" s="11"/>
      <c r="U68" s="11"/>
      <c r="V68" s="11"/>
      <c r="W68" s="11"/>
      <c r="X68" s="11"/>
      <c r="Y68" s="11"/>
      <c r="Z68" s="11"/>
      <c r="AA68" s="11"/>
      <c r="AB68" s="11"/>
      <c r="AC68" s="11"/>
      <c r="AD68" s="11"/>
      <c r="AE68" s="11"/>
      <c r="AF68" s="11"/>
      <c r="AG68" s="11"/>
      <c r="AH68" s="11"/>
      <c r="AI68" s="11"/>
      <c r="AJ68" s="11"/>
      <c r="AK68" s="11"/>
      <c r="AL68" s="11"/>
      <c r="AM68" s="11"/>
      <c r="AN68" s="11"/>
      <c r="AO68" s="11"/>
      <c r="AP68" s="11"/>
      <c r="AQ68" s="11"/>
      <c r="AR68" s="11"/>
      <c r="AS68" s="11"/>
      <c r="AT68" s="11"/>
      <c r="AU68" s="11"/>
      <c r="AV68" s="11"/>
      <c r="AW68" s="11"/>
      <c r="AX68" s="11"/>
    </row>
    <row r="69" spans="2:50" x14ac:dyDescent="0.35">
      <c r="B69" s="11"/>
      <c r="C69" s="11"/>
      <c r="D69" s="11"/>
      <c r="E69" s="11"/>
      <c r="F69" s="11"/>
      <c r="G69" s="11"/>
      <c r="H69" s="11"/>
      <c r="I69" s="11"/>
      <c r="J69" s="11"/>
      <c r="K69" s="11"/>
      <c r="L69" s="11"/>
      <c r="M69" s="11"/>
      <c r="N69" s="11"/>
      <c r="O69" s="11"/>
      <c r="P69" s="11"/>
      <c r="Q69" s="11"/>
      <c r="R69" s="11"/>
      <c r="S69" s="11"/>
      <c r="T69" s="11"/>
      <c r="U69" s="11"/>
      <c r="V69" s="11"/>
      <c r="W69" s="11"/>
      <c r="X69" s="11"/>
      <c r="Y69" s="11"/>
      <c r="Z69" s="11"/>
      <c r="AA69" s="11"/>
      <c r="AB69" s="11"/>
      <c r="AC69" s="11"/>
      <c r="AD69" s="11"/>
      <c r="AE69" s="11"/>
      <c r="AF69" s="11"/>
      <c r="AG69" s="11"/>
      <c r="AH69" s="11"/>
      <c r="AI69" s="11"/>
      <c r="AJ69" s="11"/>
      <c r="AK69" s="11"/>
      <c r="AL69" s="11"/>
      <c r="AM69" s="11"/>
      <c r="AN69" s="11"/>
      <c r="AO69" s="11"/>
      <c r="AP69" s="11"/>
      <c r="AQ69" s="11"/>
      <c r="AR69" s="11"/>
      <c r="AS69" s="11"/>
      <c r="AT69" s="11"/>
      <c r="AU69" s="11"/>
      <c r="AV69" s="11"/>
      <c r="AW69" s="11"/>
      <c r="AX69" s="11"/>
    </row>
    <row r="70" spans="2:50" x14ac:dyDescent="0.35">
      <c r="B70" s="11"/>
      <c r="C70" s="11"/>
      <c r="D70" s="11"/>
      <c r="E70" s="11"/>
      <c r="F70" s="11"/>
      <c r="G70" s="11"/>
      <c r="H70" s="11"/>
      <c r="I70" s="11"/>
      <c r="J70" s="11"/>
      <c r="K70" s="11"/>
      <c r="L70" s="11"/>
      <c r="M70" s="11"/>
      <c r="N70" s="11"/>
      <c r="O70" s="11"/>
      <c r="P70" s="11"/>
      <c r="Q70" s="11"/>
      <c r="R70" s="11"/>
      <c r="S70" s="11"/>
      <c r="T70" s="11"/>
      <c r="U70" s="11"/>
      <c r="V70" s="11"/>
      <c r="W70" s="11"/>
      <c r="X70" s="11"/>
      <c r="Y70" s="11"/>
      <c r="Z70" s="11"/>
      <c r="AA70" s="11"/>
      <c r="AB70" s="11"/>
      <c r="AC70" s="11"/>
      <c r="AD70" s="11"/>
      <c r="AE70" s="11"/>
      <c r="AF70" s="11"/>
      <c r="AG70" s="11"/>
      <c r="AH70" s="11"/>
      <c r="AI70" s="11"/>
      <c r="AJ70" s="11"/>
      <c r="AK70" s="11"/>
      <c r="AL70" s="11"/>
      <c r="AM70" s="11"/>
      <c r="AN70" s="11"/>
      <c r="AO70" s="11"/>
      <c r="AP70" s="11"/>
      <c r="AQ70" s="11"/>
      <c r="AR70" s="11"/>
      <c r="AS70" s="11"/>
      <c r="AT70" s="11"/>
      <c r="AU70" s="11"/>
      <c r="AV70" s="11"/>
      <c r="AW70" s="11"/>
      <c r="AX70" s="11"/>
    </row>
    <row r="71" spans="2:50" x14ac:dyDescent="0.35">
      <c r="B71" s="11"/>
      <c r="C71" s="11"/>
      <c r="D71" s="11"/>
      <c r="E71" s="11"/>
      <c r="F71" s="11"/>
      <c r="G71" s="11"/>
      <c r="H71" s="11"/>
      <c r="I71" s="11"/>
      <c r="J71" s="11"/>
      <c r="K71" s="11"/>
      <c r="L71" s="11"/>
      <c r="M71" s="11"/>
      <c r="N71" s="11"/>
      <c r="O71" s="11"/>
      <c r="P71" s="11"/>
      <c r="Q71" s="11"/>
      <c r="R71" s="11"/>
      <c r="S71" s="11"/>
      <c r="T71" s="11"/>
      <c r="U71" s="11"/>
      <c r="V71" s="11"/>
      <c r="W71" s="11"/>
      <c r="X71" s="11"/>
      <c r="Y71" s="11"/>
      <c r="Z71" s="11"/>
      <c r="AA71" s="11"/>
      <c r="AB71" s="11"/>
      <c r="AC71" s="11"/>
      <c r="AD71" s="11"/>
      <c r="AE71" s="11"/>
      <c r="AF71" s="11"/>
      <c r="AG71" s="11"/>
      <c r="AH71" s="11"/>
      <c r="AI71" s="11"/>
      <c r="AJ71" s="11"/>
      <c r="AK71" s="11"/>
      <c r="AL71" s="11"/>
      <c r="AM71" s="11"/>
      <c r="AN71" s="11"/>
      <c r="AO71" s="11"/>
      <c r="AP71" s="11"/>
      <c r="AQ71" s="11"/>
      <c r="AR71" s="11"/>
      <c r="AS71" s="11"/>
      <c r="AT71" s="11"/>
      <c r="AU71" s="11"/>
      <c r="AV71" s="11"/>
      <c r="AW71" s="11"/>
      <c r="AX71" s="11"/>
    </row>
    <row r="72" spans="2:50" x14ac:dyDescent="0.35">
      <c r="B72" s="11"/>
      <c r="C72" s="11"/>
      <c r="D72" s="11"/>
      <c r="E72" s="11"/>
      <c r="F72" s="11"/>
      <c r="G72" s="11"/>
      <c r="H72" s="11"/>
      <c r="I72" s="11"/>
      <c r="J72" s="11"/>
      <c r="K72" s="11"/>
      <c r="L72" s="11"/>
      <c r="M72" s="11"/>
      <c r="N72" s="11"/>
      <c r="O72" s="11"/>
      <c r="P72" s="11"/>
      <c r="Q72" s="11"/>
      <c r="R72" s="11"/>
      <c r="S72" s="11"/>
      <c r="T72" s="11"/>
      <c r="U72" s="11"/>
      <c r="V72" s="11"/>
      <c r="W72" s="11"/>
      <c r="X72" s="11"/>
      <c r="Y72" s="11"/>
      <c r="Z72" s="11"/>
      <c r="AA72" s="11"/>
      <c r="AB72" s="11"/>
      <c r="AC72" s="11"/>
      <c r="AD72" s="11"/>
      <c r="AE72" s="11"/>
      <c r="AF72" s="11"/>
      <c r="AG72" s="11"/>
      <c r="AH72" s="11"/>
      <c r="AI72" s="11"/>
      <c r="AJ72" s="11"/>
      <c r="AK72" s="11"/>
      <c r="AL72" s="11"/>
      <c r="AM72" s="11"/>
      <c r="AN72" s="11"/>
      <c r="AO72" s="11"/>
      <c r="AP72" s="11"/>
      <c r="AQ72" s="11"/>
      <c r="AR72" s="11"/>
      <c r="AS72" s="11"/>
      <c r="AT72" s="11"/>
      <c r="AU72" s="11"/>
      <c r="AV72" s="11"/>
      <c r="AW72" s="11"/>
      <c r="AX72" s="11"/>
    </row>
    <row r="73" spans="2:50" x14ac:dyDescent="0.35">
      <c r="B73" s="11"/>
      <c r="C73" s="11"/>
      <c r="D73" s="11"/>
      <c r="E73" s="11"/>
      <c r="F73" s="11"/>
      <c r="G73" s="11"/>
      <c r="H73" s="11"/>
      <c r="I73" s="11"/>
      <c r="J73" s="11"/>
      <c r="K73" s="11"/>
      <c r="L73" s="11"/>
      <c r="M73" s="11"/>
      <c r="N73" s="11"/>
      <c r="O73" s="11"/>
      <c r="P73" s="11"/>
      <c r="Q73" s="11"/>
      <c r="R73" s="11"/>
      <c r="S73" s="11"/>
      <c r="T73" s="11"/>
      <c r="U73" s="11"/>
      <c r="V73" s="11"/>
      <c r="W73" s="11"/>
      <c r="X73" s="11"/>
      <c r="Y73" s="11"/>
      <c r="Z73" s="11"/>
      <c r="AA73" s="11"/>
      <c r="AB73" s="11"/>
      <c r="AC73" s="11"/>
      <c r="AD73" s="11"/>
      <c r="AE73" s="11"/>
      <c r="AF73" s="11"/>
      <c r="AG73" s="11"/>
      <c r="AH73" s="11"/>
      <c r="AI73" s="11"/>
      <c r="AJ73" s="11"/>
      <c r="AK73" s="11"/>
      <c r="AL73" s="11"/>
      <c r="AM73" s="11"/>
      <c r="AN73" s="11"/>
      <c r="AO73" s="11"/>
      <c r="AP73" s="11"/>
      <c r="AQ73" s="11"/>
      <c r="AR73" s="11"/>
      <c r="AS73" s="11"/>
      <c r="AT73" s="11"/>
      <c r="AU73" s="11"/>
      <c r="AV73" s="11"/>
      <c r="AW73" s="11"/>
      <c r="AX73" s="11"/>
    </row>
    <row r="74" spans="2:50" x14ac:dyDescent="0.35">
      <c r="B74" s="11"/>
      <c r="C74" s="11"/>
      <c r="D74" s="11"/>
      <c r="E74" s="11"/>
      <c r="F74" s="11"/>
      <c r="G74" s="11"/>
      <c r="H74" s="11"/>
      <c r="I74" s="11"/>
      <c r="J74" s="11"/>
      <c r="K74" s="11"/>
      <c r="L74" s="11"/>
      <c r="M74" s="11"/>
      <c r="N74" s="11"/>
      <c r="O74" s="11"/>
      <c r="P74" s="11"/>
      <c r="Q74" s="11"/>
      <c r="R74" s="11"/>
      <c r="S74" s="11"/>
      <c r="T74" s="11"/>
      <c r="U74" s="11"/>
      <c r="V74" s="11"/>
      <c r="W74" s="11"/>
      <c r="X74" s="11"/>
      <c r="Y74" s="11"/>
      <c r="Z74" s="11"/>
      <c r="AA74" s="11"/>
      <c r="AB74" s="11"/>
      <c r="AC74" s="11"/>
      <c r="AD74" s="11"/>
      <c r="AE74" s="11"/>
      <c r="AF74" s="11"/>
      <c r="AG74" s="11"/>
      <c r="AH74" s="11"/>
      <c r="AI74" s="11"/>
      <c r="AJ74" s="11"/>
      <c r="AK74" s="11"/>
      <c r="AL74" s="11"/>
      <c r="AM74" s="11"/>
      <c r="AN74" s="11"/>
      <c r="AO74" s="11"/>
      <c r="AP74" s="11"/>
      <c r="AQ74" s="11"/>
      <c r="AR74" s="11"/>
      <c r="AS74" s="11"/>
      <c r="AT74" s="11"/>
      <c r="AU74" s="11"/>
      <c r="AV74" s="11"/>
      <c r="AW74" s="11"/>
      <c r="AX74" s="11"/>
    </row>
    <row r="75" spans="2:50" x14ac:dyDescent="0.35">
      <c r="B75" s="11"/>
      <c r="C75" s="11"/>
      <c r="D75" s="11"/>
      <c r="E75" s="11"/>
      <c r="F75" s="11"/>
      <c r="G75" s="11"/>
      <c r="H75" s="11"/>
      <c r="I75" s="11"/>
      <c r="J75" s="11"/>
      <c r="K75" s="11"/>
      <c r="L75" s="11"/>
      <c r="M75" s="11"/>
      <c r="N75" s="11"/>
      <c r="O75" s="11"/>
      <c r="P75" s="11"/>
      <c r="Q75" s="11"/>
      <c r="R75" s="11"/>
      <c r="S75" s="11"/>
      <c r="T75" s="11"/>
      <c r="U75" s="11"/>
      <c r="V75" s="11"/>
      <c r="W75" s="11"/>
      <c r="X75" s="11"/>
      <c r="Y75" s="11"/>
      <c r="Z75" s="11"/>
      <c r="AA75" s="11"/>
      <c r="AB75" s="11"/>
      <c r="AC75" s="11"/>
      <c r="AD75" s="11"/>
      <c r="AE75" s="11"/>
      <c r="AF75" s="11"/>
      <c r="AG75" s="11"/>
      <c r="AH75" s="11"/>
      <c r="AI75" s="11"/>
      <c r="AJ75" s="11"/>
      <c r="AK75" s="11"/>
      <c r="AL75" s="11"/>
      <c r="AM75" s="11"/>
      <c r="AN75" s="11"/>
      <c r="AO75" s="11"/>
      <c r="AP75" s="11"/>
      <c r="AQ75" s="11"/>
      <c r="AR75" s="11"/>
      <c r="AS75" s="11"/>
      <c r="AT75" s="11"/>
      <c r="AU75" s="11"/>
      <c r="AV75" s="11"/>
      <c r="AW75" s="11"/>
      <c r="AX75" s="11"/>
    </row>
    <row r="76" spans="2:50" x14ac:dyDescent="0.35">
      <c r="B76" s="11"/>
      <c r="C76" s="11"/>
      <c r="D76" s="11"/>
      <c r="E76" s="11"/>
      <c r="F76" s="11"/>
      <c r="G76" s="11"/>
      <c r="H76" s="11"/>
      <c r="I76" s="11"/>
      <c r="J76" s="11"/>
      <c r="K76" s="11"/>
      <c r="L76" s="11"/>
      <c r="M76" s="11"/>
      <c r="N76" s="11"/>
      <c r="O76" s="11"/>
      <c r="P76" s="11"/>
      <c r="Q76" s="11"/>
      <c r="R76" s="11"/>
      <c r="S76" s="11"/>
      <c r="T76" s="11"/>
      <c r="U76" s="11"/>
      <c r="V76" s="11"/>
      <c r="W76" s="11"/>
      <c r="X76" s="11"/>
      <c r="Y76" s="11"/>
      <c r="Z76" s="11"/>
      <c r="AA76" s="11"/>
      <c r="AB76" s="11"/>
      <c r="AC76" s="11"/>
      <c r="AD76" s="11"/>
      <c r="AE76" s="11"/>
      <c r="AF76" s="11"/>
      <c r="AG76" s="11"/>
      <c r="AH76" s="11"/>
      <c r="AI76" s="11"/>
      <c r="AJ76" s="11"/>
      <c r="AK76" s="11"/>
      <c r="AL76" s="11"/>
      <c r="AM76" s="11"/>
      <c r="AN76" s="11"/>
      <c r="AO76" s="11"/>
      <c r="AP76" s="11"/>
      <c r="AQ76" s="11"/>
      <c r="AR76" s="11"/>
      <c r="AS76" s="11"/>
      <c r="AT76" s="11"/>
      <c r="AU76" s="11"/>
      <c r="AV76" s="11"/>
      <c r="AW76" s="11"/>
      <c r="AX76" s="11"/>
    </row>
    <row r="77" spans="2:50" x14ac:dyDescent="0.35">
      <c r="B77" s="11"/>
      <c r="C77" s="11"/>
      <c r="D77" s="11"/>
      <c r="E77" s="11"/>
      <c r="F77" s="11"/>
      <c r="G77" s="11"/>
      <c r="H77" s="11"/>
      <c r="I77" s="11"/>
      <c r="J77" s="11"/>
      <c r="K77" s="11"/>
      <c r="L77" s="11"/>
      <c r="M77" s="11"/>
      <c r="N77" s="11"/>
      <c r="O77" s="11"/>
      <c r="P77" s="11"/>
      <c r="Q77" s="11"/>
      <c r="R77" s="11"/>
      <c r="S77" s="11"/>
      <c r="T77" s="11"/>
      <c r="U77" s="11"/>
      <c r="V77" s="11"/>
      <c r="W77" s="11"/>
      <c r="X77" s="11"/>
      <c r="Y77" s="11"/>
      <c r="Z77" s="11"/>
      <c r="AA77" s="11"/>
      <c r="AB77" s="11"/>
      <c r="AC77" s="11"/>
      <c r="AD77" s="11"/>
      <c r="AE77" s="11"/>
      <c r="AF77" s="11"/>
      <c r="AG77" s="11"/>
      <c r="AH77" s="11"/>
      <c r="AI77" s="11"/>
      <c r="AJ77" s="11"/>
      <c r="AK77" s="11"/>
      <c r="AL77" s="11"/>
      <c r="AM77" s="11"/>
      <c r="AN77" s="11"/>
      <c r="AO77" s="11"/>
      <c r="AP77" s="11"/>
      <c r="AQ77" s="11"/>
      <c r="AR77" s="11"/>
      <c r="AS77" s="11"/>
      <c r="AT77" s="11"/>
      <c r="AU77" s="11"/>
      <c r="AV77" s="11"/>
      <c r="AW77" s="11"/>
      <c r="AX77" s="11"/>
    </row>
    <row r="78" spans="2:50" x14ac:dyDescent="0.35">
      <c r="B78" s="11"/>
      <c r="C78" s="11"/>
      <c r="D78" s="11"/>
      <c r="E78" s="11"/>
      <c r="F78" s="11"/>
      <c r="G78" s="11"/>
      <c r="H78" s="11"/>
      <c r="I78" s="11"/>
      <c r="J78" s="11"/>
      <c r="K78" s="11"/>
      <c r="L78" s="11"/>
      <c r="M78" s="11"/>
      <c r="N78" s="11"/>
      <c r="O78" s="11"/>
      <c r="P78" s="11"/>
      <c r="Q78" s="11"/>
      <c r="R78" s="11"/>
      <c r="S78" s="11"/>
      <c r="T78" s="11"/>
      <c r="U78" s="11"/>
      <c r="V78" s="11"/>
      <c r="W78" s="11"/>
      <c r="X78" s="11"/>
      <c r="Y78" s="11"/>
      <c r="Z78" s="11"/>
      <c r="AA78" s="11"/>
      <c r="AB78" s="11"/>
      <c r="AC78" s="11"/>
      <c r="AD78" s="11"/>
      <c r="AE78" s="11"/>
      <c r="AF78" s="11"/>
      <c r="AG78" s="11"/>
      <c r="AH78" s="11"/>
      <c r="AI78" s="11"/>
      <c r="AJ78" s="11"/>
      <c r="AK78" s="11"/>
      <c r="AL78" s="11"/>
      <c r="AM78" s="11"/>
      <c r="AN78" s="11"/>
      <c r="AO78" s="11"/>
      <c r="AP78" s="11"/>
      <c r="AQ78" s="11"/>
      <c r="AR78" s="11"/>
      <c r="AS78" s="11"/>
      <c r="AT78" s="11"/>
      <c r="AU78" s="11"/>
      <c r="AV78" s="11"/>
      <c r="AW78" s="11"/>
      <c r="AX78" s="11"/>
    </row>
    <row r="79" spans="2:50" x14ac:dyDescent="0.35">
      <c r="B79" s="11"/>
      <c r="C79" s="11"/>
      <c r="D79" s="11"/>
      <c r="E79" s="11"/>
      <c r="F79" s="11"/>
      <c r="G79" s="11"/>
      <c r="H79" s="11"/>
      <c r="I79" s="11"/>
      <c r="J79" s="11"/>
      <c r="K79" s="11"/>
      <c r="L79" s="11"/>
      <c r="M79" s="11"/>
      <c r="N79" s="11"/>
      <c r="O79" s="11"/>
      <c r="P79" s="11"/>
      <c r="Q79" s="11"/>
      <c r="R79" s="11"/>
      <c r="S79" s="11"/>
      <c r="T79" s="11"/>
      <c r="U79" s="11"/>
      <c r="V79" s="11"/>
      <c r="W79" s="11"/>
      <c r="X79" s="11"/>
      <c r="Y79" s="11"/>
      <c r="Z79" s="11"/>
      <c r="AA79" s="11"/>
      <c r="AB79" s="11"/>
      <c r="AC79" s="11"/>
      <c r="AD79" s="11"/>
      <c r="AE79" s="11"/>
      <c r="AF79" s="11"/>
      <c r="AG79" s="11"/>
      <c r="AH79" s="11"/>
      <c r="AI79" s="11"/>
      <c r="AJ79" s="11"/>
      <c r="AK79" s="11"/>
      <c r="AL79" s="11"/>
      <c r="AM79" s="11"/>
      <c r="AN79" s="11"/>
      <c r="AO79" s="11"/>
      <c r="AP79" s="11"/>
      <c r="AQ79" s="11"/>
      <c r="AR79" s="11"/>
      <c r="AS79" s="11"/>
      <c r="AT79" s="11"/>
      <c r="AU79" s="11"/>
      <c r="AV79" s="11"/>
      <c r="AW79" s="11"/>
      <c r="AX79" s="11"/>
    </row>
    <row r="80" spans="2:50" x14ac:dyDescent="0.35">
      <c r="B80" s="11"/>
      <c r="C80" s="11"/>
      <c r="D80" s="11"/>
      <c r="E80" s="11"/>
      <c r="F80" s="11"/>
      <c r="G80" s="11"/>
      <c r="H80" s="11"/>
      <c r="I80" s="11"/>
      <c r="J80" s="11"/>
      <c r="K80" s="11"/>
      <c r="L80" s="11"/>
      <c r="M80" s="11"/>
      <c r="N80" s="11"/>
      <c r="O80" s="11"/>
      <c r="P80" s="11"/>
      <c r="Q80" s="11"/>
      <c r="R80" s="11"/>
      <c r="S80" s="11"/>
      <c r="T80" s="11"/>
      <c r="U80" s="11"/>
      <c r="V80" s="11"/>
      <c r="W80" s="11"/>
      <c r="X80" s="11"/>
      <c r="Y80" s="11"/>
      <c r="Z80" s="11"/>
      <c r="AA80" s="11"/>
      <c r="AB80" s="11"/>
      <c r="AC80" s="11"/>
      <c r="AD80" s="11"/>
      <c r="AE80" s="11"/>
      <c r="AF80" s="11"/>
      <c r="AG80" s="11"/>
      <c r="AH80" s="11"/>
      <c r="AI80" s="11"/>
      <c r="AJ80" s="11"/>
      <c r="AK80" s="11"/>
      <c r="AL80" s="11"/>
      <c r="AM80" s="11"/>
      <c r="AN80" s="11"/>
      <c r="AO80" s="11"/>
      <c r="AP80" s="11"/>
      <c r="AQ80" s="11"/>
      <c r="AR80" s="11"/>
      <c r="AS80" s="11"/>
      <c r="AT80" s="11"/>
      <c r="AU80" s="11"/>
      <c r="AV80" s="11"/>
      <c r="AW80" s="11"/>
      <c r="AX80" s="11"/>
    </row>
    <row r="81" spans="2:50" x14ac:dyDescent="0.35">
      <c r="B81" s="11"/>
      <c r="C81" s="11"/>
      <c r="D81" s="11"/>
      <c r="E81" s="11"/>
      <c r="F81" s="11"/>
      <c r="G81" s="11"/>
      <c r="H81" s="11"/>
      <c r="I81" s="11"/>
      <c r="J81" s="11"/>
      <c r="K81" s="11"/>
      <c r="L81" s="11"/>
      <c r="M81" s="11"/>
      <c r="N81" s="11"/>
      <c r="O81" s="11"/>
      <c r="P81" s="11"/>
      <c r="Q81" s="11"/>
      <c r="R81" s="11"/>
      <c r="S81" s="11"/>
      <c r="T81" s="11"/>
      <c r="U81" s="11"/>
      <c r="V81" s="11"/>
      <c r="W81" s="11"/>
      <c r="X81" s="11"/>
      <c r="Y81" s="11"/>
      <c r="Z81" s="11"/>
      <c r="AA81" s="11"/>
      <c r="AB81" s="11"/>
      <c r="AC81" s="11"/>
      <c r="AD81" s="11"/>
      <c r="AE81" s="11"/>
      <c r="AF81" s="11"/>
      <c r="AG81" s="11"/>
      <c r="AH81" s="11"/>
      <c r="AI81" s="11"/>
      <c r="AJ81" s="11"/>
      <c r="AK81" s="11"/>
      <c r="AL81" s="11"/>
      <c r="AM81" s="11"/>
      <c r="AN81" s="11"/>
      <c r="AO81" s="11"/>
      <c r="AP81" s="11"/>
      <c r="AQ81" s="11"/>
      <c r="AR81" s="11"/>
      <c r="AS81" s="11"/>
      <c r="AT81" s="11"/>
      <c r="AU81" s="11"/>
      <c r="AV81" s="11"/>
      <c r="AW81" s="11"/>
      <c r="AX81" s="11"/>
    </row>
    <row r="82" spans="2:50" x14ac:dyDescent="0.35">
      <c r="B82" s="11"/>
      <c r="C82" s="11"/>
      <c r="D82" s="11"/>
      <c r="E82" s="11"/>
      <c r="F82" s="11"/>
      <c r="G82" s="11"/>
      <c r="H82" s="11"/>
      <c r="I82" s="11"/>
      <c r="J82" s="11"/>
      <c r="K82" s="11"/>
      <c r="L82" s="11"/>
      <c r="M82" s="11"/>
      <c r="N82" s="11"/>
      <c r="O82" s="11"/>
      <c r="P82" s="11"/>
      <c r="Q82" s="11"/>
      <c r="R82" s="11"/>
      <c r="S82" s="11"/>
      <c r="T82" s="11"/>
      <c r="U82" s="11"/>
      <c r="V82" s="11"/>
      <c r="W82" s="11"/>
      <c r="X82" s="11"/>
      <c r="Y82" s="11"/>
      <c r="Z82" s="11"/>
      <c r="AA82" s="11"/>
      <c r="AB82" s="11"/>
      <c r="AC82" s="11"/>
      <c r="AD82" s="11"/>
      <c r="AE82" s="11"/>
      <c r="AF82" s="11"/>
      <c r="AG82" s="11"/>
      <c r="AH82" s="11"/>
      <c r="AI82" s="11"/>
      <c r="AJ82" s="11"/>
      <c r="AK82" s="11"/>
      <c r="AL82" s="11"/>
      <c r="AM82" s="11"/>
      <c r="AN82" s="11"/>
      <c r="AO82" s="11"/>
      <c r="AP82" s="11"/>
      <c r="AQ82" s="11"/>
      <c r="AR82" s="11"/>
      <c r="AS82" s="11"/>
      <c r="AT82" s="11"/>
      <c r="AU82" s="11"/>
      <c r="AV82" s="11"/>
      <c r="AW82" s="11"/>
      <c r="AX82" s="11"/>
    </row>
    <row r="83" spans="2:50" x14ac:dyDescent="0.35">
      <c r="B83" s="11"/>
      <c r="C83" s="11"/>
      <c r="D83" s="11"/>
      <c r="E83" s="11"/>
      <c r="F83" s="11"/>
      <c r="G83" s="11"/>
      <c r="H83" s="11"/>
      <c r="I83" s="11"/>
      <c r="J83" s="11"/>
      <c r="K83" s="11"/>
      <c r="L83" s="11"/>
      <c r="M83" s="11"/>
      <c r="N83" s="11"/>
      <c r="O83" s="11"/>
      <c r="P83" s="11"/>
      <c r="Q83" s="11"/>
      <c r="R83" s="11"/>
      <c r="S83" s="11"/>
      <c r="T83" s="11"/>
      <c r="U83" s="11"/>
      <c r="V83" s="11"/>
      <c r="W83" s="11"/>
      <c r="X83" s="11"/>
      <c r="Y83" s="11"/>
      <c r="Z83" s="11"/>
      <c r="AA83" s="11"/>
      <c r="AB83" s="11"/>
      <c r="AC83" s="11"/>
      <c r="AD83" s="11"/>
      <c r="AE83" s="11"/>
      <c r="AF83" s="11"/>
      <c r="AG83" s="11"/>
      <c r="AH83" s="11"/>
      <c r="AI83" s="11"/>
      <c r="AJ83" s="11"/>
      <c r="AK83" s="11"/>
      <c r="AL83" s="11"/>
      <c r="AM83" s="11"/>
      <c r="AN83" s="11"/>
      <c r="AO83" s="11"/>
      <c r="AP83" s="11"/>
      <c r="AQ83" s="11"/>
      <c r="AR83" s="11"/>
      <c r="AS83" s="11"/>
      <c r="AT83" s="11"/>
      <c r="AU83" s="11"/>
      <c r="AV83" s="11"/>
      <c r="AW83" s="11"/>
      <c r="AX83" s="11"/>
    </row>
    <row r="84" spans="2:50" x14ac:dyDescent="0.35">
      <c r="B84" s="11"/>
      <c r="C84" s="11"/>
      <c r="D84" s="11"/>
      <c r="E84" s="11"/>
      <c r="F84" s="11"/>
      <c r="G84" s="11"/>
      <c r="H84" s="11"/>
      <c r="I84" s="11"/>
      <c r="J84" s="11"/>
      <c r="K84" s="11"/>
      <c r="L84" s="11"/>
      <c r="M84" s="11"/>
      <c r="N84" s="11"/>
      <c r="O84" s="11"/>
      <c r="P84" s="11"/>
      <c r="Q84" s="11"/>
      <c r="R84" s="11"/>
      <c r="S84" s="11"/>
      <c r="T84" s="11"/>
      <c r="U84" s="11"/>
      <c r="V84" s="11"/>
      <c r="W84" s="11"/>
      <c r="X84" s="11"/>
      <c r="Y84" s="11"/>
      <c r="Z84" s="11"/>
      <c r="AA84" s="11"/>
      <c r="AB84" s="11"/>
      <c r="AC84" s="11"/>
      <c r="AD84" s="11"/>
      <c r="AE84" s="11"/>
      <c r="AF84" s="11"/>
      <c r="AG84" s="11"/>
      <c r="AH84" s="11"/>
      <c r="AI84" s="11"/>
      <c r="AJ84" s="11"/>
      <c r="AK84" s="11"/>
      <c r="AL84" s="11"/>
      <c r="AM84" s="11"/>
      <c r="AN84" s="11"/>
      <c r="AO84" s="11"/>
      <c r="AP84" s="11"/>
      <c r="AQ84" s="11"/>
      <c r="AR84" s="11"/>
      <c r="AS84" s="11"/>
      <c r="AT84" s="11"/>
      <c r="AU84" s="11"/>
      <c r="AV84" s="11"/>
      <c r="AW84" s="11"/>
      <c r="AX84" s="11"/>
    </row>
    <row r="85" spans="2:50" x14ac:dyDescent="0.35">
      <c r="B85" s="11"/>
      <c r="C85" s="11"/>
      <c r="D85" s="11"/>
      <c r="E85" s="11"/>
      <c r="F85" s="11"/>
      <c r="G85" s="11"/>
      <c r="H85" s="11"/>
      <c r="I85" s="11"/>
      <c r="J85" s="11"/>
      <c r="K85" s="11"/>
      <c r="L85" s="11"/>
      <c r="M85" s="11"/>
      <c r="N85" s="11"/>
      <c r="O85" s="11"/>
      <c r="P85" s="11"/>
      <c r="Q85" s="11"/>
      <c r="R85" s="11"/>
      <c r="S85" s="11"/>
      <c r="T85" s="11"/>
      <c r="U85" s="11"/>
      <c r="V85" s="11"/>
      <c r="W85" s="11"/>
      <c r="X85" s="11"/>
      <c r="Y85" s="11"/>
      <c r="Z85" s="11"/>
      <c r="AA85" s="11"/>
      <c r="AB85" s="11"/>
      <c r="AC85" s="11"/>
      <c r="AD85" s="11"/>
      <c r="AE85" s="11"/>
      <c r="AF85" s="11"/>
      <c r="AG85" s="11"/>
      <c r="AH85" s="11"/>
      <c r="AI85" s="11"/>
      <c r="AJ85" s="11"/>
      <c r="AK85" s="11"/>
      <c r="AL85" s="11"/>
      <c r="AM85" s="11"/>
      <c r="AN85" s="11"/>
      <c r="AO85" s="11"/>
      <c r="AP85" s="11"/>
      <c r="AQ85" s="11"/>
      <c r="AR85" s="11"/>
      <c r="AS85" s="11"/>
      <c r="AT85" s="11"/>
      <c r="AU85" s="11"/>
      <c r="AV85" s="11"/>
      <c r="AW85" s="11"/>
      <c r="AX85" s="11"/>
    </row>
    <row r="86" spans="2:50" x14ac:dyDescent="0.35">
      <c r="B86" s="11"/>
      <c r="C86" s="11"/>
      <c r="D86" s="11"/>
      <c r="E86" s="11"/>
      <c r="F86" s="11"/>
      <c r="G86" s="11"/>
      <c r="H86" s="11"/>
      <c r="I86" s="11"/>
      <c r="J86" s="11"/>
      <c r="K86" s="11"/>
      <c r="L86" s="11"/>
      <c r="M86" s="11"/>
      <c r="N86" s="11"/>
      <c r="O86" s="11"/>
      <c r="P86" s="11"/>
      <c r="Q86" s="11"/>
      <c r="R86" s="11"/>
      <c r="S86" s="11"/>
      <c r="T86" s="11"/>
      <c r="U86" s="11"/>
      <c r="V86" s="11"/>
      <c r="W86" s="11"/>
      <c r="X86" s="11"/>
      <c r="Y86" s="11"/>
      <c r="Z86" s="11"/>
      <c r="AA86" s="11"/>
      <c r="AB86" s="11"/>
      <c r="AC86" s="11"/>
      <c r="AD86" s="11"/>
      <c r="AE86" s="11"/>
      <c r="AF86" s="11"/>
      <c r="AG86" s="11"/>
      <c r="AH86" s="11"/>
      <c r="AI86" s="11"/>
      <c r="AJ86" s="11"/>
      <c r="AK86" s="11"/>
      <c r="AL86" s="11"/>
      <c r="AM86" s="11"/>
      <c r="AN86" s="11"/>
      <c r="AO86" s="11"/>
      <c r="AP86" s="11"/>
      <c r="AQ86" s="11"/>
      <c r="AR86" s="11"/>
      <c r="AS86" s="11"/>
      <c r="AT86" s="11"/>
      <c r="AU86" s="11"/>
      <c r="AV86" s="11"/>
      <c r="AW86" s="11"/>
      <c r="AX86" s="11"/>
    </row>
    <row r="87" spans="2:50" x14ac:dyDescent="0.35">
      <c r="B87" s="11"/>
      <c r="C87" s="11"/>
      <c r="D87" s="11"/>
      <c r="E87" s="11"/>
      <c r="F87" s="11"/>
      <c r="G87" s="11"/>
      <c r="H87" s="11"/>
      <c r="I87" s="11"/>
      <c r="J87" s="11"/>
      <c r="K87" s="11"/>
      <c r="L87" s="11"/>
      <c r="M87" s="11"/>
      <c r="N87" s="11"/>
      <c r="O87" s="11"/>
      <c r="P87" s="11"/>
      <c r="Q87" s="11"/>
      <c r="R87" s="11"/>
      <c r="S87" s="11"/>
      <c r="T87" s="11"/>
      <c r="U87" s="11"/>
      <c r="V87" s="11"/>
      <c r="W87" s="11"/>
      <c r="X87" s="11"/>
      <c r="Y87" s="11"/>
      <c r="Z87" s="11"/>
      <c r="AA87" s="11"/>
      <c r="AB87" s="11"/>
      <c r="AC87" s="11"/>
      <c r="AD87" s="11"/>
      <c r="AE87" s="11"/>
      <c r="AF87" s="11"/>
      <c r="AG87" s="11"/>
      <c r="AH87" s="11"/>
      <c r="AI87" s="11"/>
      <c r="AJ87" s="11"/>
      <c r="AK87" s="11"/>
      <c r="AL87" s="11"/>
      <c r="AM87" s="11"/>
      <c r="AN87" s="11"/>
      <c r="AO87" s="11"/>
      <c r="AP87" s="11"/>
      <c r="AQ87" s="11"/>
      <c r="AR87" s="11"/>
      <c r="AS87" s="11"/>
      <c r="AT87" s="11"/>
      <c r="AU87" s="11"/>
      <c r="AV87" s="11"/>
      <c r="AW87" s="11"/>
      <c r="AX87" s="11"/>
    </row>
    <row r="88" spans="2:50" x14ac:dyDescent="0.35">
      <c r="B88" s="11"/>
      <c r="C88" s="11"/>
      <c r="D88" s="11"/>
      <c r="E88" s="11"/>
      <c r="F88" s="11"/>
      <c r="G88" s="11"/>
      <c r="H88" s="11"/>
      <c r="I88" s="11"/>
      <c r="J88" s="11"/>
      <c r="K88" s="11"/>
      <c r="L88" s="11"/>
      <c r="M88" s="11"/>
      <c r="N88" s="11"/>
      <c r="O88" s="11"/>
      <c r="P88" s="11"/>
      <c r="Q88" s="11"/>
      <c r="R88" s="11"/>
      <c r="S88" s="11"/>
      <c r="T88" s="11"/>
      <c r="U88" s="11"/>
      <c r="V88" s="11"/>
      <c r="W88" s="11"/>
      <c r="X88" s="11"/>
      <c r="Y88" s="11"/>
      <c r="Z88" s="11"/>
      <c r="AA88" s="11"/>
      <c r="AB88" s="11"/>
      <c r="AC88" s="11"/>
      <c r="AD88" s="11"/>
      <c r="AE88" s="11"/>
      <c r="AF88" s="11"/>
      <c r="AG88" s="11"/>
      <c r="AH88" s="11"/>
      <c r="AI88" s="11"/>
      <c r="AJ88" s="11"/>
      <c r="AK88" s="11"/>
      <c r="AL88" s="11"/>
      <c r="AM88" s="11"/>
      <c r="AN88" s="11"/>
      <c r="AO88" s="11"/>
      <c r="AP88" s="11"/>
      <c r="AQ88" s="11"/>
      <c r="AR88" s="11"/>
      <c r="AS88" s="11"/>
      <c r="AT88" s="11"/>
      <c r="AU88" s="11"/>
      <c r="AV88" s="11"/>
      <c r="AW88" s="11"/>
      <c r="AX88" s="11"/>
    </row>
    <row r="89" spans="2:50" x14ac:dyDescent="0.35">
      <c r="B89" s="11"/>
      <c r="C89" s="11"/>
      <c r="D89" s="11"/>
      <c r="E89" s="11"/>
      <c r="F89" s="11"/>
      <c r="G89" s="11"/>
      <c r="H89" s="11"/>
      <c r="I89" s="11"/>
      <c r="J89" s="11"/>
      <c r="K89" s="11"/>
      <c r="L89" s="11"/>
      <c r="M89" s="11"/>
      <c r="N89" s="11"/>
      <c r="O89" s="11"/>
      <c r="P89" s="11"/>
      <c r="Q89" s="11"/>
      <c r="R89" s="11"/>
      <c r="S89" s="11"/>
      <c r="T89" s="11"/>
      <c r="U89" s="11"/>
      <c r="V89" s="11"/>
      <c r="W89" s="11"/>
      <c r="X89" s="11"/>
      <c r="Y89" s="11"/>
      <c r="Z89" s="11"/>
      <c r="AA89" s="11"/>
      <c r="AB89" s="11"/>
      <c r="AC89" s="11"/>
      <c r="AD89" s="11"/>
      <c r="AE89" s="11"/>
      <c r="AF89" s="11"/>
      <c r="AG89" s="11"/>
      <c r="AH89" s="11"/>
      <c r="AI89" s="11"/>
      <c r="AJ89" s="11"/>
      <c r="AK89" s="11"/>
      <c r="AL89" s="11"/>
      <c r="AM89" s="11"/>
      <c r="AN89" s="11"/>
      <c r="AO89" s="11"/>
      <c r="AP89" s="11"/>
      <c r="AQ89" s="11"/>
      <c r="AR89" s="11"/>
      <c r="AS89" s="11"/>
      <c r="AT89" s="11"/>
      <c r="AU89" s="11"/>
      <c r="AV89" s="11"/>
      <c r="AW89" s="11"/>
      <c r="AX89" s="11"/>
    </row>
    <row r="90" spans="2:50" x14ac:dyDescent="0.35">
      <c r="B90" s="11"/>
      <c r="C90" s="11"/>
      <c r="D90" s="11"/>
      <c r="E90" s="11"/>
      <c r="F90" s="11"/>
      <c r="G90" s="11"/>
      <c r="H90" s="11"/>
      <c r="I90" s="11"/>
      <c r="J90" s="11"/>
      <c r="K90" s="11"/>
      <c r="L90" s="11"/>
      <c r="M90" s="11"/>
      <c r="N90" s="11"/>
      <c r="O90" s="11"/>
      <c r="P90" s="11"/>
      <c r="Q90" s="11"/>
      <c r="R90" s="11"/>
      <c r="S90" s="11"/>
      <c r="T90" s="11"/>
      <c r="U90" s="11"/>
      <c r="V90" s="11"/>
      <c r="W90" s="11"/>
      <c r="X90" s="11"/>
      <c r="Y90" s="11"/>
      <c r="Z90" s="11"/>
      <c r="AA90" s="11"/>
      <c r="AB90" s="11"/>
      <c r="AC90" s="11"/>
      <c r="AD90" s="11"/>
      <c r="AE90" s="11"/>
      <c r="AF90" s="11"/>
      <c r="AG90" s="11"/>
      <c r="AH90" s="11"/>
      <c r="AI90" s="11"/>
      <c r="AJ90" s="11"/>
      <c r="AK90" s="11"/>
      <c r="AL90" s="11"/>
      <c r="AM90" s="11"/>
      <c r="AN90" s="11"/>
      <c r="AO90" s="11"/>
      <c r="AP90" s="11"/>
      <c r="AQ90" s="11"/>
      <c r="AR90" s="11"/>
      <c r="AS90" s="11"/>
      <c r="AT90" s="11"/>
      <c r="AU90" s="11"/>
      <c r="AV90" s="11"/>
      <c r="AW90" s="11"/>
      <c r="AX90" s="11"/>
    </row>
    <row r="91" spans="2:50" x14ac:dyDescent="0.35">
      <c r="B91" s="11"/>
      <c r="C91" s="11"/>
      <c r="D91" s="11"/>
      <c r="E91" s="11"/>
      <c r="F91" s="11"/>
      <c r="G91" s="11"/>
      <c r="H91" s="11"/>
      <c r="I91" s="11"/>
      <c r="J91" s="11"/>
      <c r="K91" s="11"/>
      <c r="L91" s="11"/>
      <c r="M91" s="11"/>
      <c r="N91" s="11"/>
      <c r="O91" s="11"/>
      <c r="P91" s="11"/>
      <c r="Q91" s="11"/>
      <c r="R91" s="11"/>
      <c r="S91" s="11"/>
      <c r="T91" s="11"/>
      <c r="U91" s="11"/>
      <c r="V91" s="11"/>
      <c r="W91" s="11"/>
      <c r="X91" s="11"/>
      <c r="Y91" s="11"/>
      <c r="Z91" s="11"/>
      <c r="AA91" s="11"/>
      <c r="AB91" s="11"/>
      <c r="AC91" s="11"/>
      <c r="AD91" s="11"/>
      <c r="AE91" s="11"/>
      <c r="AF91" s="11"/>
      <c r="AG91" s="11"/>
      <c r="AH91" s="11"/>
      <c r="AI91" s="11"/>
      <c r="AJ91" s="11"/>
      <c r="AK91" s="11"/>
      <c r="AL91" s="11"/>
      <c r="AM91" s="11"/>
      <c r="AN91" s="11"/>
      <c r="AO91" s="11"/>
      <c r="AP91" s="11"/>
      <c r="AQ91" s="11"/>
      <c r="AR91" s="11"/>
      <c r="AS91" s="11"/>
      <c r="AT91" s="11"/>
      <c r="AU91" s="11"/>
      <c r="AV91" s="11"/>
      <c r="AW91" s="11"/>
      <c r="AX91" s="11"/>
    </row>
    <row r="92" spans="2:50" x14ac:dyDescent="0.35">
      <c r="B92" s="11"/>
      <c r="C92" s="11"/>
      <c r="D92" s="11"/>
      <c r="E92" s="11"/>
      <c r="F92" s="11"/>
      <c r="G92" s="11"/>
      <c r="H92" s="11"/>
      <c r="I92" s="11"/>
      <c r="J92" s="11"/>
      <c r="K92" s="11"/>
      <c r="L92" s="11"/>
      <c r="M92" s="11"/>
      <c r="N92" s="11"/>
      <c r="O92" s="11"/>
      <c r="P92" s="11"/>
      <c r="Q92" s="11"/>
      <c r="R92" s="11"/>
      <c r="S92" s="11"/>
      <c r="T92" s="11"/>
      <c r="U92" s="11"/>
      <c r="V92" s="11"/>
      <c r="W92" s="11"/>
      <c r="X92" s="11"/>
      <c r="Y92" s="11"/>
      <c r="Z92" s="11"/>
      <c r="AA92" s="11"/>
      <c r="AB92" s="11"/>
      <c r="AC92" s="11"/>
      <c r="AD92" s="11"/>
      <c r="AE92" s="11"/>
      <c r="AF92" s="11"/>
      <c r="AG92" s="11"/>
      <c r="AH92" s="11"/>
      <c r="AI92" s="11"/>
      <c r="AJ92" s="11"/>
      <c r="AK92" s="11"/>
      <c r="AL92" s="11"/>
      <c r="AM92" s="11"/>
      <c r="AN92" s="11"/>
      <c r="AO92" s="11"/>
      <c r="AP92" s="11"/>
      <c r="AQ92" s="11"/>
      <c r="AR92" s="11"/>
      <c r="AS92" s="11"/>
      <c r="AT92" s="11"/>
      <c r="AU92" s="11"/>
      <c r="AV92" s="11"/>
      <c r="AW92" s="11"/>
      <c r="AX92" s="11"/>
    </row>
    <row r="93" spans="2:50" x14ac:dyDescent="0.35">
      <c r="B93" s="11"/>
      <c r="C93" s="11"/>
      <c r="D93" s="11"/>
      <c r="E93" s="11"/>
      <c r="F93" s="11"/>
      <c r="G93" s="11"/>
      <c r="H93" s="11"/>
      <c r="I93" s="11"/>
      <c r="J93" s="11"/>
      <c r="K93" s="11"/>
      <c r="L93" s="11"/>
      <c r="M93" s="11"/>
      <c r="N93" s="11"/>
      <c r="O93" s="11"/>
      <c r="P93" s="11"/>
      <c r="Q93" s="11"/>
      <c r="R93" s="11"/>
      <c r="S93" s="11"/>
      <c r="T93" s="11"/>
      <c r="U93" s="11"/>
      <c r="V93" s="11"/>
      <c r="W93" s="11"/>
      <c r="X93" s="11"/>
      <c r="Y93" s="11"/>
      <c r="Z93" s="11"/>
      <c r="AA93" s="11"/>
      <c r="AB93" s="11"/>
      <c r="AC93" s="11"/>
      <c r="AD93" s="11"/>
      <c r="AE93" s="11"/>
      <c r="AF93" s="11"/>
      <c r="AG93" s="11"/>
      <c r="AH93" s="11"/>
      <c r="AI93" s="11"/>
      <c r="AJ93" s="11"/>
      <c r="AK93" s="11"/>
      <c r="AL93" s="11"/>
      <c r="AM93" s="11"/>
      <c r="AN93" s="11"/>
      <c r="AO93" s="11"/>
      <c r="AP93" s="11"/>
      <c r="AQ93" s="11"/>
      <c r="AR93" s="11"/>
      <c r="AS93" s="11"/>
      <c r="AT93" s="11"/>
      <c r="AU93" s="11"/>
      <c r="AV93" s="11"/>
      <c r="AW93" s="11"/>
      <c r="AX93" s="11"/>
    </row>
    <row r="94" spans="2:50" x14ac:dyDescent="0.35">
      <c r="B94" s="11"/>
      <c r="C94" s="11"/>
      <c r="D94" s="11"/>
      <c r="E94" s="11"/>
      <c r="F94" s="11"/>
      <c r="G94" s="11"/>
      <c r="H94" s="11"/>
      <c r="I94" s="11"/>
      <c r="J94" s="11"/>
      <c r="K94" s="11"/>
      <c r="L94" s="11"/>
      <c r="M94" s="11"/>
      <c r="N94" s="11"/>
      <c r="O94" s="11"/>
      <c r="P94" s="11"/>
      <c r="Q94" s="11"/>
      <c r="R94" s="11"/>
      <c r="S94" s="11"/>
      <c r="T94" s="11"/>
      <c r="U94" s="11"/>
      <c r="V94" s="11"/>
      <c r="W94" s="11"/>
      <c r="X94" s="11"/>
      <c r="Y94" s="11"/>
      <c r="Z94" s="11"/>
      <c r="AA94" s="11"/>
      <c r="AB94" s="11"/>
      <c r="AC94" s="11"/>
      <c r="AD94" s="11"/>
      <c r="AE94" s="11"/>
      <c r="AF94" s="11"/>
      <c r="AG94" s="11"/>
      <c r="AH94" s="11"/>
      <c r="AI94" s="11"/>
      <c r="AJ94" s="11"/>
      <c r="AK94" s="11"/>
      <c r="AL94" s="11"/>
      <c r="AM94" s="11"/>
      <c r="AN94" s="11"/>
      <c r="AO94" s="11"/>
      <c r="AP94" s="11"/>
      <c r="AQ94" s="11"/>
      <c r="AR94" s="11"/>
      <c r="AS94" s="11"/>
      <c r="AT94" s="11"/>
      <c r="AU94" s="11"/>
      <c r="AV94" s="11"/>
      <c r="AW94" s="11"/>
      <c r="AX94" s="11"/>
    </row>
    <row r="95" spans="2:50" x14ac:dyDescent="0.35">
      <c r="B95" s="11"/>
      <c r="C95" s="11"/>
      <c r="D95" s="11"/>
      <c r="E95" s="11"/>
      <c r="F95" s="11"/>
      <c r="G95" s="11"/>
      <c r="H95" s="11"/>
      <c r="I95" s="11"/>
      <c r="J95" s="11"/>
      <c r="K95" s="11"/>
      <c r="L95" s="11"/>
      <c r="M95" s="11"/>
      <c r="N95" s="11"/>
      <c r="O95" s="11"/>
      <c r="P95" s="11"/>
      <c r="Q95" s="11"/>
      <c r="R95" s="11"/>
      <c r="S95" s="11"/>
      <c r="T95" s="11"/>
      <c r="U95" s="11"/>
      <c r="V95" s="11"/>
      <c r="W95" s="11"/>
      <c r="X95" s="11"/>
      <c r="Y95" s="11"/>
      <c r="Z95" s="11"/>
      <c r="AA95" s="11"/>
      <c r="AB95" s="11"/>
      <c r="AC95" s="11"/>
      <c r="AD95" s="11"/>
      <c r="AE95" s="11"/>
      <c r="AF95" s="11"/>
      <c r="AG95" s="11"/>
      <c r="AH95" s="11"/>
      <c r="AI95" s="11"/>
      <c r="AJ95" s="11"/>
      <c r="AK95" s="11"/>
      <c r="AL95" s="11"/>
      <c r="AM95" s="11"/>
      <c r="AN95" s="11"/>
      <c r="AO95" s="11"/>
      <c r="AP95" s="11"/>
      <c r="AQ95" s="11"/>
      <c r="AR95" s="11"/>
      <c r="AS95" s="11"/>
      <c r="AT95" s="11"/>
      <c r="AU95" s="11"/>
      <c r="AV95" s="11"/>
      <c r="AW95" s="11"/>
      <c r="AX95" s="11"/>
    </row>
    <row r="96" spans="2:50" x14ac:dyDescent="0.35">
      <c r="B96" s="11"/>
      <c r="C96" s="11"/>
      <c r="D96" s="11"/>
      <c r="E96" s="11"/>
      <c r="F96" s="11"/>
      <c r="G96" s="11"/>
      <c r="H96" s="11"/>
      <c r="I96" s="11"/>
      <c r="J96" s="11"/>
      <c r="K96" s="11"/>
      <c r="L96" s="11"/>
      <c r="M96" s="11"/>
      <c r="N96" s="11"/>
      <c r="O96" s="11"/>
      <c r="P96" s="11"/>
      <c r="Q96" s="11"/>
      <c r="R96" s="11"/>
      <c r="S96" s="11"/>
      <c r="T96" s="11"/>
      <c r="U96" s="11"/>
      <c r="V96" s="11"/>
      <c r="W96" s="11"/>
      <c r="X96" s="11"/>
      <c r="Y96" s="11"/>
      <c r="Z96" s="11"/>
      <c r="AA96" s="11"/>
      <c r="AB96" s="11"/>
      <c r="AC96" s="11"/>
      <c r="AD96" s="11"/>
      <c r="AE96" s="11"/>
      <c r="AF96" s="11"/>
      <c r="AG96" s="11"/>
      <c r="AH96" s="11"/>
      <c r="AI96" s="11"/>
      <c r="AJ96" s="11"/>
      <c r="AK96" s="11"/>
      <c r="AL96" s="11"/>
      <c r="AM96" s="11"/>
      <c r="AN96" s="11"/>
      <c r="AO96" s="11"/>
      <c r="AP96" s="11"/>
      <c r="AQ96" s="11"/>
      <c r="AR96" s="11"/>
      <c r="AS96" s="11"/>
      <c r="AT96" s="11"/>
      <c r="AU96" s="11"/>
      <c r="AV96" s="11"/>
      <c r="AW96" s="11"/>
      <c r="AX96" s="11"/>
    </row>
    <row r="97" spans="2:50" x14ac:dyDescent="0.35">
      <c r="B97" s="11"/>
      <c r="C97" s="11"/>
      <c r="D97" s="11"/>
      <c r="E97" s="11"/>
      <c r="F97" s="11"/>
      <c r="G97" s="11"/>
      <c r="H97" s="11"/>
      <c r="I97" s="11"/>
      <c r="J97" s="11"/>
      <c r="K97" s="11"/>
      <c r="L97" s="11"/>
      <c r="M97" s="11"/>
      <c r="N97" s="11"/>
      <c r="O97" s="11"/>
      <c r="P97" s="11"/>
      <c r="Q97" s="11"/>
      <c r="R97" s="11"/>
      <c r="S97" s="11"/>
      <c r="T97" s="11"/>
      <c r="U97" s="11"/>
      <c r="V97" s="11"/>
      <c r="W97" s="11"/>
      <c r="X97" s="11"/>
      <c r="Y97" s="11"/>
      <c r="Z97" s="11"/>
      <c r="AA97" s="11"/>
      <c r="AB97" s="11"/>
      <c r="AC97" s="11"/>
      <c r="AD97" s="11"/>
      <c r="AE97" s="11"/>
      <c r="AF97" s="11"/>
      <c r="AG97" s="11"/>
      <c r="AH97" s="11"/>
      <c r="AI97" s="11"/>
      <c r="AJ97" s="11"/>
      <c r="AK97" s="11"/>
      <c r="AL97" s="11"/>
      <c r="AM97" s="11"/>
      <c r="AN97" s="11"/>
      <c r="AO97" s="11"/>
      <c r="AP97" s="11"/>
      <c r="AQ97" s="11"/>
      <c r="AR97" s="11"/>
      <c r="AS97" s="11"/>
      <c r="AT97" s="11"/>
      <c r="AU97" s="11"/>
      <c r="AV97" s="11"/>
      <c r="AW97" s="11"/>
      <c r="AX97" s="11"/>
    </row>
    <row r="98" spans="2:50" x14ac:dyDescent="0.35">
      <c r="B98" s="11"/>
      <c r="C98" s="11"/>
      <c r="D98" s="11"/>
      <c r="E98" s="11"/>
      <c r="F98" s="11"/>
      <c r="G98" s="11"/>
      <c r="H98" s="11"/>
      <c r="I98" s="11"/>
      <c r="J98" s="11"/>
      <c r="K98" s="11"/>
      <c r="L98" s="11"/>
      <c r="M98" s="11"/>
      <c r="N98" s="11"/>
      <c r="O98" s="11"/>
      <c r="P98" s="11"/>
      <c r="Q98" s="11"/>
      <c r="R98" s="11"/>
      <c r="S98" s="11"/>
      <c r="T98" s="11"/>
      <c r="U98" s="11"/>
      <c r="V98" s="11"/>
      <c r="W98" s="11"/>
      <c r="X98" s="11"/>
      <c r="Y98" s="11"/>
      <c r="Z98" s="11"/>
      <c r="AA98" s="11"/>
      <c r="AB98" s="11"/>
      <c r="AC98" s="11"/>
      <c r="AD98" s="11"/>
      <c r="AE98" s="11"/>
      <c r="AF98" s="11"/>
      <c r="AG98" s="11"/>
      <c r="AH98" s="11"/>
      <c r="AI98" s="11"/>
      <c r="AJ98" s="11"/>
      <c r="AK98" s="11"/>
      <c r="AL98" s="11"/>
      <c r="AM98" s="11"/>
      <c r="AN98" s="11"/>
      <c r="AO98" s="11"/>
      <c r="AP98" s="11"/>
      <c r="AQ98" s="11"/>
      <c r="AR98" s="11"/>
      <c r="AS98" s="11"/>
      <c r="AT98" s="11"/>
      <c r="AU98" s="11"/>
      <c r="AV98" s="11"/>
      <c r="AW98" s="11"/>
      <c r="AX98" s="11"/>
    </row>
    <row r="99" spans="2:50" x14ac:dyDescent="0.35">
      <c r="B99" s="11"/>
      <c r="C99" s="11"/>
      <c r="D99" s="11"/>
      <c r="E99" s="11"/>
      <c r="F99" s="11"/>
      <c r="G99" s="11"/>
      <c r="H99" s="11"/>
      <c r="I99" s="11"/>
      <c r="J99" s="11"/>
      <c r="K99" s="11"/>
      <c r="L99" s="11"/>
      <c r="M99" s="11"/>
      <c r="N99" s="11"/>
      <c r="O99" s="11"/>
      <c r="P99" s="11"/>
      <c r="Q99" s="11"/>
      <c r="R99" s="11"/>
      <c r="S99" s="11"/>
      <c r="T99" s="11"/>
      <c r="U99" s="11"/>
      <c r="V99" s="11"/>
      <c r="W99" s="11"/>
      <c r="X99" s="11"/>
      <c r="Y99" s="11"/>
      <c r="Z99" s="11"/>
      <c r="AA99" s="11"/>
      <c r="AB99" s="11"/>
      <c r="AC99" s="11"/>
      <c r="AD99" s="11"/>
      <c r="AE99" s="11"/>
      <c r="AF99" s="11"/>
      <c r="AG99" s="11"/>
      <c r="AH99" s="11"/>
      <c r="AI99" s="11"/>
      <c r="AJ99" s="11"/>
      <c r="AK99" s="11"/>
      <c r="AL99" s="11"/>
      <c r="AM99" s="11"/>
      <c r="AN99" s="11"/>
      <c r="AO99" s="11"/>
      <c r="AP99" s="11"/>
      <c r="AQ99" s="11"/>
      <c r="AR99" s="11"/>
      <c r="AS99" s="11"/>
      <c r="AT99" s="11"/>
      <c r="AU99" s="11"/>
      <c r="AV99" s="11"/>
      <c r="AW99" s="11"/>
      <c r="AX99" s="11"/>
    </row>
    <row r="100" spans="2:50" x14ac:dyDescent="0.35">
      <c r="B100" s="11"/>
      <c r="C100" s="11"/>
      <c r="D100" s="11"/>
      <c r="E100" s="11"/>
      <c r="F100" s="11"/>
      <c r="G100" s="11"/>
      <c r="H100" s="11"/>
      <c r="I100" s="11"/>
      <c r="J100" s="11"/>
      <c r="K100" s="11"/>
      <c r="L100" s="11"/>
      <c r="M100" s="11"/>
      <c r="N100" s="11"/>
      <c r="O100" s="11"/>
      <c r="P100" s="11"/>
      <c r="Q100" s="11"/>
      <c r="R100" s="11"/>
      <c r="S100" s="11"/>
      <c r="T100" s="11"/>
      <c r="U100" s="11"/>
      <c r="V100" s="11"/>
      <c r="W100" s="11"/>
      <c r="X100" s="11"/>
      <c r="Y100" s="11"/>
      <c r="Z100" s="11"/>
      <c r="AA100" s="11"/>
      <c r="AB100" s="11"/>
      <c r="AC100" s="11"/>
      <c r="AD100" s="11"/>
      <c r="AE100" s="11"/>
      <c r="AF100" s="11"/>
      <c r="AG100" s="11"/>
      <c r="AH100" s="11"/>
      <c r="AI100" s="11"/>
      <c r="AJ100" s="11"/>
      <c r="AK100" s="11"/>
      <c r="AL100" s="11"/>
      <c r="AM100" s="11"/>
      <c r="AN100" s="11"/>
      <c r="AO100" s="11"/>
      <c r="AP100" s="11"/>
      <c r="AQ100" s="11"/>
      <c r="AR100" s="11"/>
      <c r="AS100" s="11"/>
      <c r="AT100" s="11"/>
      <c r="AU100" s="11"/>
      <c r="AV100" s="11"/>
      <c r="AW100" s="11"/>
      <c r="AX100" s="11"/>
    </row>
  </sheetData>
  <pageMargins left="0.7" right="0.7" top="0.75" bottom="0.75" header="0.3" footer="0.3"/>
  <pageSetup paperSize="9" orientation="portrait" horizontalDpi="300" verticalDpi="300"/>
  <tableParts count="1">
    <tablePart r:id="rId1"/>
  </tableParts>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A1:Y8"/>
  <sheetViews>
    <sheetView workbookViewId="0"/>
  </sheetViews>
  <sheetFormatPr defaultColWidth="11.07421875" defaultRowHeight="15.5" x14ac:dyDescent="0.35"/>
  <cols>
    <col min="1" max="1" width="44.15234375" customWidth="1"/>
    <col min="2" max="2" width="10.15234375" customWidth="1"/>
    <col min="3" max="3" width="9.4609375" customWidth="1"/>
    <col min="4" max="4" width="10" customWidth="1"/>
    <col min="5" max="5" width="9.765625" customWidth="1"/>
    <col min="6" max="6" width="10" customWidth="1"/>
    <col min="7" max="7" width="8.53515625" customWidth="1"/>
    <col min="8" max="8" width="9.07421875" customWidth="1"/>
    <col min="9" max="9" width="9.3828125" customWidth="1"/>
    <col min="10" max="10" width="9.53515625" customWidth="1"/>
    <col min="11" max="11" width="9.61328125" customWidth="1"/>
    <col min="12" max="12" width="9.3046875" customWidth="1"/>
    <col min="13" max="13" width="9.3828125" customWidth="1"/>
    <col min="14" max="15" width="9.3046875" customWidth="1"/>
    <col min="16" max="16" width="10.3828125" customWidth="1"/>
    <col min="17" max="17" width="10" customWidth="1"/>
    <col min="18" max="18" width="10.23046875" customWidth="1"/>
    <col min="19" max="19" width="10.07421875" customWidth="1"/>
    <col min="20" max="20" width="10.15234375" customWidth="1"/>
    <col min="21" max="21" width="10.07421875" customWidth="1"/>
    <col min="22" max="22" width="9.23046875" customWidth="1"/>
    <col min="23" max="23" width="10.53515625" customWidth="1"/>
    <col min="24" max="24" width="9.53515625" customWidth="1"/>
    <col min="25" max="25" width="10.53515625" customWidth="1"/>
  </cols>
  <sheetData>
    <row r="1" spans="1:25" ht="20" x14ac:dyDescent="0.4">
      <c r="A1" s="16" t="s">
        <v>481</v>
      </c>
    </row>
    <row r="2" spans="1:25" x14ac:dyDescent="0.35">
      <c r="A2" t="s">
        <v>9</v>
      </c>
    </row>
    <row r="3" spans="1:25" ht="21.5" customHeight="1" x14ac:dyDescent="0.35">
      <c r="A3" s="6" t="s">
        <v>467</v>
      </c>
      <c r="B3" s="5" t="s">
        <v>110</v>
      </c>
      <c r="C3" s="5" t="s">
        <v>111</v>
      </c>
      <c r="D3" s="5" t="s">
        <v>112</v>
      </c>
      <c r="E3" s="5" t="s">
        <v>113</v>
      </c>
      <c r="F3" s="5" t="s">
        <v>114</v>
      </c>
      <c r="G3" s="5" t="s">
        <v>115</v>
      </c>
      <c r="H3" s="5" t="s">
        <v>116</v>
      </c>
      <c r="I3" s="5" t="s">
        <v>117</v>
      </c>
      <c r="J3" s="5" t="s">
        <v>118</v>
      </c>
      <c r="K3" s="5" t="s">
        <v>119</v>
      </c>
      <c r="L3" s="5" t="s">
        <v>120</v>
      </c>
      <c r="M3" s="5" t="s">
        <v>121</v>
      </c>
      <c r="N3" s="5" t="s">
        <v>122</v>
      </c>
      <c r="O3" s="5" t="s">
        <v>123</v>
      </c>
      <c r="P3" s="5" t="s">
        <v>124</v>
      </c>
      <c r="Q3" s="5" t="s">
        <v>125</v>
      </c>
      <c r="R3" s="5" t="s">
        <v>126</v>
      </c>
      <c r="S3" s="5" t="s">
        <v>127</v>
      </c>
      <c r="T3" s="5" t="s">
        <v>128</v>
      </c>
      <c r="U3" s="5" t="s">
        <v>129</v>
      </c>
      <c r="V3" s="5" t="s">
        <v>130</v>
      </c>
      <c r="W3" s="5" t="s">
        <v>131</v>
      </c>
      <c r="X3" s="5" t="s">
        <v>132</v>
      </c>
      <c r="Y3" s="5" t="s">
        <v>133</v>
      </c>
    </row>
    <row r="4" spans="1:25" x14ac:dyDescent="0.35">
      <c r="A4" s="1" t="s">
        <v>468</v>
      </c>
      <c r="B4" s="23">
        <v>479</v>
      </c>
      <c r="C4" s="23">
        <v>549</v>
      </c>
      <c r="D4" s="23">
        <v>530</v>
      </c>
      <c r="E4" s="23">
        <v>501</v>
      </c>
      <c r="F4" s="23">
        <v>536</v>
      </c>
      <c r="G4" s="23">
        <v>571</v>
      </c>
      <c r="H4" s="23">
        <v>452</v>
      </c>
      <c r="I4" s="23">
        <v>495</v>
      </c>
      <c r="J4" s="23">
        <v>544</v>
      </c>
      <c r="K4" s="23">
        <v>442</v>
      </c>
      <c r="L4" s="23">
        <v>918</v>
      </c>
      <c r="M4" s="23">
        <v>842</v>
      </c>
      <c r="N4" s="23">
        <v>672</v>
      </c>
      <c r="O4" s="23">
        <v>638</v>
      </c>
      <c r="P4" s="23">
        <v>588</v>
      </c>
      <c r="Q4" s="23">
        <v>610</v>
      </c>
      <c r="R4" s="23">
        <v>520</v>
      </c>
      <c r="S4" s="23">
        <v>442</v>
      </c>
      <c r="T4" s="23">
        <v>436</v>
      </c>
      <c r="U4" s="23">
        <v>354</v>
      </c>
      <c r="V4" s="23">
        <v>187</v>
      </c>
      <c r="W4" s="23">
        <v>190</v>
      </c>
      <c r="X4" s="23">
        <v>219</v>
      </c>
      <c r="Y4" s="23">
        <v>201</v>
      </c>
    </row>
    <row r="5" spans="1:25" x14ac:dyDescent="0.35">
      <c r="A5" s="1" t="s">
        <v>469</v>
      </c>
      <c r="B5" s="23">
        <v>587</v>
      </c>
      <c r="C5" s="23">
        <v>745</v>
      </c>
      <c r="D5" s="23">
        <v>816</v>
      </c>
      <c r="E5" s="23">
        <v>779</v>
      </c>
      <c r="F5" s="23">
        <v>838</v>
      </c>
      <c r="G5" s="23">
        <v>864</v>
      </c>
      <c r="H5" s="23">
        <v>876</v>
      </c>
      <c r="I5" s="23">
        <v>919</v>
      </c>
      <c r="J5" s="23">
        <v>907</v>
      </c>
      <c r="K5" s="23">
        <v>881</v>
      </c>
      <c r="L5" s="23">
        <v>1926</v>
      </c>
      <c r="M5" s="23">
        <v>1892</v>
      </c>
      <c r="N5" s="23">
        <v>1782</v>
      </c>
      <c r="O5" s="23">
        <v>1456</v>
      </c>
      <c r="P5" s="23">
        <v>1336</v>
      </c>
      <c r="Q5" s="23">
        <v>1294</v>
      </c>
      <c r="R5" s="23">
        <v>1124</v>
      </c>
      <c r="S5" s="23">
        <v>994</v>
      </c>
      <c r="T5" s="23">
        <v>904</v>
      </c>
      <c r="U5" s="23">
        <v>816</v>
      </c>
      <c r="V5" s="23">
        <v>450</v>
      </c>
      <c r="W5" s="23">
        <v>431</v>
      </c>
      <c r="X5" s="23">
        <v>471</v>
      </c>
      <c r="Y5" s="23">
        <v>517</v>
      </c>
    </row>
    <row r="6" spans="1:25" x14ac:dyDescent="0.35">
      <c r="A6" s="1" t="s">
        <v>470</v>
      </c>
      <c r="B6" s="23">
        <v>902</v>
      </c>
      <c r="C6" s="23">
        <v>938</v>
      </c>
      <c r="D6" s="23">
        <v>942</v>
      </c>
      <c r="E6" s="23">
        <v>1016</v>
      </c>
      <c r="F6" s="23">
        <v>1187</v>
      </c>
      <c r="G6" s="23">
        <v>1071</v>
      </c>
      <c r="H6" s="23">
        <v>1074</v>
      </c>
      <c r="I6" s="23">
        <v>1101</v>
      </c>
      <c r="J6" s="23">
        <v>1146</v>
      </c>
      <c r="K6" s="23">
        <v>1114</v>
      </c>
      <c r="L6" s="23">
        <v>2398</v>
      </c>
      <c r="M6" s="23">
        <v>2398</v>
      </c>
      <c r="N6" s="23">
        <v>2098</v>
      </c>
      <c r="O6" s="23">
        <v>1846</v>
      </c>
      <c r="P6" s="23">
        <v>1436</v>
      </c>
      <c r="Q6" s="23">
        <v>1408</v>
      </c>
      <c r="R6" s="23">
        <v>1228</v>
      </c>
      <c r="S6" s="23">
        <v>1034</v>
      </c>
      <c r="T6" s="23">
        <v>1090</v>
      </c>
      <c r="U6" s="23">
        <v>998</v>
      </c>
      <c r="V6" s="23">
        <v>526</v>
      </c>
      <c r="W6" s="23">
        <v>575</v>
      </c>
      <c r="X6" s="23">
        <v>557</v>
      </c>
      <c r="Y6" s="23">
        <v>674</v>
      </c>
    </row>
    <row r="7" spans="1:25" x14ac:dyDescent="0.35">
      <c r="A7" s="1" t="s">
        <v>471</v>
      </c>
      <c r="B7" s="23">
        <v>390</v>
      </c>
      <c r="C7" s="23">
        <v>490</v>
      </c>
      <c r="D7" s="23">
        <v>465</v>
      </c>
      <c r="E7" s="23">
        <v>482</v>
      </c>
      <c r="F7" s="23">
        <v>516</v>
      </c>
      <c r="G7" s="23">
        <v>501</v>
      </c>
      <c r="H7" s="23">
        <v>471</v>
      </c>
      <c r="I7" s="23">
        <v>503</v>
      </c>
      <c r="J7" s="23">
        <v>455</v>
      </c>
      <c r="K7" s="23">
        <v>455</v>
      </c>
      <c r="L7" s="23">
        <v>1020</v>
      </c>
      <c r="M7" s="23">
        <v>966</v>
      </c>
      <c r="N7" s="23">
        <v>812</v>
      </c>
      <c r="O7" s="23">
        <v>708</v>
      </c>
      <c r="P7" s="23">
        <v>678</v>
      </c>
      <c r="Q7" s="23">
        <v>626</v>
      </c>
      <c r="R7" s="23">
        <v>580</v>
      </c>
      <c r="S7" s="23">
        <v>522</v>
      </c>
      <c r="T7" s="23">
        <v>496</v>
      </c>
      <c r="U7" s="23">
        <v>434</v>
      </c>
      <c r="V7" s="23">
        <v>194</v>
      </c>
      <c r="W7" s="23">
        <v>214</v>
      </c>
      <c r="X7" s="23">
        <v>220</v>
      </c>
      <c r="Y7" s="23">
        <v>259</v>
      </c>
    </row>
    <row r="8" spans="1:25" x14ac:dyDescent="0.35">
      <c r="A8" s="1" t="s">
        <v>472</v>
      </c>
      <c r="B8" s="23">
        <v>218</v>
      </c>
      <c r="C8" s="23">
        <v>332</v>
      </c>
      <c r="D8" s="23">
        <v>312</v>
      </c>
      <c r="E8" s="23">
        <v>332</v>
      </c>
      <c r="F8" s="23">
        <v>371</v>
      </c>
      <c r="G8" s="23">
        <v>322</v>
      </c>
      <c r="H8" s="23">
        <v>362</v>
      </c>
      <c r="I8" s="23">
        <v>344</v>
      </c>
      <c r="J8" s="23">
        <v>350</v>
      </c>
      <c r="K8" s="23">
        <v>350</v>
      </c>
      <c r="L8" s="23">
        <v>722</v>
      </c>
      <c r="M8" s="23">
        <v>708</v>
      </c>
      <c r="N8" s="23">
        <v>588</v>
      </c>
      <c r="O8" s="23">
        <v>466</v>
      </c>
      <c r="P8" s="23">
        <v>522</v>
      </c>
      <c r="Q8" s="23">
        <v>462</v>
      </c>
      <c r="R8" s="23">
        <v>364</v>
      </c>
      <c r="S8" s="23">
        <v>394</v>
      </c>
      <c r="T8" s="23">
        <v>412</v>
      </c>
      <c r="U8" s="23">
        <v>320</v>
      </c>
      <c r="V8" s="23">
        <v>206</v>
      </c>
      <c r="W8" s="23">
        <v>162</v>
      </c>
      <c r="X8" s="23">
        <v>184</v>
      </c>
      <c r="Y8" s="23">
        <v>225</v>
      </c>
    </row>
  </sheetData>
  <pageMargins left="0.7" right="0.7" top="0.75" bottom="0.75" header="0.3" footer="0.3"/>
  <pageSetup paperSize="9" orientation="portrait" horizontalDpi="300" verticalDpi="300"/>
  <tableParts count="1">
    <tablePart r:id="rId1"/>
  </tableParts>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A1:AX100"/>
  <sheetViews>
    <sheetView workbookViewId="0"/>
  </sheetViews>
  <sheetFormatPr defaultColWidth="49.69140625" defaultRowHeight="15.5" x14ac:dyDescent="0.35"/>
  <cols>
    <col min="1" max="1" width="43.4609375" customWidth="1"/>
    <col min="2" max="2" width="7.61328125" customWidth="1"/>
    <col min="3" max="3" width="7.765625" customWidth="1"/>
    <col min="4" max="4" width="8.921875" customWidth="1"/>
    <col min="5" max="5" width="7.61328125" customWidth="1"/>
    <col min="6" max="6" width="8.07421875" customWidth="1"/>
    <col min="7" max="7" width="8.4609375" customWidth="1"/>
    <col min="8" max="8" width="8.3046875" customWidth="1"/>
    <col min="9" max="9" width="9.07421875" customWidth="1"/>
    <col min="10" max="10" width="7.69140625" customWidth="1"/>
    <col min="11" max="11" width="8.3046875" customWidth="1"/>
    <col min="12" max="13" width="8.765625" customWidth="1"/>
    <col min="14" max="14" width="8.15234375" customWidth="1"/>
    <col min="15" max="15" width="8.765625" customWidth="1"/>
    <col min="16" max="17" width="8.3828125" customWidth="1"/>
    <col min="18" max="18" width="8.4609375" customWidth="1"/>
    <col min="19" max="19" width="8.15234375" customWidth="1"/>
    <col min="20" max="20" width="7.69140625" customWidth="1"/>
    <col min="21" max="21" width="8.23046875" customWidth="1"/>
    <col min="22" max="22" width="8" customWidth="1"/>
    <col min="23" max="23" width="8.3828125" customWidth="1"/>
    <col min="24" max="24" width="8.84375" customWidth="1"/>
    <col min="25" max="25" width="8.07421875" customWidth="1"/>
  </cols>
  <sheetData>
    <row r="1" spans="1:50" ht="20" x14ac:dyDescent="0.4">
      <c r="A1" s="16" t="s">
        <v>482</v>
      </c>
    </row>
    <row r="2" spans="1:50" x14ac:dyDescent="0.35">
      <c r="A2" t="s">
        <v>9</v>
      </c>
    </row>
    <row r="3" spans="1:50" ht="24" customHeight="1" x14ac:dyDescent="0.35">
      <c r="A3" s="6" t="s">
        <v>467</v>
      </c>
      <c r="B3" s="5" t="s">
        <v>110</v>
      </c>
      <c r="C3" s="5" t="s">
        <v>111</v>
      </c>
      <c r="D3" s="5" t="s">
        <v>112</v>
      </c>
      <c r="E3" s="5" t="s">
        <v>113</v>
      </c>
      <c r="F3" s="5" t="s">
        <v>114</v>
      </c>
      <c r="G3" s="5" t="s">
        <v>115</v>
      </c>
      <c r="H3" s="5" t="s">
        <v>116</v>
      </c>
      <c r="I3" s="5" t="s">
        <v>117</v>
      </c>
      <c r="J3" s="5" t="s">
        <v>118</v>
      </c>
      <c r="K3" s="5" t="s">
        <v>119</v>
      </c>
      <c r="L3" s="5" t="s">
        <v>120</v>
      </c>
      <c r="M3" s="5" t="s">
        <v>121</v>
      </c>
      <c r="N3" s="5" t="s">
        <v>122</v>
      </c>
      <c r="O3" s="5" t="s">
        <v>123</v>
      </c>
      <c r="P3" s="5" t="s">
        <v>124</v>
      </c>
      <c r="Q3" s="5" t="s">
        <v>125</v>
      </c>
      <c r="R3" s="5" t="s">
        <v>126</v>
      </c>
      <c r="S3" s="5" t="s">
        <v>127</v>
      </c>
      <c r="T3" s="5" t="s">
        <v>128</v>
      </c>
      <c r="U3" s="5" t="s">
        <v>129</v>
      </c>
      <c r="V3" s="5" t="s">
        <v>130</v>
      </c>
      <c r="W3" s="5" t="s">
        <v>131</v>
      </c>
      <c r="X3" s="5" t="s">
        <v>132</v>
      </c>
      <c r="Y3" s="5" t="s">
        <v>133</v>
      </c>
    </row>
    <row r="4" spans="1:50" x14ac:dyDescent="0.35">
      <c r="A4" s="1" t="s">
        <v>468</v>
      </c>
      <c r="B4" s="11">
        <v>39.9</v>
      </c>
      <c r="C4" s="11">
        <v>45.4</v>
      </c>
      <c r="D4" s="11">
        <v>43.7</v>
      </c>
      <c r="E4" s="11">
        <v>41</v>
      </c>
      <c r="F4" s="11">
        <v>43.4</v>
      </c>
      <c r="G4" s="11">
        <v>45.8</v>
      </c>
      <c r="H4" s="11">
        <v>35.799999999999997</v>
      </c>
      <c r="I4" s="11">
        <v>38.6</v>
      </c>
      <c r="J4" s="11">
        <v>41.6</v>
      </c>
      <c r="K4" s="11">
        <v>33.299999999999997</v>
      </c>
      <c r="L4" s="11">
        <v>33.9</v>
      </c>
      <c r="M4" s="11">
        <v>30.7</v>
      </c>
      <c r="N4" s="11">
        <v>24.1</v>
      </c>
      <c r="O4" s="11">
        <v>22.6</v>
      </c>
      <c r="P4" s="11">
        <v>20.5</v>
      </c>
      <c r="Q4" s="11">
        <v>21</v>
      </c>
      <c r="R4" s="11">
        <v>17.899999999999999</v>
      </c>
      <c r="S4" s="11">
        <v>15.1</v>
      </c>
      <c r="T4" s="11">
        <v>14.8</v>
      </c>
      <c r="U4" s="11">
        <v>12</v>
      </c>
      <c r="V4" s="11">
        <v>13.3</v>
      </c>
      <c r="W4" s="11">
        <v>13.4</v>
      </c>
      <c r="X4" s="11">
        <v>15.5</v>
      </c>
      <c r="Y4" s="11">
        <v>14.2</v>
      </c>
      <c r="Z4" s="11"/>
      <c r="AA4" s="11"/>
      <c r="AB4" s="11"/>
      <c r="AC4" s="11"/>
      <c r="AD4" s="11"/>
      <c r="AE4" s="11"/>
      <c r="AF4" s="11"/>
      <c r="AG4" s="11"/>
      <c r="AH4" s="11"/>
      <c r="AI4" s="11"/>
      <c r="AJ4" s="11"/>
      <c r="AK4" s="11"/>
      <c r="AL4" s="11"/>
      <c r="AM4" s="11"/>
      <c r="AN4" s="11"/>
      <c r="AO4" s="11"/>
      <c r="AP4" s="11"/>
      <c r="AQ4" s="11"/>
      <c r="AR4" s="11"/>
      <c r="AS4" s="11"/>
      <c r="AT4" s="11"/>
      <c r="AU4" s="11"/>
      <c r="AV4" s="11"/>
      <c r="AW4" s="11"/>
      <c r="AX4" s="11"/>
    </row>
    <row r="5" spans="1:50" x14ac:dyDescent="0.35">
      <c r="A5" s="1" t="s">
        <v>469</v>
      </c>
      <c r="B5" s="11">
        <v>38.6</v>
      </c>
      <c r="C5" s="11">
        <v>48.4</v>
      </c>
      <c r="D5" s="11">
        <v>52.7</v>
      </c>
      <c r="E5" s="11">
        <v>50.2</v>
      </c>
      <c r="F5" s="11">
        <v>53.6</v>
      </c>
      <c r="G5" s="11">
        <v>54.5</v>
      </c>
      <c r="H5" s="11">
        <v>54.1</v>
      </c>
      <c r="I5" s="11">
        <v>55.4</v>
      </c>
      <c r="J5" s="11">
        <v>53.3</v>
      </c>
      <c r="K5" s="11">
        <v>50.5</v>
      </c>
      <c r="L5" s="11">
        <v>53.9</v>
      </c>
      <c r="M5" s="11">
        <v>52.1</v>
      </c>
      <c r="N5" s="11">
        <v>48.2</v>
      </c>
      <c r="O5" s="11">
        <v>38.6</v>
      </c>
      <c r="P5" s="11">
        <v>34.799999999999997</v>
      </c>
      <c r="Q5" s="11">
        <v>33.1</v>
      </c>
      <c r="R5" s="11">
        <v>28.5</v>
      </c>
      <c r="S5" s="11">
        <v>24.9</v>
      </c>
      <c r="T5" s="11">
        <v>22.5</v>
      </c>
      <c r="U5" s="11">
        <v>20.2</v>
      </c>
      <c r="V5" s="11">
        <v>22.5</v>
      </c>
      <c r="W5" s="11">
        <v>21.3</v>
      </c>
      <c r="X5" s="11">
        <v>23.2</v>
      </c>
      <c r="Y5" s="11">
        <v>25.5</v>
      </c>
      <c r="Z5" s="11"/>
      <c r="AA5" s="11"/>
      <c r="AB5" s="11"/>
      <c r="AC5" s="11"/>
      <c r="AD5" s="11"/>
      <c r="AE5" s="11"/>
      <c r="AF5" s="11"/>
      <c r="AG5" s="11"/>
      <c r="AH5" s="11"/>
      <c r="AI5" s="11"/>
      <c r="AJ5" s="11"/>
      <c r="AK5" s="11"/>
      <c r="AL5" s="11"/>
      <c r="AM5" s="11"/>
      <c r="AN5" s="11"/>
      <c r="AO5" s="11"/>
      <c r="AP5" s="11"/>
      <c r="AQ5" s="11"/>
      <c r="AR5" s="11"/>
      <c r="AS5" s="11"/>
      <c r="AT5" s="11"/>
      <c r="AU5" s="11"/>
      <c r="AV5" s="11"/>
      <c r="AW5" s="11"/>
      <c r="AX5" s="11"/>
    </row>
    <row r="6" spans="1:50" x14ac:dyDescent="0.35">
      <c r="A6" s="1" t="s">
        <v>470</v>
      </c>
      <c r="B6" s="11">
        <v>50.6</v>
      </c>
      <c r="C6" s="11">
        <v>52.1</v>
      </c>
      <c r="D6" s="11">
        <v>52.3</v>
      </c>
      <c r="E6" s="11">
        <v>56</v>
      </c>
      <c r="F6" s="11">
        <v>64.3</v>
      </c>
      <c r="G6" s="11">
        <v>57.6</v>
      </c>
      <c r="H6" s="11">
        <v>57.2</v>
      </c>
      <c r="I6" s="11">
        <v>57.9</v>
      </c>
      <c r="J6" s="11">
        <v>59.4</v>
      </c>
      <c r="K6" s="11">
        <v>57</v>
      </c>
      <c r="L6" s="11">
        <v>60.5</v>
      </c>
      <c r="M6" s="11">
        <v>59.8</v>
      </c>
      <c r="N6" s="11">
        <v>51.9</v>
      </c>
      <c r="O6" s="11">
        <v>45.2</v>
      </c>
      <c r="P6" s="11">
        <v>34.700000000000003</v>
      </c>
      <c r="Q6" s="11">
        <v>33.9</v>
      </c>
      <c r="R6" s="11">
        <v>29.5</v>
      </c>
      <c r="S6" s="11">
        <v>24.6</v>
      </c>
      <c r="T6" s="11">
        <v>25.8</v>
      </c>
      <c r="U6" s="11">
        <v>23.7</v>
      </c>
      <c r="V6" s="11">
        <v>25.1</v>
      </c>
      <c r="W6" s="11">
        <v>27.2</v>
      </c>
      <c r="X6" s="11">
        <v>26.3</v>
      </c>
      <c r="Y6" s="11">
        <v>31.8</v>
      </c>
      <c r="Z6" s="11"/>
      <c r="AA6" s="11"/>
      <c r="AB6" s="11"/>
      <c r="AC6" s="11"/>
      <c r="AD6" s="11"/>
      <c r="AE6" s="11"/>
      <c r="AF6" s="11"/>
      <c r="AG6" s="11"/>
      <c r="AH6" s="11"/>
      <c r="AI6" s="11"/>
      <c r="AJ6" s="11"/>
      <c r="AK6" s="11"/>
      <c r="AL6" s="11"/>
      <c r="AM6" s="11"/>
      <c r="AN6" s="11"/>
      <c r="AO6" s="11"/>
      <c r="AP6" s="11"/>
      <c r="AQ6" s="11"/>
      <c r="AR6" s="11"/>
      <c r="AS6" s="11"/>
      <c r="AT6" s="11"/>
      <c r="AU6" s="11"/>
      <c r="AV6" s="11"/>
      <c r="AW6" s="11"/>
      <c r="AX6" s="11"/>
    </row>
    <row r="7" spans="1:50" x14ac:dyDescent="0.35">
      <c r="A7" s="1" t="s">
        <v>471</v>
      </c>
      <c r="B7" s="11">
        <v>25.7</v>
      </c>
      <c r="C7" s="11">
        <v>32.200000000000003</v>
      </c>
      <c r="D7" s="11">
        <v>30.6</v>
      </c>
      <c r="E7" s="11">
        <v>31.5</v>
      </c>
      <c r="F7" s="11">
        <v>33.4</v>
      </c>
      <c r="G7" s="11">
        <v>32</v>
      </c>
      <c r="H7" s="11">
        <v>29.8</v>
      </c>
      <c r="I7" s="11">
        <v>31.4</v>
      </c>
      <c r="J7" s="11">
        <v>28</v>
      </c>
      <c r="K7" s="11">
        <v>27.7</v>
      </c>
      <c r="L7" s="11">
        <v>30.6</v>
      </c>
      <c r="M7" s="11">
        <v>28.5</v>
      </c>
      <c r="N7" s="11">
        <v>23.7</v>
      </c>
      <c r="O7" s="11">
        <v>20.399999999999999</v>
      </c>
      <c r="P7" s="11">
        <v>19.2</v>
      </c>
      <c r="Q7" s="11">
        <v>17.5</v>
      </c>
      <c r="R7" s="11">
        <v>16.2</v>
      </c>
      <c r="S7" s="11">
        <v>14.4</v>
      </c>
      <c r="T7" s="11">
        <v>13.7</v>
      </c>
      <c r="U7" s="11">
        <v>12</v>
      </c>
      <c r="V7" s="11">
        <v>10.8</v>
      </c>
      <c r="W7" s="11">
        <v>11.9</v>
      </c>
      <c r="X7" s="11">
        <v>12.2</v>
      </c>
      <c r="Y7" s="11">
        <v>14.4</v>
      </c>
      <c r="Z7" s="11"/>
      <c r="AA7" s="11"/>
      <c r="AB7" s="11"/>
      <c r="AC7" s="11"/>
      <c r="AD7" s="11"/>
      <c r="AE7" s="11"/>
      <c r="AF7" s="11"/>
      <c r="AG7" s="11"/>
      <c r="AH7" s="11"/>
      <c r="AI7" s="11"/>
      <c r="AJ7" s="11"/>
      <c r="AK7" s="11"/>
      <c r="AL7" s="11"/>
      <c r="AM7" s="11"/>
      <c r="AN7" s="11"/>
      <c r="AO7" s="11"/>
      <c r="AP7" s="11"/>
      <c r="AQ7" s="11"/>
      <c r="AR7" s="11"/>
      <c r="AS7" s="11"/>
      <c r="AT7" s="11"/>
      <c r="AU7" s="11"/>
      <c r="AV7" s="11"/>
      <c r="AW7" s="11"/>
      <c r="AX7" s="11"/>
    </row>
    <row r="8" spans="1:50" x14ac:dyDescent="0.35">
      <c r="A8" s="1" t="s">
        <v>472</v>
      </c>
      <c r="B8" s="11">
        <v>16.7</v>
      </c>
      <c r="C8" s="11">
        <v>25.4</v>
      </c>
      <c r="D8" s="11">
        <v>23.8</v>
      </c>
      <c r="E8" s="11">
        <v>25.2</v>
      </c>
      <c r="F8" s="11">
        <v>27.9</v>
      </c>
      <c r="G8" s="11">
        <v>24</v>
      </c>
      <c r="H8" s="11">
        <v>26.8</v>
      </c>
      <c r="I8" s="11">
        <v>25.2</v>
      </c>
      <c r="J8" s="11">
        <v>25.4</v>
      </c>
      <c r="K8" s="11">
        <v>25.1</v>
      </c>
      <c r="L8" s="11">
        <v>25.6</v>
      </c>
      <c r="M8" s="11">
        <v>24.8</v>
      </c>
      <c r="N8" s="11">
        <v>20.3</v>
      </c>
      <c r="O8" s="11">
        <v>15.9</v>
      </c>
      <c r="P8" s="11">
        <v>17.7</v>
      </c>
      <c r="Q8" s="11">
        <v>15.5</v>
      </c>
      <c r="R8" s="11">
        <v>12.2</v>
      </c>
      <c r="S8" s="11">
        <v>13.1</v>
      </c>
      <c r="T8" s="11">
        <v>13.6</v>
      </c>
      <c r="U8" s="11">
        <v>10.6</v>
      </c>
      <c r="V8" s="11">
        <v>13.7</v>
      </c>
      <c r="W8" s="11">
        <v>10.7</v>
      </c>
      <c r="X8" s="11">
        <v>12.2</v>
      </c>
      <c r="Y8" s="11">
        <v>14.9</v>
      </c>
      <c r="Z8" s="11"/>
      <c r="AA8" s="11"/>
      <c r="AB8" s="11"/>
      <c r="AC8" s="11"/>
      <c r="AD8" s="11"/>
      <c r="AE8" s="11"/>
      <c r="AF8" s="11"/>
      <c r="AG8" s="11"/>
      <c r="AH8" s="11"/>
      <c r="AI8" s="11"/>
      <c r="AJ8" s="11"/>
      <c r="AK8" s="11"/>
      <c r="AL8" s="11"/>
      <c r="AM8" s="11"/>
      <c r="AN8" s="11"/>
      <c r="AO8" s="11"/>
      <c r="AP8" s="11"/>
      <c r="AQ8" s="11"/>
      <c r="AR8" s="11"/>
      <c r="AS8" s="11"/>
      <c r="AT8" s="11"/>
      <c r="AU8" s="11"/>
      <c r="AV8" s="11"/>
      <c r="AW8" s="11"/>
      <c r="AX8" s="11"/>
    </row>
    <row r="9" spans="1:50" x14ac:dyDescent="0.35">
      <c r="B9" s="11"/>
      <c r="C9" s="11"/>
      <c r="D9" s="11"/>
      <c r="E9" s="11"/>
      <c r="F9" s="11"/>
      <c r="G9" s="11"/>
      <c r="H9" s="11"/>
      <c r="I9" s="11"/>
      <c r="J9" s="11"/>
      <c r="K9" s="11"/>
      <c r="L9" s="11"/>
      <c r="M9" s="11"/>
      <c r="N9" s="11"/>
      <c r="O9" s="11"/>
      <c r="P9" s="11"/>
      <c r="Q9" s="11"/>
      <c r="R9" s="11"/>
      <c r="S9" s="11"/>
      <c r="T9" s="11"/>
      <c r="U9" s="11"/>
      <c r="V9" s="11"/>
      <c r="W9" s="11"/>
      <c r="X9" s="11"/>
      <c r="Y9" s="11"/>
      <c r="Z9" s="11"/>
      <c r="AA9" s="11"/>
      <c r="AB9" s="11"/>
      <c r="AC9" s="11"/>
      <c r="AD9" s="11"/>
      <c r="AE9" s="11"/>
      <c r="AF9" s="11"/>
      <c r="AG9" s="11"/>
      <c r="AH9" s="11"/>
      <c r="AI9" s="11"/>
      <c r="AJ9" s="11"/>
      <c r="AK9" s="11"/>
      <c r="AL9" s="11"/>
      <c r="AM9" s="11"/>
      <c r="AN9" s="11"/>
      <c r="AO9" s="11"/>
      <c r="AP9" s="11"/>
      <c r="AQ9" s="11"/>
      <c r="AR9" s="11"/>
      <c r="AS9" s="11"/>
      <c r="AT9" s="11"/>
      <c r="AU9" s="11"/>
      <c r="AV9" s="11"/>
      <c r="AW9" s="11"/>
      <c r="AX9" s="11"/>
    </row>
    <row r="10" spans="1:50" x14ac:dyDescent="0.35">
      <c r="B10" s="11"/>
      <c r="C10" s="11"/>
      <c r="D10" s="11"/>
      <c r="E10" s="11"/>
      <c r="F10" s="11"/>
      <c r="G10" s="11"/>
      <c r="H10" s="11"/>
      <c r="I10" s="11"/>
      <c r="J10" s="11"/>
      <c r="K10" s="11"/>
      <c r="L10" s="11"/>
      <c r="M10" s="11"/>
      <c r="N10" s="11"/>
      <c r="O10" s="11"/>
      <c r="P10" s="11"/>
      <c r="Q10" s="11"/>
      <c r="R10" s="11"/>
      <c r="S10" s="11"/>
      <c r="T10" s="11"/>
      <c r="U10" s="11"/>
      <c r="V10" s="11"/>
      <c r="W10" s="11"/>
      <c r="X10" s="11"/>
      <c r="Y10" s="11"/>
      <c r="Z10" s="11"/>
      <c r="AA10" s="11"/>
      <c r="AB10" s="11"/>
      <c r="AC10" s="11"/>
      <c r="AD10" s="11"/>
      <c r="AE10" s="11"/>
      <c r="AF10" s="11"/>
      <c r="AG10" s="11"/>
      <c r="AH10" s="11"/>
      <c r="AI10" s="11"/>
      <c r="AJ10" s="11"/>
      <c r="AK10" s="11"/>
      <c r="AL10" s="11"/>
      <c r="AM10" s="11"/>
      <c r="AN10" s="11"/>
      <c r="AO10" s="11"/>
      <c r="AP10" s="11"/>
      <c r="AQ10" s="11"/>
      <c r="AR10" s="11"/>
      <c r="AS10" s="11"/>
      <c r="AT10" s="11"/>
      <c r="AU10" s="11"/>
      <c r="AV10" s="11"/>
      <c r="AW10" s="11"/>
      <c r="AX10" s="11"/>
    </row>
    <row r="11" spans="1:50" x14ac:dyDescent="0.35">
      <c r="B11" s="11"/>
      <c r="C11" s="11"/>
      <c r="D11" s="11"/>
      <c r="E11" s="11"/>
      <c r="F11" s="11"/>
      <c r="G11" s="11"/>
      <c r="H11" s="11"/>
      <c r="I11" s="11"/>
      <c r="J11" s="11"/>
      <c r="K11" s="11"/>
      <c r="L11" s="11"/>
      <c r="M11" s="11"/>
      <c r="N11" s="11"/>
      <c r="O11" s="11"/>
      <c r="P11" s="11"/>
      <c r="Q11" s="11"/>
      <c r="R11" s="11"/>
      <c r="S11" s="11"/>
      <c r="T11" s="11"/>
      <c r="U11" s="11"/>
      <c r="V11" s="11"/>
      <c r="W11" s="11"/>
      <c r="X11" s="11"/>
      <c r="Y11" s="11"/>
      <c r="Z11" s="11"/>
      <c r="AA11" s="11"/>
      <c r="AB11" s="11"/>
      <c r="AC11" s="11"/>
      <c r="AD11" s="11"/>
      <c r="AE11" s="11"/>
      <c r="AF11" s="11"/>
      <c r="AG11" s="11"/>
      <c r="AH11" s="11"/>
      <c r="AI11" s="11"/>
      <c r="AJ11" s="11"/>
      <c r="AK11" s="11"/>
      <c r="AL11" s="11"/>
      <c r="AM11" s="11"/>
      <c r="AN11" s="11"/>
      <c r="AO11" s="11"/>
      <c r="AP11" s="11"/>
      <c r="AQ11" s="11"/>
      <c r="AR11" s="11"/>
      <c r="AS11" s="11"/>
      <c r="AT11" s="11"/>
      <c r="AU11" s="11"/>
      <c r="AV11" s="11"/>
      <c r="AW11" s="11"/>
      <c r="AX11" s="11"/>
    </row>
    <row r="12" spans="1:50" x14ac:dyDescent="0.35">
      <c r="B12" s="11"/>
      <c r="C12" s="11"/>
      <c r="D12" s="11"/>
      <c r="E12" s="11"/>
      <c r="F12" s="11"/>
      <c r="G12" s="11"/>
      <c r="H12" s="11"/>
      <c r="I12" s="11"/>
      <c r="J12" s="11"/>
      <c r="K12" s="11"/>
      <c r="L12" s="11"/>
      <c r="M12" s="11"/>
      <c r="N12" s="11"/>
      <c r="O12" s="11"/>
      <c r="P12" s="11"/>
      <c r="Q12" s="11"/>
      <c r="R12" s="11"/>
      <c r="S12" s="11"/>
      <c r="T12" s="11"/>
      <c r="U12" s="11"/>
      <c r="V12" s="11"/>
      <c r="W12" s="11"/>
      <c r="X12" s="11"/>
      <c r="Y12" s="11"/>
      <c r="Z12" s="11"/>
      <c r="AA12" s="11"/>
      <c r="AB12" s="11"/>
      <c r="AC12" s="11"/>
      <c r="AD12" s="11"/>
      <c r="AE12" s="11"/>
      <c r="AF12" s="11"/>
      <c r="AG12" s="11"/>
      <c r="AH12" s="11"/>
      <c r="AI12" s="11"/>
      <c r="AJ12" s="11"/>
      <c r="AK12" s="11"/>
      <c r="AL12" s="11"/>
      <c r="AM12" s="11"/>
      <c r="AN12" s="11"/>
      <c r="AO12" s="11"/>
      <c r="AP12" s="11"/>
      <c r="AQ12" s="11"/>
      <c r="AR12" s="11"/>
      <c r="AS12" s="11"/>
      <c r="AT12" s="11"/>
      <c r="AU12" s="11"/>
      <c r="AV12" s="11"/>
      <c r="AW12" s="11"/>
      <c r="AX12" s="11"/>
    </row>
    <row r="13" spans="1:50" x14ac:dyDescent="0.35">
      <c r="B13" s="11"/>
      <c r="C13" s="11"/>
      <c r="D13" s="11"/>
      <c r="E13" s="11"/>
      <c r="F13" s="11"/>
      <c r="G13" s="11"/>
      <c r="H13" s="11"/>
      <c r="I13" s="11"/>
      <c r="J13" s="11"/>
      <c r="K13" s="11"/>
      <c r="L13" s="11"/>
      <c r="M13" s="11"/>
      <c r="N13" s="11"/>
      <c r="O13" s="11"/>
      <c r="P13" s="11"/>
      <c r="Q13" s="11"/>
      <c r="R13" s="11"/>
      <c r="S13" s="11"/>
      <c r="T13" s="11"/>
      <c r="U13" s="11"/>
      <c r="V13" s="11"/>
      <c r="W13" s="11"/>
      <c r="X13" s="11"/>
      <c r="Y13" s="11"/>
      <c r="Z13" s="11"/>
      <c r="AA13" s="11"/>
      <c r="AB13" s="11"/>
      <c r="AC13" s="11"/>
      <c r="AD13" s="11"/>
      <c r="AE13" s="11"/>
      <c r="AF13" s="11"/>
      <c r="AG13" s="11"/>
      <c r="AH13" s="11"/>
      <c r="AI13" s="11"/>
      <c r="AJ13" s="11"/>
      <c r="AK13" s="11"/>
      <c r="AL13" s="11"/>
      <c r="AM13" s="11"/>
      <c r="AN13" s="11"/>
      <c r="AO13" s="11"/>
      <c r="AP13" s="11"/>
      <c r="AQ13" s="11"/>
      <c r="AR13" s="11"/>
      <c r="AS13" s="11"/>
      <c r="AT13" s="11"/>
      <c r="AU13" s="11"/>
      <c r="AV13" s="11"/>
      <c r="AW13" s="11"/>
      <c r="AX13" s="11"/>
    </row>
    <row r="14" spans="1:50" x14ac:dyDescent="0.35">
      <c r="B14" s="11"/>
      <c r="C14" s="11"/>
      <c r="D14" s="11"/>
      <c r="E14" s="11"/>
      <c r="F14" s="11"/>
      <c r="G14" s="11"/>
      <c r="H14" s="11"/>
      <c r="I14" s="11"/>
      <c r="J14" s="11"/>
      <c r="K14" s="11"/>
      <c r="L14" s="11"/>
      <c r="M14" s="11"/>
      <c r="N14" s="11"/>
      <c r="O14" s="11"/>
      <c r="P14" s="11"/>
      <c r="Q14" s="11"/>
      <c r="R14" s="11"/>
      <c r="S14" s="11"/>
      <c r="T14" s="11"/>
      <c r="U14" s="11"/>
      <c r="V14" s="11"/>
      <c r="W14" s="11"/>
      <c r="X14" s="11"/>
      <c r="Y14" s="11"/>
      <c r="Z14" s="11"/>
      <c r="AA14" s="11"/>
      <c r="AB14" s="11"/>
      <c r="AC14" s="11"/>
      <c r="AD14" s="11"/>
      <c r="AE14" s="11"/>
      <c r="AF14" s="11"/>
      <c r="AG14" s="11"/>
      <c r="AH14" s="11"/>
      <c r="AI14" s="11"/>
      <c r="AJ14" s="11"/>
      <c r="AK14" s="11"/>
      <c r="AL14" s="11"/>
      <c r="AM14" s="11"/>
      <c r="AN14" s="11"/>
      <c r="AO14" s="11"/>
      <c r="AP14" s="11"/>
      <c r="AQ14" s="11"/>
      <c r="AR14" s="11"/>
      <c r="AS14" s="11"/>
      <c r="AT14" s="11"/>
      <c r="AU14" s="11"/>
      <c r="AV14" s="11"/>
      <c r="AW14" s="11"/>
      <c r="AX14" s="11"/>
    </row>
    <row r="15" spans="1:50" x14ac:dyDescent="0.35">
      <c r="B15" s="11"/>
      <c r="C15" s="11"/>
      <c r="D15" s="11"/>
      <c r="E15" s="11"/>
      <c r="F15" s="11"/>
      <c r="G15" s="11"/>
      <c r="H15" s="11"/>
      <c r="I15" s="11"/>
      <c r="J15" s="11"/>
      <c r="K15" s="11"/>
      <c r="L15" s="11"/>
      <c r="M15" s="11"/>
      <c r="N15" s="11"/>
      <c r="O15" s="11"/>
      <c r="P15" s="11"/>
      <c r="Q15" s="11"/>
      <c r="R15" s="11"/>
      <c r="S15" s="11"/>
      <c r="T15" s="11"/>
      <c r="U15" s="11"/>
      <c r="V15" s="11"/>
      <c r="W15" s="11"/>
      <c r="X15" s="11"/>
      <c r="Y15" s="11"/>
      <c r="Z15" s="11"/>
      <c r="AA15" s="11"/>
      <c r="AB15" s="11"/>
      <c r="AC15" s="11"/>
      <c r="AD15" s="11"/>
      <c r="AE15" s="11"/>
      <c r="AF15" s="11"/>
      <c r="AG15" s="11"/>
      <c r="AH15" s="11"/>
      <c r="AI15" s="11"/>
      <c r="AJ15" s="11"/>
      <c r="AK15" s="11"/>
      <c r="AL15" s="11"/>
      <c r="AM15" s="11"/>
      <c r="AN15" s="11"/>
      <c r="AO15" s="11"/>
      <c r="AP15" s="11"/>
      <c r="AQ15" s="11"/>
      <c r="AR15" s="11"/>
      <c r="AS15" s="11"/>
      <c r="AT15" s="11"/>
      <c r="AU15" s="11"/>
      <c r="AV15" s="11"/>
      <c r="AW15" s="11"/>
      <c r="AX15" s="11"/>
    </row>
    <row r="16" spans="1:50" x14ac:dyDescent="0.35">
      <c r="B16" s="11"/>
      <c r="C16" s="11"/>
      <c r="D16" s="11"/>
      <c r="E16" s="11"/>
      <c r="F16" s="11"/>
      <c r="G16" s="11"/>
      <c r="H16" s="11"/>
      <c r="I16" s="11"/>
      <c r="J16" s="11"/>
      <c r="K16" s="11"/>
      <c r="L16" s="11"/>
      <c r="M16" s="11"/>
      <c r="N16" s="11"/>
      <c r="O16" s="11"/>
      <c r="P16" s="11"/>
      <c r="Q16" s="11"/>
      <c r="R16" s="11"/>
      <c r="S16" s="11"/>
      <c r="T16" s="11"/>
      <c r="U16" s="11"/>
      <c r="V16" s="11"/>
      <c r="W16" s="11"/>
      <c r="X16" s="11"/>
      <c r="Y16" s="11"/>
      <c r="Z16" s="11"/>
      <c r="AA16" s="11"/>
      <c r="AB16" s="11"/>
      <c r="AC16" s="11"/>
      <c r="AD16" s="11"/>
      <c r="AE16" s="11"/>
      <c r="AF16" s="11"/>
      <c r="AG16" s="11"/>
      <c r="AH16" s="11"/>
      <c r="AI16" s="11"/>
      <c r="AJ16" s="11"/>
      <c r="AK16" s="11"/>
      <c r="AL16" s="11"/>
      <c r="AM16" s="11"/>
      <c r="AN16" s="11"/>
      <c r="AO16" s="11"/>
      <c r="AP16" s="11"/>
      <c r="AQ16" s="11"/>
      <c r="AR16" s="11"/>
      <c r="AS16" s="11"/>
      <c r="AT16" s="11"/>
      <c r="AU16" s="11"/>
      <c r="AV16" s="11"/>
      <c r="AW16" s="11"/>
      <c r="AX16" s="11"/>
    </row>
    <row r="17" spans="2:50" x14ac:dyDescent="0.35">
      <c r="B17" s="11"/>
      <c r="C17" s="11"/>
      <c r="D17" s="11"/>
      <c r="E17" s="11"/>
      <c r="F17" s="11"/>
      <c r="G17" s="11"/>
      <c r="H17" s="11"/>
      <c r="I17" s="11"/>
      <c r="J17" s="11"/>
      <c r="K17" s="11"/>
      <c r="L17" s="11"/>
      <c r="M17" s="11"/>
      <c r="N17" s="11"/>
      <c r="O17" s="11"/>
      <c r="P17" s="11"/>
      <c r="Q17" s="11"/>
      <c r="R17" s="11"/>
      <c r="S17" s="11"/>
      <c r="T17" s="11"/>
      <c r="U17" s="11"/>
      <c r="V17" s="11"/>
      <c r="W17" s="11"/>
      <c r="X17" s="11"/>
      <c r="Y17" s="11"/>
      <c r="Z17" s="11"/>
      <c r="AA17" s="11"/>
      <c r="AB17" s="11"/>
      <c r="AC17" s="11"/>
      <c r="AD17" s="11"/>
      <c r="AE17" s="11"/>
      <c r="AF17" s="11"/>
      <c r="AG17" s="11"/>
      <c r="AH17" s="11"/>
      <c r="AI17" s="11"/>
      <c r="AJ17" s="11"/>
      <c r="AK17" s="11"/>
      <c r="AL17" s="11"/>
      <c r="AM17" s="11"/>
      <c r="AN17" s="11"/>
      <c r="AO17" s="11"/>
      <c r="AP17" s="11"/>
      <c r="AQ17" s="11"/>
      <c r="AR17" s="11"/>
      <c r="AS17" s="11"/>
      <c r="AT17" s="11"/>
      <c r="AU17" s="11"/>
      <c r="AV17" s="11"/>
      <c r="AW17" s="11"/>
      <c r="AX17" s="11"/>
    </row>
    <row r="18" spans="2:50" x14ac:dyDescent="0.35">
      <c r="B18" s="11"/>
      <c r="C18" s="11"/>
      <c r="D18" s="11"/>
      <c r="E18" s="11"/>
      <c r="F18" s="11"/>
      <c r="G18" s="11"/>
      <c r="H18" s="11"/>
      <c r="I18" s="11"/>
      <c r="J18" s="11"/>
      <c r="K18" s="11"/>
      <c r="L18" s="11"/>
      <c r="M18" s="11"/>
      <c r="N18" s="11"/>
      <c r="O18" s="11"/>
      <c r="P18" s="11"/>
      <c r="Q18" s="11"/>
      <c r="R18" s="11"/>
      <c r="S18" s="11"/>
      <c r="T18" s="11"/>
      <c r="U18" s="11"/>
      <c r="V18" s="11"/>
      <c r="W18" s="11"/>
      <c r="X18" s="11"/>
      <c r="Y18" s="11"/>
      <c r="Z18" s="11"/>
      <c r="AA18" s="11"/>
      <c r="AB18" s="11"/>
      <c r="AC18" s="11"/>
      <c r="AD18" s="11"/>
      <c r="AE18" s="11"/>
      <c r="AF18" s="11"/>
      <c r="AG18" s="11"/>
      <c r="AH18" s="11"/>
      <c r="AI18" s="11"/>
      <c r="AJ18" s="11"/>
      <c r="AK18" s="11"/>
      <c r="AL18" s="11"/>
      <c r="AM18" s="11"/>
      <c r="AN18" s="11"/>
      <c r="AO18" s="11"/>
      <c r="AP18" s="11"/>
      <c r="AQ18" s="11"/>
      <c r="AR18" s="11"/>
      <c r="AS18" s="11"/>
      <c r="AT18" s="11"/>
      <c r="AU18" s="11"/>
      <c r="AV18" s="11"/>
      <c r="AW18" s="11"/>
      <c r="AX18" s="11"/>
    </row>
    <row r="19" spans="2:50" x14ac:dyDescent="0.35">
      <c r="B19" s="11"/>
      <c r="C19" s="11"/>
      <c r="D19" s="11"/>
      <c r="E19" s="11"/>
      <c r="F19" s="11"/>
      <c r="G19" s="11"/>
      <c r="H19" s="11"/>
      <c r="I19" s="11"/>
      <c r="J19" s="11"/>
      <c r="K19" s="11"/>
      <c r="L19" s="11"/>
      <c r="M19" s="11"/>
      <c r="N19" s="11"/>
      <c r="O19" s="11"/>
      <c r="P19" s="11"/>
      <c r="Q19" s="11"/>
      <c r="R19" s="11"/>
      <c r="S19" s="11"/>
      <c r="T19" s="11"/>
      <c r="U19" s="11"/>
      <c r="V19" s="11"/>
      <c r="W19" s="11"/>
      <c r="X19" s="11"/>
      <c r="Y19" s="11"/>
      <c r="Z19" s="11"/>
      <c r="AA19" s="11"/>
      <c r="AB19" s="11"/>
      <c r="AC19" s="11"/>
      <c r="AD19" s="11"/>
      <c r="AE19" s="11"/>
      <c r="AF19" s="11"/>
      <c r="AG19" s="11"/>
      <c r="AH19" s="11"/>
      <c r="AI19" s="11"/>
      <c r="AJ19" s="11"/>
      <c r="AK19" s="11"/>
      <c r="AL19" s="11"/>
      <c r="AM19" s="11"/>
      <c r="AN19" s="11"/>
      <c r="AO19" s="11"/>
      <c r="AP19" s="11"/>
      <c r="AQ19" s="11"/>
      <c r="AR19" s="11"/>
      <c r="AS19" s="11"/>
      <c r="AT19" s="11"/>
      <c r="AU19" s="11"/>
      <c r="AV19" s="11"/>
      <c r="AW19" s="11"/>
      <c r="AX19" s="11"/>
    </row>
    <row r="20" spans="2:50" x14ac:dyDescent="0.35">
      <c r="B20" s="11"/>
      <c r="C20" s="11"/>
      <c r="D20" s="11"/>
      <c r="E20" s="11"/>
      <c r="F20" s="11"/>
      <c r="G20" s="11"/>
      <c r="H20" s="11"/>
      <c r="I20" s="11"/>
      <c r="J20" s="11"/>
      <c r="K20" s="11"/>
      <c r="L20" s="11"/>
      <c r="M20" s="11"/>
      <c r="N20" s="11"/>
      <c r="O20" s="11"/>
      <c r="P20" s="11"/>
      <c r="Q20" s="11"/>
      <c r="R20" s="11"/>
      <c r="S20" s="11"/>
      <c r="T20" s="11"/>
      <c r="U20" s="11"/>
      <c r="V20" s="11"/>
      <c r="W20" s="11"/>
      <c r="X20" s="11"/>
      <c r="Y20" s="11"/>
      <c r="Z20" s="11"/>
      <c r="AA20" s="11"/>
      <c r="AB20" s="11"/>
      <c r="AC20" s="11"/>
      <c r="AD20" s="11"/>
      <c r="AE20" s="11"/>
      <c r="AF20" s="11"/>
      <c r="AG20" s="11"/>
      <c r="AH20" s="11"/>
      <c r="AI20" s="11"/>
      <c r="AJ20" s="11"/>
      <c r="AK20" s="11"/>
      <c r="AL20" s="11"/>
      <c r="AM20" s="11"/>
      <c r="AN20" s="11"/>
      <c r="AO20" s="11"/>
      <c r="AP20" s="11"/>
      <c r="AQ20" s="11"/>
      <c r="AR20" s="11"/>
      <c r="AS20" s="11"/>
      <c r="AT20" s="11"/>
      <c r="AU20" s="11"/>
      <c r="AV20" s="11"/>
      <c r="AW20" s="11"/>
      <c r="AX20" s="11"/>
    </row>
    <row r="21" spans="2:50" x14ac:dyDescent="0.35">
      <c r="B21" s="11"/>
      <c r="C21" s="11"/>
      <c r="D21" s="11"/>
      <c r="E21" s="11"/>
      <c r="F21" s="11"/>
      <c r="G21" s="11"/>
      <c r="H21" s="11"/>
      <c r="I21" s="11"/>
      <c r="J21" s="11"/>
      <c r="K21" s="11"/>
      <c r="L21" s="11"/>
      <c r="M21" s="11"/>
      <c r="N21" s="11"/>
      <c r="O21" s="11"/>
      <c r="P21" s="11"/>
      <c r="Q21" s="11"/>
      <c r="R21" s="11"/>
      <c r="S21" s="11"/>
      <c r="T21" s="11"/>
      <c r="U21" s="11"/>
      <c r="V21" s="11"/>
      <c r="W21" s="11"/>
      <c r="X21" s="11"/>
      <c r="Y21" s="11"/>
      <c r="Z21" s="11"/>
      <c r="AA21" s="11"/>
      <c r="AB21" s="11"/>
      <c r="AC21" s="11"/>
      <c r="AD21" s="11"/>
      <c r="AE21" s="11"/>
      <c r="AF21" s="11"/>
      <c r="AG21" s="11"/>
      <c r="AH21" s="11"/>
      <c r="AI21" s="11"/>
      <c r="AJ21" s="11"/>
      <c r="AK21" s="11"/>
      <c r="AL21" s="11"/>
      <c r="AM21" s="11"/>
      <c r="AN21" s="11"/>
      <c r="AO21" s="11"/>
      <c r="AP21" s="11"/>
      <c r="AQ21" s="11"/>
      <c r="AR21" s="11"/>
      <c r="AS21" s="11"/>
      <c r="AT21" s="11"/>
      <c r="AU21" s="11"/>
      <c r="AV21" s="11"/>
      <c r="AW21" s="11"/>
      <c r="AX21" s="11"/>
    </row>
    <row r="22" spans="2:50" x14ac:dyDescent="0.35">
      <c r="B22" s="11"/>
      <c r="C22" s="11"/>
      <c r="D22" s="11"/>
      <c r="E22" s="11"/>
      <c r="F22" s="11"/>
      <c r="G22" s="11"/>
      <c r="H22" s="11"/>
      <c r="I22" s="11"/>
      <c r="J22" s="11"/>
      <c r="K22" s="11"/>
      <c r="L22" s="11"/>
      <c r="M22" s="11"/>
      <c r="N22" s="11"/>
      <c r="O22" s="11"/>
      <c r="P22" s="11"/>
      <c r="Q22" s="11"/>
      <c r="R22" s="11"/>
      <c r="S22" s="11"/>
      <c r="T22" s="11"/>
      <c r="U22" s="11"/>
      <c r="V22" s="11"/>
      <c r="W22" s="11"/>
      <c r="X22" s="11"/>
      <c r="Y22" s="11"/>
      <c r="Z22" s="11"/>
      <c r="AA22" s="11"/>
      <c r="AB22" s="11"/>
      <c r="AC22" s="11"/>
      <c r="AD22" s="11"/>
      <c r="AE22" s="11"/>
      <c r="AF22" s="11"/>
      <c r="AG22" s="11"/>
      <c r="AH22" s="11"/>
      <c r="AI22" s="11"/>
      <c r="AJ22" s="11"/>
      <c r="AK22" s="11"/>
      <c r="AL22" s="11"/>
      <c r="AM22" s="11"/>
      <c r="AN22" s="11"/>
      <c r="AO22" s="11"/>
      <c r="AP22" s="11"/>
      <c r="AQ22" s="11"/>
      <c r="AR22" s="11"/>
      <c r="AS22" s="11"/>
      <c r="AT22" s="11"/>
      <c r="AU22" s="11"/>
      <c r="AV22" s="11"/>
      <c r="AW22" s="11"/>
      <c r="AX22" s="11"/>
    </row>
    <row r="23" spans="2:50" x14ac:dyDescent="0.35">
      <c r="B23" s="11"/>
      <c r="C23" s="11"/>
      <c r="D23" s="11"/>
      <c r="E23" s="11"/>
      <c r="F23" s="11"/>
      <c r="G23" s="11"/>
      <c r="H23" s="11"/>
      <c r="I23" s="11"/>
      <c r="J23" s="11"/>
      <c r="K23" s="11"/>
      <c r="L23" s="11"/>
      <c r="M23" s="11"/>
      <c r="N23" s="11"/>
      <c r="O23" s="11"/>
      <c r="P23" s="11"/>
      <c r="Q23" s="11"/>
      <c r="R23" s="11"/>
      <c r="S23" s="11"/>
      <c r="T23" s="11"/>
      <c r="U23" s="11"/>
      <c r="V23" s="11"/>
      <c r="W23" s="11"/>
      <c r="X23" s="11"/>
      <c r="Y23" s="11"/>
      <c r="Z23" s="11"/>
      <c r="AA23" s="11"/>
      <c r="AB23" s="11"/>
      <c r="AC23" s="11"/>
      <c r="AD23" s="11"/>
      <c r="AE23" s="11"/>
      <c r="AF23" s="11"/>
      <c r="AG23" s="11"/>
      <c r="AH23" s="11"/>
      <c r="AI23" s="11"/>
      <c r="AJ23" s="11"/>
      <c r="AK23" s="11"/>
      <c r="AL23" s="11"/>
      <c r="AM23" s="11"/>
      <c r="AN23" s="11"/>
      <c r="AO23" s="11"/>
      <c r="AP23" s="11"/>
      <c r="AQ23" s="11"/>
      <c r="AR23" s="11"/>
      <c r="AS23" s="11"/>
      <c r="AT23" s="11"/>
      <c r="AU23" s="11"/>
      <c r="AV23" s="11"/>
      <c r="AW23" s="11"/>
      <c r="AX23" s="11"/>
    </row>
    <row r="24" spans="2:50" x14ac:dyDescent="0.35">
      <c r="B24" s="11"/>
      <c r="C24" s="11"/>
      <c r="D24" s="11"/>
      <c r="E24" s="11"/>
      <c r="F24" s="11"/>
      <c r="G24" s="11"/>
      <c r="H24" s="11"/>
      <c r="I24" s="11"/>
      <c r="J24" s="11"/>
      <c r="K24" s="11"/>
      <c r="L24" s="11"/>
      <c r="M24" s="11"/>
      <c r="N24" s="11"/>
      <c r="O24" s="11"/>
      <c r="P24" s="11"/>
      <c r="Q24" s="11"/>
      <c r="R24" s="11"/>
      <c r="S24" s="11"/>
      <c r="T24" s="11"/>
      <c r="U24" s="11"/>
      <c r="V24" s="11"/>
      <c r="W24" s="11"/>
      <c r="X24" s="11"/>
      <c r="Y24" s="11"/>
      <c r="Z24" s="11"/>
      <c r="AA24" s="11"/>
      <c r="AB24" s="11"/>
      <c r="AC24" s="11"/>
      <c r="AD24" s="11"/>
      <c r="AE24" s="11"/>
      <c r="AF24" s="11"/>
      <c r="AG24" s="11"/>
      <c r="AH24" s="11"/>
      <c r="AI24" s="11"/>
      <c r="AJ24" s="11"/>
      <c r="AK24" s="11"/>
      <c r="AL24" s="11"/>
      <c r="AM24" s="11"/>
      <c r="AN24" s="11"/>
      <c r="AO24" s="11"/>
      <c r="AP24" s="11"/>
      <c r="AQ24" s="11"/>
      <c r="AR24" s="11"/>
      <c r="AS24" s="11"/>
      <c r="AT24" s="11"/>
      <c r="AU24" s="11"/>
      <c r="AV24" s="11"/>
      <c r="AW24" s="11"/>
      <c r="AX24" s="11"/>
    </row>
    <row r="25" spans="2:50" x14ac:dyDescent="0.35">
      <c r="B25" s="11"/>
      <c r="C25" s="11"/>
      <c r="D25" s="11"/>
      <c r="E25" s="11"/>
      <c r="F25" s="11"/>
      <c r="G25" s="11"/>
      <c r="H25" s="11"/>
      <c r="I25" s="11"/>
      <c r="J25" s="11"/>
      <c r="K25" s="11"/>
      <c r="L25" s="11"/>
      <c r="M25" s="11"/>
      <c r="N25" s="11"/>
      <c r="O25" s="11"/>
      <c r="P25" s="11"/>
      <c r="Q25" s="11"/>
      <c r="R25" s="11"/>
      <c r="S25" s="11"/>
      <c r="T25" s="11"/>
      <c r="U25" s="11"/>
      <c r="V25" s="11"/>
      <c r="W25" s="11"/>
      <c r="X25" s="11"/>
      <c r="Y25" s="11"/>
      <c r="Z25" s="11"/>
      <c r="AA25" s="11"/>
      <c r="AB25" s="11"/>
      <c r="AC25" s="11"/>
      <c r="AD25" s="11"/>
      <c r="AE25" s="11"/>
      <c r="AF25" s="11"/>
      <c r="AG25" s="11"/>
      <c r="AH25" s="11"/>
      <c r="AI25" s="11"/>
      <c r="AJ25" s="11"/>
      <c r="AK25" s="11"/>
      <c r="AL25" s="11"/>
      <c r="AM25" s="11"/>
      <c r="AN25" s="11"/>
      <c r="AO25" s="11"/>
      <c r="AP25" s="11"/>
      <c r="AQ25" s="11"/>
      <c r="AR25" s="11"/>
      <c r="AS25" s="11"/>
      <c r="AT25" s="11"/>
      <c r="AU25" s="11"/>
      <c r="AV25" s="11"/>
      <c r="AW25" s="11"/>
      <c r="AX25" s="11"/>
    </row>
    <row r="26" spans="2:50" x14ac:dyDescent="0.35">
      <c r="B26" s="11"/>
      <c r="C26" s="11"/>
      <c r="D26" s="11"/>
      <c r="E26" s="11"/>
      <c r="F26" s="11"/>
      <c r="G26" s="11"/>
      <c r="H26" s="11"/>
      <c r="I26" s="11"/>
      <c r="J26" s="11"/>
      <c r="K26" s="11"/>
      <c r="L26" s="11"/>
      <c r="M26" s="11"/>
      <c r="N26" s="11"/>
      <c r="O26" s="11"/>
      <c r="P26" s="11"/>
      <c r="Q26" s="11"/>
      <c r="R26" s="11"/>
      <c r="S26" s="11"/>
      <c r="T26" s="11"/>
      <c r="U26" s="11"/>
      <c r="V26" s="11"/>
      <c r="W26" s="11"/>
      <c r="X26" s="11"/>
      <c r="Y26" s="11"/>
      <c r="Z26" s="11"/>
      <c r="AA26" s="11"/>
      <c r="AB26" s="11"/>
      <c r="AC26" s="11"/>
      <c r="AD26" s="11"/>
      <c r="AE26" s="11"/>
      <c r="AF26" s="11"/>
      <c r="AG26" s="11"/>
      <c r="AH26" s="11"/>
      <c r="AI26" s="11"/>
      <c r="AJ26" s="11"/>
      <c r="AK26" s="11"/>
      <c r="AL26" s="11"/>
      <c r="AM26" s="11"/>
      <c r="AN26" s="11"/>
      <c r="AO26" s="11"/>
      <c r="AP26" s="11"/>
      <c r="AQ26" s="11"/>
      <c r="AR26" s="11"/>
      <c r="AS26" s="11"/>
      <c r="AT26" s="11"/>
      <c r="AU26" s="11"/>
      <c r="AV26" s="11"/>
      <c r="AW26" s="11"/>
      <c r="AX26" s="11"/>
    </row>
    <row r="27" spans="2:50" x14ac:dyDescent="0.35">
      <c r="B27" s="11"/>
      <c r="C27" s="11"/>
      <c r="D27" s="11"/>
      <c r="E27" s="11"/>
      <c r="F27" s="11"/>
      <c r="G27" s="11"/>
      <c r="H27" s="11"/>
      <c r="I27" s="11"/>
      <c r="J27" s="11"/>
      <c r="K27" s="11"/>
      <c r="L27" s="11"/>
      <c r="M27" s="11"/>
      <c r="N27" s="11"/>
      <c r="O27" s="11"/>
      <c r="P27" s="11"/>
      <c r="Q27" s="11"/>
      <c r="R27" s="11"/>
      <c r="S27" s="11"/>
      <c r="T27" s="11"/>
      <c r="U27" s="11"/>
      <c r="V27" s="11"/>
      <c r="W27" s="11"/>
      <c r="X27" s="11"/>
      <c r="Y27" s="11"/>
      <c r="Z27" s="11"/>
      <c r="AA27" s="11"/>
      <c r="AB27" s="11"/>
      <c r="AC27" s="11"/>
      <c r="AD27" s="11"/>
      <c r="AE27" s="11"/>
      <c r="AF27" s="11"/>
      <c r="AG27" s="11"/>
      <c r="AH27" s="11"/>
      <c r="AI27" s="11"/>
      <c r="AJ27" s="11"/>
      <c r="AK27" s="11"/>
      <c r="AL27" s="11"/>
      <c r="AM27" s="11"/>
      <c r="AN27" s="11"/>
      <c r="AO27" s="11"/>
      <c r="AP27" s="11"/>
      <c r="AQ27" s="11"/>
      <c r="AR27" s="11"/>
      <c r="AS27" s="11"/>
      <c r="AT27" s="11"/>
      <c r="AU27" s="11"/>
      <c r="AV27" s="11"/>
      <c r="AW27" s="11"/>
      <c r="AX27" s="11"/>
    </row>
    <row r="28" spans="2:50" x14ac:dyDescent="0.35">
      <c r="B28" s="11"/>
      <c r="C28" s="11"/>
      <c r="D28" s="11"/>
      <c r="E28" s="11"/>
      <c r="F28" s="11"/>
      <c r="G28" s="11"/>
      <c r="H28" s="11"/>
      <c r="I28" s="11"/>
      <c r="J28" s="11"/>
      <c r="K28" s="11"/>
      <c r="L28" s="11"/>
      <c r="M28" s="11"/>
      <c r="N28" s="11"/>
      <c r="O28" s="11"/>
      <c r="P28" s="11"/>
      <c r="Q28" s="11"/>
      <c r="R28" s="11"/>
      <c r="S28" s="11"/>
      <c r="T28" s="11"/>
      <c r="U28" s="11"/>
      <c r="V28" s="11"/>
      <c r="W28" s="11"/>
      <c r="X28" s="11"/>
      <c r="Y28" s="11"/>
      <c r="Z28" s="11"/>
      <c r="AA28" s="11"/>
      <c r="AB28" s="11"/>
      <c r="AC28" s="11"/>
      <c r="AD28" s="11"/>
      <c r="AE28" s="11"/>
      <c r="AF28" s="11"/>
      <c r="AG28" s="11"/>
      <c r="AH28" s="11"/>
      <c r="AI28" s="11"/>
      <c r="AJ28" s="11"/>
      <c r="AK28" s="11"/>
      <c r="AL28" s="11"/>
      <c r="AM28" s="11"/>
      <c r="AN28" s="11"/>
      <c r="AO28" s="11"/>
      <c r="AP28" s="11"/>
      <c r="AQ28" s="11"/>
      <c r="AR28" s="11"/>
      <c r="AS28" s="11"/>
      <c r="AT28" s="11"/>
      <c r="AU28" s="11"/>
      <c r="AV28" s="11"/>
      <c r="AW28" s="11"/>
      <c r="AX28" s="11"/>
    </row>
    <row r="29" spans="2:50" x14ac:dyDescent="0.35">
      <c r="B29" s="11"/>
      <c r="C29" s="11"/>
      <c r="D29" s="11"/>
      <c r="E29" s="11"/>
      <c r="F29" s="11"/>
      <c r="G29" s="11"/>
      <c r="H29" s="11"/>
      <c r="I29" s="11"/>
      <c r="J29" s="11"/>
      <c r="K29" s="11"/>
      <c r="L29" s="11"/>
      <c r="M29" s="11"/>
      <c r="N29" s="11"/>
      <c r="O29" s="11"/>
      <c r="P29" s="11"/>
      <c r="Q29" s="11"/>
      <c r="R29" s="11"/>
      <c r="S29" s="11"/>
      <c r="T29" s="11"/>
      <c r="U29" s="11"/>
      <c r="V29" s="11"/>
      <c r="W29" s="11"/>
      <c r="X29" s="11"/>
      <c r="Y29" s="11"/>
      <c r="Z29" s="11"/>
      <c r="AA29" s="11"/>
      <c r="AB29" s="11"/>
      <c r="AC29" s="11"/>
      <c r="AD29" s="11"/>
      <c r="AE29" s="11"/>
      <c r="AF29" s="11"/>
      <c r="AG29" s="11"/>
      <c r="AH29" s="11"/>
      <c r="AI29" s="11"/>
      <c r="AJ29" s="11"/>
      <c r="AK29" s="11"/>
      <c r="AL29" s="11"/>
      <c r="AM29" s="11"/>
      <c r="AN29" s="11"/>
      <c r="AO29" s="11"/>
      <c r="AP29" s="11"/>
      <c r="AQ29" s="11"/>
      <c r="AR29" s="11"/>
      <c r="AS29" s="11"/>
      <c r="AT29" s="11"/>
      <c r="AU29" s="11"/>
      <c r="AV29" s="11"/>
      <c r="AW29" s="11"/>
      <c r="AX29" s="11"/>
    </row>
    <row r="30" spans="2:50" x14ac:dyDescent="0.35">
      <c r="B30" s="11"/>
      <c r="C30" s="11"/>
      <c r="D30" s="11"/>
      <c r="E30" s="11"/>
      <c r="F30" s="11"/>
      <c r="G30" s="11"/>
      <c r="H30" s="11"/>
      <c r="I30" s="11"/>
      <c r="J30" s="11"/>
      <c r="K30" s="11"/>
      <c r="L30" s="11"/>
      <c r="M30" s="11"/>
      <c r="N30" s="11"/>
      <c r="O30" s="11"/>
      <c r="P30" s="11"/>
      <c r="Q30" s="11"/>
      <c r="R30" s="11"/>
      <c r="S30" s="11"/>
      <c r="T30" s="11"/>
      <c r="U30" s="11"/>
      <c r="V30" s="11"/>
      <c r="W30" s="11"/>
      <c r="X30" s="11"/>
      <c r="Y30" s="11"/>
      <c r="Z30" s="11"/>
      <c r="AA30" s="11"/>
      <c r="AB30" s="11"/>
      <c r="AC30" s="11"/>
      <c r="AD30" s="11"/>
      <c r="AE30" s="11"/>
      <c r="AF30" s="11"/>
      <c r="AG30" s="11"/>
      <c r="AH30" s="11"/>
      <c r="AI30" s="11"/>
      <c r="AJ30" s="11"/>
      <c r="AK30" s="11"/>
      <c r="AL30" s="11"/>
      <c r="AM30" s="11"/>
      <c r="AN30" s="11"/>
      <c r="AO30" s="11"/>
      <c r="AP30" s="11"/>
      <c r="AQ30" s="11"/>
      <c r="AR30" s="11"/>
      <c r="AS30" s="11"/>
      <c r="AT30" s="11"/>
      <c r="AU30" s="11"/>
      <c r="AV30" s="11"/>
      <c r="AW30" s="11"/>
      <c r="AX30" s="11"/>
    </row>
    <row r="31" spans="2:50" x14ac:dyDescent="0.35">
      <c r="B31" s="11"/>
      <c r="C31" s="11"/>
      <c r="D31" s="11"/>
      <c r="E31" s="11"/>
      <c r="F31" s="11"/>
      <c r="G31" s="11"/>
      <c r="H31" s="11"/>
      <c r="I31" s="11"/>
      <c r="J31" s="11"/>
      <c r="K31" s="11"/>
      <c r="L31" s="11"/>
      <c r="M31" s="11"/>
      <c r="N31" s="11"/>
      <c r="O31" s="11"/>
      <c r="P31" s="11"/>
      <c r="Q31" s="11"/>
      <c r="R31" s="11"/>
      <c r="S31" s="11"/>
      <c r="T31" s="11"/>
      <c r="U31" s="11"/>
      <c r="V31" s="11"/>
      <c r="W31" s="11"/>
      <c r="X31" s="11"/>
      <c r="Y31" s="11"/>
      <c r="Z31" s="11"/>
      <c r="AA31" s="11"/>
      <c r="AB31" s="11"/>
      <c r="AC31" s="11"/>
      <c r="AD31" s="11"/>
      <c r="AE31" s="11"/>
      <c r="AF31" s="11"/>
      <c r="AG31" s="11"/>
      <c r="AH31" s="11"/>
      <c r="AI31" s="11"/>
      <c r="AJ31" s="11"/>
      <c r="AK31" s="11"/>
      <c r="AL31" s="11"/>
      <c r="AM31" s="11"/>
      <c r="AN31" s="11"/>
      <c r="AO31" s="11"/>
      <c r="AP31" s="11"/>
      <c r="AQ31" s="11"/>
      <c r="AR31" s="11"/>
      <c r="AS31" s="11"/>
      <c r="AT31" s="11"/>
      <c r="AU31" s="11"/>
      <c r="AV31" s="11"/>
      <c r="AW31" s="11"/>
      <c r="AX31" s="11"/>
    </row>
    <row r="32" spans="2:50" x14ac:dyDescent="0.35">
      <c r="B32" s="11"/>
      <c r="C32" s="11"/>
      <c r="D32" s="11"/>
      <c r="E32" s="11"/>
      <c r="F32" s="11"/>
      <c r="G32" s="11"/>
      <c r="H32" s="11"/>
      <c r="I32" s="11"/>
      <c r="J32" s="11"/>
      <c r="K32" s="11"/>
      <c r="L32" s="11"/>
      <c r="M32" s="11"/>
      <c r="N32" s="11"/>
      <c r="O32" s="11"/>
      <c r="P32" s="11"/>
      <c r="Q32" s="11"/>
      <c r="R32" s="11"/>
      <c r="S32" s="11"/>
      <c r="T32" s="11"/>
      <c r="U32" s="11"/>
      <c r="V32" s="11"/>
      <c r="W32" s="11"/>
      <c r="X32" s="11"/>
      <c r="Y32" s="11"/>
      <c r="Z32" s="11"/>
      <c r="AA32" s="11"/>
      <c r="AB32" s="11"/>
      <c r="AC32" s="11"/>
      <c r="AD32" s="11"/>
      <c r="AE32" s="11"/>
      <c r="AF32" s="11"/>
      <c r="AG32" s="11"/>
      <c r="AH32" s="11"/>
      <c r="AI32" s="11"/>
      <c r="AJ32" s="11"/>
      <c r="AK32" s="11"/>
      <c r="AL32" s="11"/>
      <c r="AM32" s="11"/>
      <c r="AN32" s="11"/>
      <c r="AO32" s="11"/>
      <c r="AP32" s="11"/>
      <c r="AQ32" s="11"/>
      <c r="AR32" s="11"/>
      <c r="AS32" s="11"/>
      <c r="AT32" s="11"/>
      <c r="AU32" s="11"/>
      <c r="AV32" s="11"/>
      <c r="AW32" s="11"/>
      <c r="AX32" s="11"/>
    </row>
    <row r="33" spans="2:50" x14ac:dyDescent="0.35">
      <c r="B33" s="11"/>
      <c r="C33" s="11"/>
      <c r="D33" s="11"/>
      <c r="E33" s="11"/>
      <c r="F33" s="11"/>
      <c r="G33" s="11"/>
      <c r="H33" s="11"/>
      <c r="I33" s="11"/>
      <c r="J33" s="11"/>
      <c r="K33" s="11"/>
      <c r="L33" s="11"/>
      <c r="M33" s="11"/>
      <c r="N33" s="11"/>
      <c r="O33" s="11"/>
      <c r="P33" s="11"/>
      <c r="Q33" s="11"/>
      <c r="R33" s="11"/>
      <c r="S33" s="11"/>
      <c r="T33" s="11"/>
      <c r="U33" s="11"/>
      <c r="V33" s="11"/>
      <c r="W33" s="11"/>
      <c r="X33" s="11"/>
      <c r="Y33" s="11"/>
      <c r="Z33" s="11"/>
      <c r="AA33" s="11"/>
      <c r="AB33" s="11"/>
      <c r="AC33" s="11"/>
      <c r="AD33" s="11"/>
      <c r="AE33" s="11"/>
      <c r="AF33" s="11"/>
      <c r="AG33" s="11"/>
      <c r="AH33" s="11"/>
      <c r="AI33" s="11"/>
      <c r="AJ33" s="11"/>
      <c r="AK33" s="11"/>
      <c r="AL33" s="11"/>
      <c r="AM33" s="11"/>
      <c r="AN33" s="11"/>
      <c r="AO33" s="11"/>
      <c r="AP33" s="11"/>
      <c r="AQ33" s="11"/>
      <c r="AR33" s="11"/>
      <c r="AS33" s="11"/>
      <c r="AT33" s="11"/>
      <c r="AU33" s="11"/>
      <c r="AV33" s="11"/>
      <c r="AW33" s="11"/>
      <c r="AX33" s="11"/>
    </row>
    <row r="34" spans="2:50" x14ac:dyDescent="0.35">
      <c r="B34" s="11"/>
      <c r="C34" s="11"/>
      <c r="D34" s="11"/>
      <c r="E34" s="11"/>
      <c r="F34" s="11"/>
      <c r="G34" s="11"/>
      <c r="H34" s="11"/>
      <c r="I34" s="11"/>
      <c r="J34" s="11"/>
      <c r="K34" s="11"/>
      <c r="L34" s="11"/>
      <c r="M34" s="11"/>
      <c r="N34" s="11"/>
      <c r="O34" s="11"/>
      <c r="P34" s="11"/>
      <c r="Q34" s="11"/>
      <c r="R34" s="11"/>
      <c r="S34" s="11"/>
      <c r="T34" s="11"/>
      <c r="U34" s="11"/>
      <c r="V34" s="11"/>
      <c r="W34" s="11"/>
      <c r="X34" s="11"/>
      <c r="Y34" s="11"/>
      <c r="Z34" s="11"/>
      <c r="AA34" s="11"/>
      <c r="AB34" s="11"/>
      <c r="AC34" s="11"/>
      <c r="AD34" s="11"/>
      <c r="AE34" s="11"/>
      <c r="AF34" s="11"/>
      <c r="AG34" s="11"/>
      <c r="AH34" s="11"/>
      <c r="AI34" s="11"/>
      <c r="AJ34" s="11"/>
      <c r="AK34" s="11"/>
      <c r="AL34" s="11"/>
      <c r="AM34" s="11"/>
      <c r="AN34" s="11"/>
      <c r="AO34" s="11"/>
      <c r="AP34" s="11"/>
      <c r="AQ34" s="11"/>
      <c r="AR34" s="11"/>
      <c r="AS34" s="11"/>
      <c r="AT34" s="11"/>
      <c r="AU34" s="11"/>
      <c r="AV34" s="11"/>
      <c r="AW34" s="11"/>
      <c r="AX34" s="11"/>
    </row>
    <row r="35" spans="2:50" x14ac:dyDescent="0.35">
      <c r="B35" s="11"/>
      <c r="C35" s="11"/>
      <c r="D35" s="11"/>
      <c r="E35" s="11"/>
      <c r="F35" s="11"/>
      <c r="G35" s="11"/>
      <c r="H35" s="11"/>
      <c r="I35" s="11"/>
      <c r="J35" s="11"/>
      <c r="K35" s="11"/>
      <c r="L35" s="11"/>
      <c r="M35" s="11"/>
      <c r="N35" s="11"/>
      <c r="O35" s="11"/>
      <c r="P35" s="11"/>
      <c r="Q35" s="11"/>
      <c r="R35" s="11"/>
      <c r="S35" s="11"/>
      <c r="T35" s="11"/>
      <c r="U35" s="11"/>
      <c r="V35" s="11"/>
      <c r="W35" s="11"/>
      <c r="X35" s="11"/>
      <c r="Y35" s="11"/>
      <c r="Z35" s="11"/>
      <c r="AA35" s="11"/>
      <c r="AB35" s="11"/>
      <c r="AC35" s="11"/>
      <c r="AD35" s="11"/>
      <c r="AE35" s="11"/>
      <c r="AF35" s="11"/>
      <c r="AG35" s="11"/>
      <c r="AH35" s="11"/>
      <c r="AI35" s="11"/>
      <c r="AJ35" s="11"/>
      <c r="AK35" s="11"/>
      <c r="AL35" s="11"/>
      <c r="AM35" s="11"/>
      <c r="AN35" s="11"/>
      <c r="AO35" s="11"/>
      <c r="AP35" s="11"/>
      <c r="AQ35" s="11"/>
      <c r="AR35" s="11"/>
      <c r="AS35" s="11"/>
      <c r="AT35" s="11"/>
      <c r="AU35" s="11"/>
      <c r="AV35" s="11"/>
      <c r="AW35" s="11"/>
      <c r="AX35" s="11"/>
    </row>
    <row r="36" spans="2:50" x14ac:dyDescent="0.35">
      <c r="B36" s="11"/>
      <c r="C36" s="11"/>
      <c r="D36" s="11"/>
      <c r="E36" s="11"/>
      <c r="F36" s="11"/>
      <c r="G36" s="11"/>
      <c r="H36" s="11"/>
      <c r="I36" s="11"/>
      <c r="J36" s="11"/>
      <c r="K36" s="11"/>
      <c r="L36" s="11"/>
      <c r="M36" s="11"/>
      <c r="N36" s="11"/>
      <c r="O36" s="11"/>
      <c r="P36" s="11"/>
      <c r="Q36" s="11"/>
      <c r="R36" s="11"/>
      <c r="S36" s="11"/>
      <c r="T36" s="11"/>
      <c r="U36" s="11"/>
      <c r="V36" s="11"/>
      <c r="W36" s="11"/>
      <c r="X36" s="11"/>
      <c r="Y36" s="11"/>
      <c r="Z36" s="11"/>
      <c r="AA36" s="11"/>
      <c r="AB36" s="11"/>
      <c r="AC36" s="11"/>
      <c r="AD36" s="11"/>
      <c r="AE36" s="11"/>
      <c r="AF36" s="11"/>
      <c r="AG36" s="11"/>
      <c r="AH36" s="11"/>
      <c r="AI36" s="11"/>
      <c r="AJ36" s="11"/>
      <c r="AK36" s="11"/>
      <c r="AL36" s="11"/>
      <c r="AM36" s="11"/>
      <c r="AN36" s="11"/>
      <c r="AO36" s="11"/>
      <c r="AP36" s="11"/>
      <c r="AQ36" s="11"/>
      <c r="AR36" s="11"/>
      <c r="AS36" s="11"/>
      <c r="AT36" s="11"/>
      <c r="AU36" s="11"/>
      <c r="AV36" s="11"/>
      <c r="AW36" s="11"/>
      <c r="AX36" s="11"/>
    </row>
    <row r="37" spans="2:50" x14ac:dyDescent="0.35">
      <c r="B37" s="11"/>
      <c r="C37" s="11"/>
      <c r="D37" s="11"/>
      <c r="E37" s="11"/>
      <c r="F37" s="11"/>
      <c r="G37" s="11"/>
      <c r="H37" s="11"/>
      <c r="I37" s="11"/>
      <c r="J37" s="11"/>
      <c r="K37" s="11"/>
      <c r="L37" s="11"/>
      <c r="M37" s="11"/>
      <c r="N37" s="11"/>
      <c r="O37" s="11"/>
      <c r="P37" s="11"/>
      <c r="Q37" s="11"/>
      <c r="R37" s="11"/>
      <c r="S37" s="11"/>
      <c r="T37" s="11"/>
      <c r="U37" s="11"/>
      <c r="V37" s="11"/>
      <c r="W37" s="11"/>
      <c r="X37" s="11"/>
      <c r="Y37" s="11"/>
      <c r="Z37" s="11"/>
      <c r="AA37" s="11"/>
      <c r="AB37" s="11"/>
      <c r="AC37" s="11"/>
      <c r="AD37" s="11"/>
      <c r="AE37" s="11"/>
      <c r="AF37" s="11"/>
      <c r="AG37" s="11"/>
      <c r="AH37" s="11"/>
      <c r="AI37" s="11"/>
      <c r="AJ37" s="11"/>
      <c r="AK37" s="11"/>
      <c r="AL37" s="11"/>
      <c r="AM37" s="11"/>
      <c r="AN37" s="11"/>
      <c r="AO37" s="11"/>
      <c r="AP37" s="11"/>
      <c r="AQ37" s="11"/>
      <c r="AR37" s="11"/>
      <c r="AS37" s="11"/>
      <c r="AT37" s="11"/>
      <c r="AU37" s="11"/>
      <c r="AV37" s="11"/>
      <c r="AW37" s="11"/>
      <c r="AX37" s="11"/>
    </row>
    <row r="38" spans="2:50" x14ac:dyDescent="0.35">
      <c r="B38" s="11"/>
      <c r="C38" s="11"/>
      <c r="D38" s="11"/>
      <c r="E38" s="11"/>
      <c r="F38" s="11"/>
      <c r="G38" s="11"/>
      <c r="H38" s="11"/>
      <c r="I38" s="11"/>
      <c r="J38" s="11"/>
      <c r="K38" s="11"/>
      <c r="L38" s="11"/>
      <c r="M38" s="11"/>
      <c r="N38" s="11"/>
      <c r="O38" s="11"/>
      <c r="P38" s="11"/>
      <c r="Q38" s="11"/>
      <c r="R38" s="11"/>
      <c r="S38" s="11"/>
      <c r="T38" s="11"/>
      <c r="U38" s="11"/>
      <c r="V38" s="11"/>
      <c r="W38" s="11"/>
      <c r="X38" s="11"/>
      <c r="Y38" s="11"/>
      <c r="Z38" s="11"/>
      <c r="AA38" s="11"/>
      <c r="AB38" s="11"/>
      <c r="AC38" s="11"/>
      <c r="AD38" s="11"/>
      <c r="AE38" s="11"/>
      <c r="AF38" s="11"/>
      <c r="AG38" s="11"/>
      <c r="AH38" s="11"/>
      <c r="AI38" s="11"/>
      <c r="AJ38" s="11"/>
      <c r="AK38" s="11"/>
      <c r="AL38" s="11"/>
      <c r="AM38" s="11"/>
      <c r="AN38" s="11"/>
      <c r="AO38" s="11"/>
      <c r="AP38" s="11"/>
      <c r="AQ38" s="11"/>
      <c r="AR38" s="11"/>
      <c r="AS38" s="11"/>
      <c r="AT38" s="11"/>
      <c r="AU38" s="11"/>
      <c r="AV38" s="11"/>
      <c r="AW38" s="11"/>
      <c r="AX38" s="11"/>
    </row>
    <row r="39" spans="2:50" x14ac:dyDescent="0.35">
      <c r="B39" s="11"/>
      <c r="C39" s="11"/>
      <c r="D39" s="11"/>
      <c r="E39" s="11"/>
      <c r="F39" s="11"/>
      <c r="G39" s="11"/>
      <c r="H39" s="11"/>
      <c r="I39" s="11"/>
      <c r="J39" s="11"/>
      <c r="K39" s="11"/>
      <c r="L39" s="11"/>
      <c r="M39" s="11"/>
      <c r="N39" s="11"/>
      <c r="O39" s="11"/>
      <c r="P39" s="11"/>
      <c r="Q39" s="11"/>
      <c r="R39" s="11"/>
      <c r="S39" s="11"/>
      <c r="T39" s="11"/>
      <c r="U39" s="11"/>
      <c r="V39" s="11"/>
      <c r="W39" s="11"/>
      <c r="X39" s="11"/>
      <c r="Y39" s="11"/>
      <c r="Z39" s="11"/>
      <c r="AA39" s="11"/>
      <c r="AB39" s="11"/>
      <c r="AC39" s="11"/>
      <c r="AD39" s="11"/>
      <c r="AE39" s="11"/>
      <c r="AF39" s="11"/>
      <c r="AG39" s="11"/>
      <c r="AH39" s="11"/>
      <c r="AI39" s="11"/>
      <c r="AJ39" s="11"/>
      <c r="AK39" s="11"/>
      <c r="AL39" s="11"/>
      <c r="AM39" s="11"/>
      <c r="AN39" s="11"/>
      <c r="AO39" s="11"/>
      <c r="AP39" s="11"/>
      <c r="AQ39" s="11"/>
      <c r="AR39" s="11"/>
      <c r="AS39" s="11"/>
      <c r="AT39" s="11"/>
      <c r="AU39" s="11"/>
      <c r="AV39" s="11"/>
      <c r="AW39" s="11"/>
      <c r="AX39" s="11"/>
    </row>
    <row r="40" spans="2:50" x14ac:dyDescent="0.35">
      <c r="B40" s="11"/>
      <c r="C40" s="11"/>
      <c r="D40" s="11"/>
      <c r="E40" s="11"/>
      <c r="F40" s="11"/>
      <c r="G40" s="11"/>
      <c r="H40" s="11"/>
      <c r="I40" s="11"/>
      <c r="J40" s="11"/>
      <c r="K40" s="11"/>
      <c r="L40" s="11"/>
      <c r="M40" s="11"/>
      <c r="N40" s="11"/>
      <c r="O40" s="11"/>
      <c r="P40" s="11"/>
      <c r="Q40" s="11"/>
      <c r="R40" s="11"/>
      <c r="S40" s="11"/>
      <c r="T40" s="11"/>
      <c r="U40" s="11"/>
      <c r="V40" s="11"/>
      <c r="W40" s="11"/>
      <c r="X40" s="11"/>
      <c r="Y40" s="11"/>
      <c r="Z40" s="11"/>
      <c r="AA40" s="11"/>
      <c r="AB40" s="11"/>
      <c r="AC40" s="11"/>
      <c r="AD40" s="11"/>
      <c r="AE40" s="11"/>
      <c r="AF40" s="11"/>
      <c r="AG40" s="11"/>
      <c r="AH40" s="11"/>
      <c r="AI40" s="11"/>
      <c r="AJ40" s="11"/>
      <c r="AK40" s="11"/>
      <c r="AL40" s="11"/>
      <c r="AM40" s="11"/>
      <c r="AN40" s="11"/>
      <c r="AO40" s="11"/>
      <c r="AP40" s="11"/>
      <c r="AQ40" s="11"/>
      <c r="AR40" s="11"/>
      <c r="AS40" s="11"/>
      <c r="AT40" s="11"/>
      <c r="AU40" s="11"/>
      <c r="AV40" s="11"/>
      <c r="AW40" s="11"/>
      <c r="AX40" s="11"/>
    </row>
    <row r="41" spans="2:50" x14ac:dyDescent="0.35">
      <c r="B41" s="11"/>
      <c r="C41" s="11"/>
      <c r="D41" s="11"/>
      <c r="E41" s="11"/>
      <c r="F41" s="11"/>
      <c r="G41" s="11"/>
      <c r="H41" s="11"/>
      <c r="I41" s="11"/>
      <c r="J41" s="11"/>
      <c r="K41" s="11"/>
      <c r="L41" s="11"/>
      <c r="M41" s="11"/>
      <c r="N41" s="11"/>
      <c r="O41" s="11"/>
      <c r="P41" s="11"/>
      <c r="Q41" s="11"/>
      <c r="R41" s="11"/>
      <c r="S41" s="11"/>
      <c r="T41" s="11"/>
      <c r="U41" s="11"/>
      <c r="V41" s="11"/>
      <c r="W41" s="11"/>
      <c r="X41" s="11"/>
      <c r="Y41" s="11"/>
      <c r="Z41" s="11"/>
      <c r="AA41" s="11"/>
      <c r="AB41" s="11"/>
      <c r="AC41" s="11"/>
      <c r="AD41" s="11"/>
      <c r="AE41" s="11"/>
      <c r="AF41" s="11"/>
      <c r="AG41" s="11"/>
      <c r="AH41" s="11"/>
      <c r="AI41" s="11"/>
      <c r="AJ41" s="11"/>
      <c r="AK41" s="11"/>
      <c r="AL41" s="11"/>
      <c r="AM41" s="11"/>
      <c r="AN41" s="11"/>
      <c r="AO41" s="11"/>
      <c r="AP41" s="11"/>
      <c r="AQ41" s="11"/>
      <c r="AR41" s="11"/>
      <c r="AS41" s="11"/>
      <c r="AT41" s="11"/>
      <c r="AU41" s="11"/>
      <c r="AV41" s="11"/>
      <c r="AW41" s="11"/>
      <c r="AX41" s="11"/>
    </row>
    <row r="42" spans="2:50" x14ac:dyDescent="0.35">
      <c r="B42" s="11"/>
      <c r="C42" s="11"/>
      <c r="D42" s="11"/>
      <c r="E42" s="11"/>
      <c r="F42" s="11"/>
      <c r="G42" s="11"/>
      <c r="H42" s="11"/>
      <c r="I42" s="11"/>
      <c r="J42" s="11"/>
      <c r="K42" s="11"/>
      <c r="L42" s="11"/>
      <c r="M42" s="11"/>
      <c r="N42" s="11"/>
      <c r="O42" s="11"/>
      <c r="P42" s="11"/>
      <c r="Q42" s="11"/>
      <c r="R42" s="11"/>
      <c r="S42" s="11"/>
      <c r="T42" s="11"/>
      <c r="U42" s="11"/>
      <c r="V42" s="11"/>
      <c r="W42" s="11"/>
      <c r="X42" s="11"/>
      <c r="Y42" s="11"/>
      <c r="Z42" s="11"/>
      <c r="AA42" s="11"/>
      <c r="AB42" s="11"/>
      <c r="AC42" s="11"/>
      <c r="AD42" s="11"/>
      <c r="AE42" s="11"/>
      <c r="AF42" s="11"/>
      <c r="AG42" s="11"/>
      <c r="AH42" s="11"/>
      <c r="AI42" s="11"/>
      <c r="AJ42" s="11"/>
      <c r="AK42" s="11"/>
      <c r="AL42" s="11"/>
      <c r="AM42" s="11"/>
      <c r="AN42" s="11"/>
      <c r="AO42" s="11"/>
      <c r="AP42" s="11"/>
      <c r="AQ42" s="11"/>
      <c r="AR42" s="11"/>
      <c r="AS42" s="11"/>
      <c r="AT42" s="11"/>
      <c r="AU42" s="11"/>
      <c r="AV42" s="11"/>
      <c r="AW42" s="11"/>
      <c r="AX42" s="11"/>
    </row>
    <row r="43" spans="2:50" x14ac:dyDescent="0.35">
      <c r="B43" s="11"/>
      <c r="C43" s="11"/>
      <c r="D43" s="11"/>
      <c r="E43" s="11"/>
      <c r="F43" s="11"/>
      <c r="G43" s="11"/>
      <c r="H43" s="11"/>
      <c r="I43" s="11"/>
      <c r="J43" s="11"/>
      <c r="K43" s="11"/>
      <c r="L43" s="11"/>
      <c r="M43" s="11"/>
      <c r="N43" s="11"/>
      <c r="O43" s="11"/>
      <c r="P43" s="11"/>
      <c r="Q43" s="11"/>
      <c r="R43" s="11"/>
      <c r="S43" s="11"/>
      <c r="T43" s="11"/>
      <c r="U43" s="11"/>
      <c r="V43" s="11"/>
      <c r="W43" s="11"/>
      <c r="X43" s="11"/>
      <c r="Y43" s="11"/>
      <c r="Z43" s="11"/>
      <c r="AA43" s="11"/>
      <c r="AB43" s="11"/>
      <c r="AC43" s="11"/>
      <c r="AD43" s="11"/>
      <c r="AE43" s="11"/>
      <c r="AF43" s="11"/>
      <c r="AG43" s="11"/>
      <c r="AH43" s="11"/>
      <c r="AI43" s="11"/>
      <c r="AJ43" s="11"/>
      <c r="AK43" s="11"/>
      <c r="AL43" s="11"/>
      <c r="AM43" s="11"/>
      <c r="AN43" s="11"/>
      <c r="AO43" s="11"/>
      <c r="AP43" s="11"/>
      <c r="AQ43" s="11"/>
      <c r="AR43" s="11"/>
      <c r="AS43" s="11"/>
      <c r="AT43" s="11"/>
      <c r="AU43" s="11"/>
      <c r="AV43" s="11"/>
      <c r="AW43" s="11"/>
      <c r="AX43" s="11"/>
    </row>
    <row r="44" spans="2:50" x14ac:dyDescent="0.35">
      <c r="B44" s="11"/>
      <c r="C44" s="11"/>
      <c r="D44" s="11"/>
      <c r="E44" s="11"/>
      <c r="F44" s="11"/>
      <c r="G44" s="11"/>
      <c r="H44" s="11"/>
      <c r="I44" s="11"/>
      <c r="J44" s="11"/>
      <c r="K44" s="11"/>
      <c r="L44" s="11"/>
      <c r="M44" s="11"/>
      <c r="N44" s="11"/>
      <c r="O44" s="11"/>
      <c r="P44" s="11"/>
      <c r="Q44" s="11"/>
      <c r="R44" s="11"/>
      <c r="S44" s="11"/>
      <c r="T44" s="11"/>
      <c r="U44" s="11"/>
      <c r="V44" s="11"/>
      <c r="W44" s="11"/>
      <c r="X44" s="11"/>
      <c r="Y44" s="11"/>
      <c r="Z44" s="11"/>
      <c r="AA44" s="11"/>
      <c r="AB44" s="11"/>
      <c r="AC44" s="11"/>
      <c r="AD44" s="11"/>
      <c r="AE44" s="11"/>
      <c r="AF44" s="11"/>
      <c r="AG44" s="11"/>
      <c r="AH44" s="11"/>
      <c r="AI44" s="11"/>
      <c r="AJ44" s="11"/>
      <c r="AK44" s="11"/>
      <c r="AL44" s="11"/>
      <c r="AM44" s="11"/>
      <c r="AN44" s="11"/>
      <c r="AO44" s="11"/>
      <c r="AP44" s="11"/>
      <c r="AQ44" s="11"/>
      <c r="AR44" s="11"/>
      <c r="AS44" s="11"/>
      <c r="AT44" s="11"/>
      <c r="AU44" s="11"/>
      <c r="AV44" s="11"/>
      <c r="AW44" s="11"/>
      <c r="AX44" s="11"/>
    </row>
    <row r="45" spans="2:50" x14ac:dyDescent="0.35">
      <c r="B45" s="11"/>
      <c r="C45" s="11"/>
      <c r="D45" s="11"/>
      <c r="E45" s="11"/>
      <c r="F45" s="11"/>
      <c r="G45" s="11"/>
      <c r="H45" s="11"/>
      <c r="I45" s="11"/>
      <c r="J45" s="11"/>
      <c r="K45" s="11"/>
      <c r="L45" s="11"/>
      <c r="M45" s="11"/>
      <c r="N45" s="11"/>
      <c r="O45" s="11"/>
      <c r="P45" s="11"/>
      <c r="Q45" s="11"/>
      <c r="R45" s="11"/>
      <c r="S45" s="11"/>
      <c r="T45" s="11"/>
      <c r="U45" s="11"/>
      <c r="V45" s="11"/>
      <c r="W45" s="11"/>
      <c r="X45" s="11"/>
      <c r="Y45" s="11"/>
      <c r="Z45" s="11"/>
      <c r="AA45" s="11"/>
      <c r="AB45" s="11"/>
      <c r="AC45" s="11"/>
      <c r="AD45" s="11"/>
      <c r="AE45" s="11"/>
      <c r="AF45" s="11"/>
      <c r="AG45" s="11"/>
      <c r="AH45" s="11"/>
      <c r="AI45" s="11"/>
      <c r="AJ45" s="11"/>
      <c r="AK45" s="11"/>
      <c r="AL45" s="11"/>
      <c r="AM45" s="11"/>
      <c r="AN45" s="11"/>
      <c r="AO45" s="11"/>
      <c r="AP45" s="11"/>
      <c r="AQ45" s="11"/>
      <c r="AR45" s="11"/>
      <c r="AS45" s="11"/>
      <c r="AT45" s="11"/>
      <c r="AU45" s="11"/>
      <c r="AV45" s="11"/>
      <c r="AW45" s="11"/>
      <c r="AX45" s="11"/>
    </row>
    <row r="46" spans="2:50" x14ac:dyDescent="0.35">
      <c r="B46" s="11"/>
      <c r="C46" s="11"/>
      <c r="D46" s="11"/>
      <c r="E46" s="11"/>
      <c r="F46" s="11"/>
      <c r="G46" s="11"/>
      <c r="H46" s="11"/>
      <c r="I46" s="11"/>
      <c r="J46" s="11"/>
      <c r="K46" s="11"/>
      <c r="L46" s="11"/>
      <c r="M46" s="11"/>
      <c r="N46" s="11"/>
      <c r="O46" s="11"/>
      <c r="P46" s="11"/>
      <c r="Q46" s="11"/>
      <c r="R46" s="11"/>
      <c r="S46" s="11"/>
      <c r="T46" s="11"/>
      <c r="U46" s="11"/>
      <c r="V46" s="11"/>
      <c r="W46" s="11"/>
      <c r="X46" s="11"/>
      <c r="Y46" s="11"/>
      <c r="Z46" s="11"/>
      <c r="AA46" s="11"/>
      <c r="AB46" s="11"/>
      <c r="AC46" s="11"/>
      <c r="AD46" s="11"/>
      <c r="AE46" s="11"/>
      <c r="AF46" s="11"/>
      <c r="AG46" s="11"/>
      <c r="AH46" s="11"/>
      <c r="AI46" s="11"/>
      <c r="AJ46" s="11"/>
      <c r="AK46" s="11"/>
      <c r="AL46" s="11"/>
      <c r="AM46" s="11"/>
      <c r="AN46" s="11"/>
      <c r="AO46" s="11"/>
      <c r="AP46" s="11"/>
      <c r="AQ46" s="11"/>
      <c r="AR46" s="11"/>
      <c r="AS46" s="11"/>
      <c r="AT46" s="11"/>
      <c r="AU46" s="11"/>
      <c r="AV46" s="11"/>
      <c r="AW46" s="11"/>
      <c r="AX46" s="11"/>
    </row>
    <row r="47" spans="2:50" x14ac:dyDescent="0.35">
      <c r="B47" s="11"/>
      <c r="C47" s="11"/>
      <c r="D47" s="11"/>
      <c r="E47" s="11"/>
      <c r="F47" s="11"/>
      <c r="G47" s="11"/>
      <c r="H47" s="11"/>
      <c r="I47" s="11"/>
      <c r="J47" s="11"/>
      <c r="K47" s="11"/>
      <c r="L47" s="11"/>
      <c r="M47" s="11"/>
      <c r="N47" s="11"/>
      <c r="O47" s="11"/>
      <c r="P47" s="11"/>
      <c r="Q47" s="11"/>
      <c r="R47" s="11"/>
      <c r="S47" s="11"/>
      <c r="T47" s="11"/>
      <c r="U47" s="11"/>
      <c r="V47" s="11"/>
      <c r="W47" s="11"/>
      <c r="X47" s="11"/>
      <c r="Y47" s="11"/>
      <c r="Z47" s="11"/>
      <c r="AA47" s="11"/>
      <c r="AB47" s="11"/>
      <c r="AC47" s="11"/>
      <c r="AD47" s="11"/>
      <c r="AE47" s="11"/>
      <c r="AF47" s="11"/>
      <c r="AG47" s="11"/>
      <c r="AH47" s="11"/>
      <c r="AI47" s="11"/>
      <c r="AJ47" s="11"/>
      <c r="AK47" s="11"/>
      <c r="AL47" s="11"/>
      <c r="AM47" s="11"/>
      <c r="AN47" s="11"/>
      <c r="AO47" s="11"/>
      <c r="AP47" s="11"/>
      <c r="AQ47" s="11"/>
      <c r="AR47" s="11"/>
      <c r="AS47" s="11"/>
      <c r="AT47" s="11"/>
      <c r="AU47" s="11"/>
      <c r="AV47" s="11"/>
      <c r="AW47" s="11"/>
      <c r="AX47" s="11"/>
    </row>
    <row r="48" spans="2:50" x14ac:dyDescent="0.35">
      <c r="B48" s="11"/>
      <c r="C48" s="11"/>
      <c r="D48" s="11"/>
      <c r="E48" s="11"/>
      <c r="F48" s="11"/>
      <c r="G48" s="11"/>
      <c r="H48" s="11"/>
      <c r="I48" s="11"/>
      <c r="J48" s="11"/>
      <c r="K48" s="11"/>
      <c r="L48" s="11"/>
      <c r="M48" s="11"/>
      <c r="N48" s="11"/>
      <c r="O48" s="11"/>
      <c r="P48" s="11"/>
      <c r="Q48" s="11"/>
      <c r="R48" s="11"/>
      <c r="S48" s="11"/>
      <c r="T48" s="11"/>
      <c r="U48" s="11"/>
      <c r="V48" s="11"/>
      <c r="W48" s="11"/>
      <c r="X48" s="11"/>
      <c r="Y48" s="11"/>
      <c r="Z48" s="11"/>
      <c r="AA48" s="11"/>
      <c r="AB48" s="11"/>
      <c r="AC48" s="11"/>
      <c r="AD48" s="11"/>
      <c r="AE48" s="11"/>
      <c r="AF48" s="11"/>
      <c r="AG48" s="11"/>
      <c r="AH48" s="11"/>
      <c r="AI48" s="11"/>
      <c r="AJ48" s="11"/>
      <c r="AK48" s="11"/>
      <c r="AL48" s="11"/>
      <c r="AM48" s="11"/>
      <c r="AN48" s="11"/>
      <c r="AO48" s="11"/>
      <c r="AP48" s="11"/>
      <c r="AQ48" s="11"/>
      <c r="AR48" s="11"/>
      <c r="AS48" s="11"/>
      <c r="AT48" s="11"/>
      <c r="AU48" s="11"/>
      <c r="AV48" s="11"/>
      <c r="AW48" s="11"/>
      <c r="AX48" s="11"/>
    </row>
    <row r="49" spans="2:50" x14ac:dyDescent="0.35">
      <c r="B49" s="11"/>
      <c r="C49" s="11"/>
      <c r="D49" s="11"/>
      <c r="E49" s="11"/>
      <c r="F49" s="11"/>
      <c r="G49" s="11"/>
      <c r="H49" s="11"/>
      <c r="I49" s="11"/>
      <c r="J49" s="11"/>
      <c r="K49" s="11"/>
      <c r="L49" s="11"/>
      <c r="M49" s="11"/>
      <c r="N49" s="11"/>
      <c r="O49" s="11"/>
      <c r="P49" s="11"/>
      <c r="Q49" s="11"/>
      <c r="R49" s="11"/>
      <c r="S49" s="11"/>
      <c r="T49" s="11"/>
      <c r="U49" s="11"/>
      <c r="V49" s="11"/>
      <c r="W49" s="11"/>
      <c r="X49" s="11"/>
      <c r="Y49" s="11"/>
      <c r="Z49" s="11"/>
      <c r="AA49" s="11"/>
      <c r="AB49" s="11"/>
      <c r="AC49" s="11"/>
      <c r="AD49" s="11"/>
      <c r="AE49" s="11"/>
      <c r="AF49" s="11"/>
      <c r="AG49" s="11"/>
      <c r="AH49" s="11"/>
      <c r="AI49" s="11"/>
      <c r="AJ49" s="11"/>
      <c r="AK49" s="11"/>
      <c r="AL49" s="11"/>
      <c r="AM49" s="11"/>
      <c r="AN49" s="11"/>
      <c r="AO49" s="11"/>
      <c r="AP49" s="11"/>
      <c r="AQ49" s="11"/>
      <c r="AR49" s="11"/>
      <c r="AS49" s="11"/>
      <c r="AT49" s="11"/>
      <c r="AU49" s="11"/>
      <c r="AV49" s="11"/>
      <c r="AW49" s="11"/>
      <c r="AX49" s="11"/>
    </row>
    <row r="50" spans="2:50" x14ac:dyDescent="0.35">
      <c r="B50" s="11"/>
      <c r="C50" s="11"/>
      <c r="D50" s="11"/>
      <c r="E50" s="11"/>
      <c r="F50" s="11"/>
      <c r="G50" s="11"/>
      <c r="H50" s="11"/>
      <c r="I50" s="11"/>
      <c r="J50" s="11"/>
      <c r="K50" s="11"/>
      <c r="L50" s="11"/>
      <c r="M50" s="11"/>
      <c r="N50" s="11"/>
      <c r="O50" s="11"/>
      <c r="P50" s="11"/>
      <c r="Q50" s="11"/>
      <c r="R50" s="11"/>
      <c r="S50" s="11"/>
      <c r="T50" s="11"/>
      <c r="U50" s="11"/>
      <c r="V50" s="11"/>
      <c r="W50" s="11"/>
      <c r="X50" s="11"/>
      <c r="Y50" s="11"/>
      <c r="Z50" s="11"/>
      <c r="AA50" s="11"/>
      <c r="AB50" s="11"/>
      <c r="AC50" s="11"/>
      <c r="AD50" s="11"/>
      <c r="AE50" s="11"/>
      <c r="AF50" s="11"/>
      <c r="AG50" s="11"/>
      <c r="AH50" s="11"/>
      <c r="AI50" s="11"/>
      <c r="AJ50" s="11"/>
      <c r="AK50" s="11"/>
      <c r="AL50" s="11"/>
      <c r="AM50" s="11"/>
      <c r="AN50" s="11"/>
      <c r="AO50" s="11"/>
      <c r="AP50" s="11"/>
      <c r="AQ50" s="11"/>
      <c r="AR50" s="11"/>
      <c r="AS50" s="11"/>
      <c r="AT50" s="11"/>
      <c r="AU50" s="11"/>
      <c r="AV50" s="11"/>
      <c r="AW50" s="11"/>
      <c r="AX50" s="11"/>
    </row>
    <row r="51" spans="2:50" x14ac:dyDescent="0.35">
      <c r="B51" s="11"/>
      <c r="C51" s="11"/>
      <c r="D51" s="11"/>
      <c r="E51" s="11"/>
      <c r="F51" s="11"/>
      <c r="G51" s="11"/>
      <c r="H51" s="11"/>
      <c r="I51" s="11"/>
      <c r="J51" s="11"/>
      <c r="K51" s="11"/>
      <c r="L51" s="11"/>
      <c r="M51" s="11"/>
      <c r="N51" s="11"/>
      <c r="O51" s="11"/>
      <c r="P51" s="11"/>
      <c r="Q51" s="11"/>
      <c r="R51" s="11"/>
      <c r="S51" s="11"/>
      <c r="T51" s="11"/>
      <c r="U51" s="11"/>
      <c r="V51" s="11"/>
      <c r="W51" s="11"/>
      <c r="X51" s="11"/>
      <c r="Y51" s="11"/>
      <c r="Z51" s="11"/>
      <c r="AA51" s="11"/>
      <c r="AB51" s="11"/>
      <c r="AC51" s="11"/>
      <c r="AD51" s="11"/>
      <c r="AE51" s="11"/>
      <c r="AF51" s="11"/>
      <c r="AG51" s="11"/>
      <c r="AH51" s="11"/>
      <c r="AI51" s="11"/>
      <c r="AJ51" s="11"/>
      <c r="AK51" s="11"/>
      <c r="AL51" s="11"/>
      <c r="AM51" s="11"/>
      <c r="AN51" s="11"/>
      <c r="AO51" s="11"/>
      <c r="AP51" s="11"/>
      <c r="AQ51" s="11"/>
      <c r="AR51" s="11"/>
      <c r="AS51" s="11"/>
      <c r="AT51" s="11"/>
      <c r="AU51" s="11"/>
      <c r="AV51" s="11"/>
      <c r="AW51" s="11"/>
      <c r="AX51" s="11"/>
    </row>
    <row r="52" spans="2:50" x14ac:dyDescent="0.35">
      <c r="B52" s="11"/>
      <c r="C52" s="11"/>
      <c r="D52" s="11"/>
      <c r="E52" s="11"/>
      <c r="F52" s="11"/>
      <c r="G52" s="11"/>
      <c r="H52" s="11"/>
      <c r="I52" s="11"/>
      <c r="J52" s="11"/>
      <c r="K52" s="11"/>
      <c r="L52" s="11"/>
      <c r="M52" s="11"/>
      <c r="N52" s="11"/>
      <c r="O52" s="11"/>
      <c r="P52" s="11"/>
      <c r="Q52" s="11"/>
      <c r="R52" s="11"/>
      <c r="S52" s="11"/>
      <c r="T52" s="11"/>
      <c r="U52" s="11"/>
      <c r="V52" s="11"/>
      <c r="W52" s="11"/>
      <c r="X52" s="11"/>
      <c r="Y52" s="11"/>
      <c r="Z52" s="11"/>
      <c r="AA52" s="11"/>
      <c r="AB52" s="11"/>
      <c r="AC52" s="11"/>
      <c r="AD52" s="11"/>
      <c r="AE52" s="11"/>
      <c r="AF52" s="11"/>
      <c r="AG52" s="11"/>
      <c r="AH52" s="11"/>
      <c r="AI52" s="11"/>
      <c r="AJ52" s="11"/>
      <c r="AK52" s="11"/>
      <c r="AL52" s="11"/>
      <c r="AM52" s="11"/>
      <c r="AN52" s="11"/>
      <c r="AO52" s="11"/>
      <c r="AP52" s="11"/>
      <c r="AQ52" s="11"/>
      <c r="AR52" s="11"/>
      <c r="AS52" s="11"/>
      <c r="AT52" s="11"/>
      <c r="AU52" s="11"/>
      <c r="AV52" s="11"/>
      <c r="AW52" s="11"/>
      <c r="AX52" s="11"/>
    </row>
    <row r="53" spans="2:50" x14ac:dyDescent="0.35">
      <c r="B53" s="11"/>
      <c r="C53" s="11"/>
      <c r="D53" s="11"/>
      <c r="E53" s="11"/>
      <c r="F53" s="11"/>
      <c r="G53" s="11"/>
      <c r="H53" s="11"/>
      <c r="I53" s="11"/>
      <c r="J53" s="11"/>
      <c r="K53" s="11"/>
      <c r="L53" s="11"/>
      <c r="M53" s="11"/>
      <c r="N53" s="11"/>
      <c r="O53" s="11"/>
      <c r="P53" s="11"/>
      <c r="Q53" s="11"/>
      <c r="R53" s="11"/>
      <c r="S53" s="11"/>
      <c r="T53" s="11"/>
      <c r="U53" s="11"/>
      <c r="V53" s="11"/>
      <c r="W53" s="11"/>
      <c r="X53" s="11"/>
      <c r="Y53" s="11"/>
      <c r="Z53" s="11"/>
      <c r="AA53" s="11"/>
      <c r="AB53" s="11"/>
      <c r="AC53" s="11"/>
      <c r="AD53" s="11"/>
      <c r="AE53" s="11"/>
      <c r="AF53" s="11"/>
      <c r="AG53" s="11"/>
      <c r="AH53" s="11"/>
      <c r="AI53" s="11"/>
      <c r="AJ53" s="11"/>
      <c r="AK53" s="11"/>
      <c r="AL53" s="11"/>
      <c r="AM53" s="11"/>
      <c r="AN53" s="11"/>
      <c r="AO53" s="11"/>
      <c r="AP53" s="11"/>
      <c r="AQ53" s="11"/>
      <c r="AR53" s="11"/>
      <c r="AS53" s="11"/>
      <c r="AT53" s="11"/>
      <c r="AU53" s="11"/>
      <c r="AV53" s="11"/>
      <c r="AW53" s="11"/>
      <c r="AX53" s="11"/>
    </row>
    <row r="54" spans="2:50" x14ac:dyDescent="0.35">
      <c r="B54" s="11"/>
      <c r="C54" s="11"/>
      <c r="D54" s="11"/>
      <c r="E54" s="11"/>
      <c r="F54" s="11"/>
      <c r="G54" s="11"/>
      <c r="H54" s="11"/>
      <c r="I54" s="11"/>
      <c r="J54" s="11"/>
      <c r="K54" s="11"/>
      <c r="L54" s="11"/>
      <c r="M54" s="11"/>
      <c r="N54" s="11"/>
      <c r="O54" s="11"/>
      <c r="P54" s="11"/>
      <c r="Q54" s="11"/>
      <c r="R54" s="11"/>
      <c r="S54" s="11"/>
      <c r="T54" s="11"/>
      <c r="U54" s="11"/>
      <c r="V54" s="11"/>
      <c r="W54" s="11"/>
      <c r="X54" s="11"/>
      <c r="Y54" s="11"/>
      <c r="Z54" s="11"/>
      <c r="AA54" s="11"/>
      <c r="AB54" s="11"/>
      <c r="AC54" s="11"/>
      <c r="AD54" s="11"/>
      <c r="AE54" s="11"/>
      <c r="AF54" s="11"/>
      <c r="AG54" s="11"/>
      <c r="AH54" s="11"/>
      <c r="AI54" s="11"/>
      <c r="AJ54" s="11"/>
      <c r="AK54" s="11"/>
      <c r="AL54" s="11"/>
      <c r="AM54" s="11"/>
      <c r="AN54" s="11"/>
      <c r="AO54" s="11"/>
      <c r="AP54" s="11"/>
      <c r="AQ54" s="11"/>
      <c r="AR54" s="11"/>
      <c r="AS54" s="11"/>
      <c r="AT54" s="11"/>
      <c r="AU54" s="11"/>
      <c r="AV54" s="11"/>
      <c r="AW54" s="11"/>
      <c r="AX54" s="11"/>
    </row>
    <row r="55" spans="2:50" x14ac:dyDescent="0.35">
      <c r="B55" s="11"/>
      <c r="C55" s="11"/>
      <c r="D55" s="11"/>
      <c r="E55" s="11"/>
      <c r="F55" s="11"/>
      <c r="G55" s="11"/>
      <c r="H55" s="11"/>
      <c r="I55" s="11"/>
      <c r="J55" s="11"/>
      <c r="K55" s="11"/>
      <c r="L55" s="11"/>
      <c r="M55" s="11"/>
      <c r="N55" s="11"/>
      <c r="O55" s="11"/>
      <c r="P55" s="11"/>
      <c r="Q55" s="11"/>
      <c r="R55" s="11"/>
      <c r="S55" s="11"/>
      <c r="T55" s="11"/>
      <c r="U55" s="11"/>
      <c r="V55" s="11"/>
      <c r="W55" s="11"/>
      <c r="X55" s="11"/>
      <c r="Y55" s="11"/>
      <c r="Z55" s="11"/>
      <c r="AA55" s="11"/>
      <c r="AB55" s="11"/>
      <c r="AC55" s="11"/>
      <c r="AD55" s="11"/>
      <c r="AE55" s="11"/>
      <c r="AF55" s="11"/>
      <c r="AG55" s="11"/>
      <c r="AH55" s="11"/>
      <c r="AI55" s="11"/>
      <c r="AJ55" s="11"/>
      <c r="AK55" s="11"/>
      <c r="AL55" s="11"/>
      <c r="AM55" s="11"/>
      <c r="AN55" s="11"/>
      <c r="AO55" s="11"/>
      <c r="AP55" s="11"/>
      <c r="AQ55" s="11"/>
      <c r="AR55" s="11"/>
      <c r="AS55" s="11"/>
      <c r="AT55" s="11"/>
      <c r="AU55" s="11"/>
      <c r="AV55" s="11"/>
      <c r="AW55" s="11"/>
      <c r="AX55" s="11"/>
    </row>
    <row r="56" spans="2:50" x14ac:dyDescent="0.35">
      <c r="B56" s="11"/>
      <c r="C56" s="11"/>
      <c r="D56" s="11"/>
      <c r="E56" s="11"/>
      <c r="F56" s="11"/>
      <c r="G56" s="11"/>
      <c r="H56" s="11"/>
      <c r="I56" s="11"/>
      <c r="J56" s="11"/>
      <c r="K56" s="11"/>
      <c r="L56" s="11"/>
      <c r="M56" s="11"/>
      <c r="N56" s="11"/>
      <c r="O56" s="11"/>
      <c r="P56" s="11"/>
      <c r="Q56" s="11"/>
      <c r="R56" s="11"/>
      <c r="S56" s="11"/>
      <c r="T56" s="11"/>
      <c r="U56" s="11"/>
      <c r="V56" s="11"/>
      <c r="W56" s="11"/>
      <c r="X56" s="11"/>
      <c r="Y56" s="11"/>
      <c r="Z56" s="11"/>
      <c r="AA56" s="11"/>
      <c r="AB56" s="11"/>
      <c r="AC56" s="11"/>
      <c r="AD56" s="11"/>
      <c r="AE56" s="11"/>
      <c r="AF56" s="11"/>
      <c r="AG56" s="11"/>
      <c r="AH56" s="11"/>
      <c r="AI56" s="11"/>
      <c r="AJ56" s="11"/>
      <c r="AK56" s="11"/>
      <c r="AL56" s="11"/>
      <c r="AM56" s="11"/>
      <c r="AN56" s="11"/>
      <c r="AO56" s="11"/>
      <c r="AP56" s="11"/>
      <c r="AQ56" s="11"/>
      <c r="AR56" s="11"/>
      <c r="AS56" s="11"/>
      <c r="AT56" s="11"/>
      <c r="AU56" s="11"/>
      <c r="AV56" s="11"/>
      <c r="AW56" s="11"/>
      <c r="AX56" s="11"/>
    </row>
    <row r="57" spans="2:50" x14ac:dyDescent="0.35">
      <c r="B57" s="11"/>
      <c r="C57" s="11"/>
      <c r="D57" s="11"/>
      <c r="E57" s="11"/>
      <c r="F57" s="11"/>
      <c r="G57" s="11"/>
      <c r="H57" s="11"/>
      <c r="I57" s="11"/>
      <c r="J57" s="11"/>
      <c r="K57" s="11"/>
      <c r="L57" s="11"/>
      <c r="M57" s="11"/>
      <c r="N57" s="11"/>
      <c r="O57" s="11"/>
      <c r="P57" s="11"/>
      <c r="Q57" s="11"/>
      <c r="R57" s="11"/>
      <c r="S57" s="11"/>
      <c r="T57" s="11"/>
      <c r="U57" s="11"/>
      <c r="V57" s="11"/>
      <c r="W57" s="11"/>
      <c r="X57" s="11"/>
      <c r="Y57" s="11"/>
      <c r="Z57" s="11"/>
      <c r="AA57" s="11"/>
      <c r="AB57" s="11"/>
      <c r="AC57" s="11"/>
      <c r="AD57" s="11"/>
      <c r="AE57" s="11"/>
      <c r="AF57" s="11"/>
      <c r="AG57" s="11"/>
      <c r="AH57" s="11"/>
      <c r="AI57" s="11"/>
      <c r="AJ57" s="11"/>
      <c r="AK57" s="11"/>
      <c r="AL57" s="11"/>
      <c r="AM57" s="11"/>
      <c r="AN57" s="11"/>
      <c r="AO57" s="11"/>
      <c r="AP57" s="11"/>
      <c r="AQ57" s="11"/>
      <c r="AR57" s="11"/>
      <c r="AS57" s="11"/>
      <c r="AT57" s="11"/>
      <c r="AU57" s="11"/>
      <c r="AV57" s="11"/>
      <c r="AW57" s="11"/>
      <c r="AX57" s="11"/>
    </row>
    <row r="58" spans="2:50" x14ac:dyDescent="0.35">
      <c r="B58" s="11"/>
      <c r="C58" s="11"/>
      <c r="D58" s="11"/>
      <c r="E58" s="11"/>
      <c r="F58" s="11"/>
      <c r="G58" s="11"/>
      <c r="H58" s="11"/>
      <c r="I58" s="11"/>
      <c r="J58" s="11"/>
      <c r="K58" s="11"/>
      <c r="L58" s="11"/>
      <c r="M58" s="11"/>
      <c r="N58" s="11"/>
      <c r="O58" s="11"/>
      <c r="P58" s="11"/>
      <c r="Q58" s="11"/>
      <c r="R58" s="11"/>
      <c r="S58" s="11"/>
      <c r="T58" s="11"/>
      <c r="U58" s="11"/>
      <c r="V58" s="11"/>
      <c r="W58" s="11"/>
      <c r="X58" s="11"/>
      <c r="Y58" s="11"/>
      <c r="Z58" s="11"/>
      <c r="AA58" s="11"/>
      <c r="AB58" s="11"/>
      <c r="AC58" s="11"/>
      <c r="AD58" s="11"/>
      <c r="AE58" s="11"/>
      <c r="AF58" s="11"/>
      <c r="AG58" s="11"/>
      <c r="AH58" s="11"/>
      <c r="AI58" s="11"/>
      <c r="AJ58" s="11"/>
      <c r="AK58" s="11"/>
      <c r="AL58" s="11"/>
      <c r="AM58" s="11"/>
      <c r="AN58" s="11"/>
      <c r="AO58" s="11"/>
      <c r="AP58" s="11"/>
      <c r="AQ58" s="11"/>
      <c r="AR58" s="11"/>
      <c r="AS58" s="11"/>
      <c r="AT58" s="11"/>
      <c r="AU58" s="11"/>
      <c r="AV58" s="11"/>
      <c r="AW58" s="11"/>
      <c r="AX58" s="11"/>
    </row>
    <row r="59" spans="2:50" x14ac:dyDescent="0.35">
      <c r="B59" s="11"/>
      <c r="C59" s="11"/>
      <c r="D59" s="11"/>
      <c r="E59" s="11"/>
      <c r="F59" s="11"/>
      <c r="G59" s="11"/>
      <c r="H59" s="11"/>
      <c r="I59" s="11"/>
      <c r="J59" s="11"/>
      <c r="K59" s="11"/>
      <c r="L59" s="11"/>
      <c r="M59" s="11"/>
      <c r="N59" s="11"/>
      <c r="O59" s="11"/>
      <c r="P59" s="11"/>
      <c r="Q59" s="11"/>
      <c r="R59" s="11"/>
      <c r="S59" s="11"/>
      <c r="T59" s="11"/>
      <c r="U59" s="11"/>
      <c r="V59" s="11"/>
      <c r="W59" s="11"/>
      <c r="X59" s="11"/>
      <c r="Y59" s="11"/>
      <c r="Z59" s="11"/>
      <c r="AA59" s="11"/>
      <c r="AB59" s="11"/>
      <c r="AC59" s="11"/>
      <c r="AD59" s="11"/>
      <c r="AE59" s="11"/>
      <c r="AF59" s="11"/>
      <c r="AG59" s="11"/>
      <c r="AH59" s="11"/>
      <c r="AI59" s="11"/>
      <c r="AJ59" s="11"/>
      <c r="AK59" s="11"/>
      <c r="AL59" s="11"/>
      <c r="AM59" s="11"/>
      <c r="AN59" s="11"/>
      <c r="AO59" s="11"/>
      <c r="AP59" s="11"/>
      <c r="AQ59" s="11"/>
      <c r="AR59" s="11"/>
      <c r="AS59" s="11"/>
      <c r="AT59" s="11"/>
      <c r="AU59" s="11"/>
      <c r="AV59" s="11"/>
      <c r="AW59" s="11"/>
      <c r="AX59" s="11"/>
    </row>
    <row r="60" spans="2:50" x14ac:dyDescent="0.35">
      <c r="B60" s="11"/>
      <c r="C60" s="11"/>
      <c r="D60" s="11"/>
      <c r="E60" s="11"/>
      <c r="F60" s="11"/>
      <c r="G60" s="11"/>
      <c r="H60" s="11"/>
      <c r="I60" s="11"/>
      <c r="J60" s="11"/>
      <c r="K60" s="11"/>
      <c r="L60" s="11"/>
      <c r="M60" s="11"/>
      <c r="N60" s="11"/>
      <c r="O60" s="11"/>
      <c r="P60" s="11"/>
      <c r="Q60" s="11"/>
      <c r="R60" s="11"/>
      <c r="S60" s="11"/>
      <c r="T60" s="11"/>
      <c r="U60" s="11"/>
      <c r="V60" s="11"/>
      <c r="W60" s="11"/>
      <c r="X60" s="11"/>
      <c r="Y60" s="11"/>
      <c r="Z60" s="11"/>
      <c r="AA60" s="11"/>
      <c r="AB60" s="11"/>
      <c r="AC60" s="11"/>
      <c r="AD60" s="11"/>
      <c r="AE60" s="11"/>
      <c r="AF60" s="11"/>
      <c r="AG60" s="11"/>
      <c r="AH60" s="11"/>
      <c r="AI60" s="11"/>
      <c r="AJ60" s="11"/>
      <c r="AK60" s="11"/>
      <c r="AL60" s="11"/>
      <c r="AM60" s="11"/>
      <c r="AN60" s="11"/>
      <c r="AO60" s="11"/>
      <c r="AP60" s="11"/>
      <c r="AQ60" s="11"/>
      <c r="AR60" s="11"/>
      <c r="AS60" s="11"/>
      <c r="AT60" s="11"/>
      <c r="AU60" s="11"/>
      <c r="AV60" s="11"/>
      <c r="AW60" s="11"/>
      <c r="AX60" s="11"/>
    </row>
    <row r="61" spans="2:50" x14ac:dyDescent="0.35">
      <c r="B61" s="11"/>
      <c r="C61" s="11"/>
      <c r="D61" s="11"/>
      <c r="E61" s="11"/>
      <c r="F61" s="11"/>
      <c r="G61" s="11"/>
      <c r="H61" s="11"/>
      <c r="I61" s="11"/>
      <c r="J61" s="11"/>
      <c r="K61" s="11"/>
      <c r="L61" s="11"/>
      <c r="M61" s="11"/>
      <c r="N61" s="11"/>
      <c r="O61" s="11"/>
      <c r="P61" s="11"/>
      <c r="Q61" s="11"/>
      <c r="R61" s="11"/>
      <c r="S61" s="11"/>
      <c r="T61" s="11"/>
      <c r="U61" s="11"/>
      <c r="V61" s="11"/>
      <c r="W61" s="11"/>
      <c r="X61" s="11"/>
      <c r="Y61" s="11"/>
      <c r="Z61" s="11"/>
      <c r="AA61" s="11"/>
      <c r="AB61" s="11"/>
      <c r="AC61" s="11"/>
      <c r="AD61" s="11"/>
      <c r="AE61" s="11"/>
      <c r="AF61" s="11"/>
      <c r="AG61" s="11"/>
      <c r="AH61" s="11"/>
      <c r="AI61" s="11"/>
      <c r="AJ61" s="11"/>
      <c r="AK61" s="11"/>
      <c r="AL61" s="11"/>
      <c r="AM61" s="11"/>
      <c r="AN61" s="11"/>
      <c r="AO61" s="11"/>
      <c r="AP61" s="11"/>
      <c r="AQ61" s="11"/>
      <c r="AR61" s="11"/>
      <c r="AS61" s="11"/>
      <c r="AT61" s="11"/>
      <c r="AU61" s="11"/>
      <c r="AV61" s="11"/>
      <c r="AW61" s="11"/>
      <c r="AX61" s="11"/>
    </row>
    <row r="62" spans="2:50" x14ac:dyDescent="0.35">
      <c r="B62" s="11"/>
      <c r="C62" s="11"/>
      <c r="D62" s="11"/>
      <c r="E62" s="11"/>
      <c r="F62" s="11"/>
      <c r="G62" s="11"/>
      <c r="H62" s="11"/>
      <c r="I62" s="11"/>
      <c r="J62" s="11"/>
      <c r="K62" s="11"/>
      <c r="L62" s="11"/>
      <c r="M62" s="11"/>
      <c r="N62" s="11"/>
      <c r="O62" s="11"/>
      <c r="P62" s="11"/>
      <c r="Q62" s="11"/>
      <c r="R62" s="11"/>
      <c r="S62" s="11"/>
      <c r="T62" s="11"/>
      <c r="U62" s="11"/>
      <c r="V62" s="11"/>
      <c r="W62" s="11"/>
      <c r="X62" s="11"/>
      <c r="Y62" s="11"/>
      <c r="Z62" s="11"/>
      <c r="AA62" s="11"/>
      <c r="AB62" s="11"/>
      <c r="AC62" s="11"/>
      <c r="AD62" s="11"/>
      <c r="AE62" s="11"/>
      <c r="AF62" s="11"/>
      <c r="AG62" s="11"/>
      <c r="AH62" s="11"/>
      <c r="AI62" s="11"/>
      <c r="AJ62" s="11"/>
      <c r="AK62" s="11"/>
      <c r="AL62" s="11"/>
      <c r="AM62" s="11"/>
      <c r="AN62" s="11"/>
      <c r="AO62" s="11"/>
      <c r="AP62" s="11"/>
      <c r="AQ62" s="11"/>
      <c r="AR62" s="11"/>
      <c r="AS62" s="11"/>
      <c r="AT62" s="11"/>
      <c r="AU62" s="11"/>
      <c r="AV62" s="11"/>
      <c r="AW62" s="11"/>
      <c r="AX62" s="11"/>
    </row>
    <row r="63" spans="2:50" x14ac:dyDescent="0.35">
      <c r="B63" s="11"/>
      <c r="C63" s="11"/>
      <c r="D63" s="11"/>
      <c r="E63" s="11"/>
      <c r="F63" s="11"/>
      <c r="G63" s="11"/>
      <c r="H63" s="11"/>
      <c r="I63" s="11"/>
      <c r="J63" s="11"/>
      <c r="K63" s="11"/>
      <c r="L63" s="11"/>
      <c r="M63" s="11"/>
      <c r="N63" s="11"/>
      <c r="O63" s="11"/>
      <c r="P63" s="11"/>
      <c r="Q63" s="11"/>
      <c r="R63" s="11"/>
      <c r="S63" s="11"/>
      <c r="T63" s="11"/>
      <c r="U63" s="11"/>
      <c r="V63" s="11"/>
      <c r="W63" s="11"/>
      <c r="X63" s="11"/>
      <c r="Y63" s="11"/>
      <c r="Z63" s="11"/>
      <c r="AA63" s="11"/>
      <c r="AB63" s="11"/>
      <c r="AC63" s="11"/>
      <c r="AD63" s="11"/>
      <c r="AE63" s="11"/>
      <c r="AF63" s="11"/>
      <c r="AG63" s="11"/>
      <c r="AH63" s="11"/>
      <c r="AI63" s="11"/>
      <c r="AJ63" s="11"/>
      <c r="AK63" s="11"/>
      <c r="AL63" s="11"/>
      <c r="AM63" s="11"/>
      <c r="AN63" s="11"/>
      <c r="AO63" s="11"/>
      <c r="AP63" s="11"/>
      <c r="AQ63" s="11"/>
      <c r="AR63" s="11"/>
      <c r="AS63" s="11"/>
      <c r="AT63" s="11"/>
      <c r="AU63" s="11"/>
      <c r="AV63" s="11"/>
      <c r="AW63" s="11"/>
      <c r="AX63" s="11"/>
    </row>
    <row r="64" spans="2:50" x14ac:dyDescent="0.35">
      <c r="B64" s="11"/>
      <c r="C64" s="11"/>
      <c r="D64" s="11"/>
      <c r="E64" s="11"/>
      <c r="F64" s="11"/>
      <c r="G64" s="11"/>
      <c r="H64" s="11"/>
      <c r="I64" s="11"/>
      <c r="J64" s="11"/>
      <c r="K64" s="11"/>
      <c r="L64" s="11"/>
      <c r="M64" s="11"/>
      <c r="N64" s="11"/>
      <c r="O64" s="11"/>
      <c r="P64" s="11"/>
      <c r="Q64" s="11"/>
      <c r="R64" s="11"/>
      <c r="S64" s="11"/>
      <c r="T64" s="11"/>
      <c r="U64" s="11"/>
      <c r="V64" s="11"/>
      <c r="W64" s="11"/>
      <c r="X64" s="11"/>
      <c r="Y64" s="11"/>
      <c r="Z64" s="11"/>
      <c r="AA64" s="11"/>
      <c r="AB64" s="11"/>
      <c r="AC64" s="11"/>
      <c r="AD64" s="11"/>
      <c r="AE64" s="11"/>
      <c r="AF64" s="11"/>
      <c r="AG64" s="11"/>
      <c r="AH64" s="11"/>
      <c r="AI64" s="11"/>
      <c r="AJ64" s="11"/>
      <c r="AK64" s="11"/>
      <c r="AL64" s="11"/>
      <c r="AM64" s="11"/>
      <c r="AN64" s="11"/>
      <c r="AO64" s="11"/>
      <c r="AP64" s="11"/>
      <c r="AQ64" s="11"/>
      <c r="AR64" s="11"/>
      <c r="AS64" s="11"/>
      <c r="AT64" s="11"/>
      <c r="AU64" s="11"/>
      <c r="AV64" s="11"/>
      <c r="AW64" s="11"/>
      <c r="AX64" s="11"/>
    </row>
    <row r="65" spans="2:50" x14ac:dyDescent="0.35">
      <c r="B65" s="11"/>
      <c r="C65" s="11"/>
      <c r="D65" s="11"/>
      <c r="E65" s="11"/>
      <c r="F65" s="11"/>
      <c r="G65" s="11"/>
      <c r="H65" s="11"/>
      <c r="I65" s="11"/>
      <c r="J65" s="11"/>
      <c r="K65" s="11"/>
      <c r="L65" s="11"/>
      <c r="M65" s="11"/>
      <c r="N65" s="11"/>
      <c r="O65" s="11"/>
      <c r="P65" s="11"/>
      <c r="Q65" s="11"/>
      <c r="R65" s="11"/>
      <c r="S65" s="11"/>
      <c r="T65" s="11"/>
      <c r="U65" s="11"/>
      <c r="V65" s="11"/>
      <c r="W65" s="11"/>
      <c r="X65" s="11"/>
      <c r="Y65" s="11"/>
      <c r="Z65" s="11"/>
      <c r="AA65" s="11"/>
      <c r="AB65" s="11"/>
      <c r="AC65" s="11"/>
      <c r="AD65" s="11"/>
      <c r="AE65" s="11"/>
      <c r="AF65" s="11"/>
      <c r="AG65" s="11"/>
      <c r="AH65" s="11"/>
      <c r="AI65" s="11"/>
      <c r="AJ65" s="11"/>
      <c r="AK65" s="11"/>
      <c r="AL65" s="11"/>
      <c r="AM65" s="11"/>
      <c r="AN65" s="11"/>
      <c r="AO65" s="11"/>
      <c r="AP65" s="11"/>
      <c r="AQ65" s="11"/>
      <c r="AR65" s="11"/>
      <c r="AS65" s="11"/>
      <c r="AT65" s="11"/>
      <c r="AU65" s="11"/>
      <c r="AV65" s="11"/>
      <c r="AW65" s="11"/>
      <c r="AX65" s="11"/>
    </row>
    <row r="66" spans="2:50" x14ac:dyDescent="0.35">
      <c r="B66" s="11"/>
      <c r="C66" s="11"/>
      <c r="D66" s="11"/>
      <c r="E66" s="11"/>
      <c r="F66" s="11"/>
      <c r="G66" s="11"/>
      <c r="H66" s="11"/>
      <c r="I66" s="11"/>
      <c r="J66" s="11"/>
      <c r="K66" s="11"/>
      <c r="L66" s="11"/>
      <c r="M66" s="11"/>
      <c r="N66" s="11"/>
      <c r="O66" s="11"/>
      <c r="P66" s="11"/>
      <c r="Q66" s="11"/>
      <c r="R66" s="11"/>
      <c r="S66" s="11"/>
      <c r="T66" s="11"/>
      <c r="U66" s="11"/>
      <c r="V66" s="11"/>
      <c r="W66" s="11"/>
      <c r="X66" s="11"/>
      <c r="Y66" s="11"/>
      <c r="Z66" s="11"/>
      <c r="AA66" s="11"/>
      <c r="AB66" s="11"/>
      <c r="AC66" s="11"/>
      <c r="AD66" s="11"/>
      <c r="AE66" s="11"/>
      <c r="AF66" s="11"/>
      <c r="AG66" s="11"/>
      <c r="AH66" s="11"/>
      <c r="AI66" s="11"/>
      <c r="AJ66" s="11"/>
      <c r="AK66" s="11"/>
      <c r="AL66" s="11"/>
      <c r="AM66" s="11"/>
      <c r="AN66" s="11"/>
      <c r="AO66" s="11"/>
      <c r="AP66" s="11"/>
      <c r="AQ66" s="11"/>
      <c r="AR66" s="11"/>
      <c r="AS66" s="11"/>
      <c r="AT66" s="11"/>
      <c r="AU66" s="11"/>
      <c r="AV66" s="11"/>
      <c r="AW66" s="11"/>
      <c r="AX66" s="11"/>
    </row>
    <row r="67" spans="2:50" x14ac:dyDescent="0.35">
      <c r="B67" s="11"/>
      <c r="C67" s="11"/>
      <c r="D67" s="11"/>
      <c r="E67" s="11"/>
      <c r="F67" s="11"/>
      <c r="G67" s="11"/>
      <c r="H67" s="11"/>
      <c r="I67" s="11"/>
      <c r="J67" s="11"/>
      <c r="K67" s="11"/>
      <c r="L67" s="11"/>
      <c r="M67" s="11"/>
      <c r="N67" s="11"/>
      <c r="O67" s="11"/>
      <c r="P67" s="11"/>
      <c r="Q67" s="11"/>
      <c r="R67" s="11"/>
      <c r="S67" s="11"/>
      <c r="T67" s="11"/>
      <c r="U67" s="11"/>
      <c r="V67" s="11"/>
      <c r="W67" s="11"/>
      <c r="X67" s="11"/>
      <c r="Y67" s="11"/>
      <c r="Z67" s="11"/>
      <c r="AA67" s="11"/>
      <c r="AB67" s="11"/>
      <c r="AC67" s="11"/>
      <c r="AD67" s="11"/>
      <c r="AE67" s="11"/>
      <c r="AF67" s="11"/>
      <c r="AG67" s="11"/>
      <c r="AH67" s="11"/>
      <c r="AI67" s="11"/>
      <c r="AJ67" s="11"/>
      <c r="AK67" s="11"/>
      <c r="AL67" s="11"/>
      <c r="AM67" s="11"/>
      <c r="AN67" s="11"/>
      <c r="AO67" s="11"/>
      <c r="AP67" s="11"/>
      <c r="AQ67" s="11"/>
      <c r="AR67" s="11"/>
      <c r="AS67" s="11"/>
      <c r="AT67" s="11"/>
      <c r="AU67" s="11"/>
      <c r="AV67" s="11"/>
      <c r="AW67" s="11"/>
      <c r="AX67" s="11"/>
    </row>
    <row r="68" spans="2:50" x14ac:dyDescent="0.35">
      <c r="B68" s="11"/>
      <c r="C68" s="11"/>
      <c r="D68" s="11"/>
      <c r="E68" s="11"/>
      <c r="F68" s="11"/>
      <c r="G68" s="11"/>
      <c r="H68" s="11"/>
      <c r="I68" s="11"/>
      <c r="J68" s="11"/>
      <c r="K68" s="11"/>
      <c r="L68" s="11"/>
      <c r="M68" s="11"/>
      <c r="N68" s="11"/>
      <c r="O68" s="11"/>
      <c r="P68" s="11"/>
      <c r="Q68" s="11"/>
      <c r="R68" s="11"/>
      <c r="S68" s="11"/>
      <c r="T68" s="11"/>
      <c r="U68" s="11"/>
      <c r="V68" s="11"/>
      <c r="W68" s="11"/>
      <c r="X68" s="11"/>
      <c r="Y68" s="11"/>
      <c r="Z68" s="11"/>
      <c r="AA68" s="11"/>
      <c r="AB68" s="11"/>
      <c r="AC68" s="11"/>
      <c r="AD68" s="11"/>
      <c r="AE68" s="11"/>
      <c r="AF68" s="11"/>
      <c r="AG68" s="11"/>
      <c r="AH68" s="11"/>
      <c r="AI68" s="11"/>
      <c r="AJ68" s="11"/>
      <c r="AK68" s="11"/>
      <c r="AL68" s="11"/>
      <c r="AM68" s="11"/>
      <c r="AN68" s="11"/>
      <c r="AO68" s="11"/>
      <c r="AP68" s="11"/>
      <c r="AQ68" s="11"/>
      <c r="AR68" s="11"/>
      <c r="AS68" s="11"/>
      <c r="AT68" s="11"/>
      <c r="AU68" s="11"/>
      <c r="AV68" s="11"/>
      <c r="AW68" s="11"/>
      <c r="AX68" s="11"/>
    </row>
    <row r="69" spans="2:50" x14ac:dyDescent="0.35">
      <c r="B69" s="11"/>
      <c r="C69" s="11"/>
      <c r="D69" s="11"/>
      <c r="E69" s="11"/>
      <c r="F69" s="11"/>
      <c r="G69" s="11"/>
      <c r="H69" s="11"/>
      <c r="I69" s="11"/>
      <c r="J69" s="11"/>
      <c r="K69" s="11"/>
      <c r="L69" s="11"/>
      <c r="M69" s="11"/>
      <c r="N69" s="11"/>
      <c r="O69" s="11"/>
      <c r="P69" s="11"/>
      <c r="Q69" s="11"/>
      <c r="R69" s="11"/>
      <c r="S69" s="11"/>
      <c r="T69" s="11"/>
      <c r="U69" s="11"/>
      <c r="V69" s="11"/>
      <c r="W69" s="11"/>
      <c r="X69" s="11"/>
      <c r="Y69" s="11"/>
      <c r="Z69" s="11"/>
      <c r="AA69" s="11"/>
      <c r="AB69" s="11"/>
      <c r="AC69" s="11"/>
      <c r="AD69" s="11"/>
      <c r="AE69" s="11"/>
      <c r="AF69" s="11"/>
      <c r="AG69" s="11"/>
      <c r="AH69" s="11"/>
      <c r="AI69" s="11"/>
      <c r="AJ69" s="11"/>
      <c r="AK69" s="11"/>
      <c r="AL69" s="11"/>
      <c r="AM69" s="11"/>
      <c r="AN69" s="11"/>
      <c r="AO69" s="11"/>
      <c r="AP69" s="11"/>
      <c r="AQ69" s="11"/>
      <c r="AR69" s="11"/>
      <c r="AS69" s="11"/>
      <c r="AT69" s="11"/>
      <c r="AU69" s="11"/>
      <c r="AV69" s="11"/>
      <c r="AW69" s="11"/>
      <c r="AX69" s="11"/>
    </row>
    <row r="70" spans="2:50" x14ac:dyDescent="0.35">
      <c r="B70" s="11"/>
      <c r="C70" s="11"/>
      <c r="D70" s="11"/>
      <c r="E70" s="11"/>
      <c r="F70" s="11"/>
      <c r="G70" s="11"/>
      <c r="H70" s="11"/>
      <c r="I70" s="11"/>
      <c r="J70" s="11"/>
      <c r="K70" s="11"/>
      <c r="L70" s="11"/>
      <c r="M70" s="11"/>
      <c r="N70" s="11"/>
      <c r="O70" s="11"/>
      <c r="P70" s="11"/>
      <c r="Q70" s="11"/>
      <c r="R70" s="11"/>
      <c r="S70" s="11"/>
      <c r="T70" s="11"/>
      <c r="U70" s="11"/>
      <c r="V70" s="11"/>
      <c r="W70" s="11"/>
      <c r="X70" s="11"/>
      <c r="Y70" s="11"/>
      <c r="Z70" s="11"/>
      <c r="AA70" s="11"/>
      <c r="AB70" s="11"/>
      <c r="AC70" s="11"/>
      <c r="AD70" s="11"/>
      <c r="AE70" s="11"/>
      <c r="AF70" s="11"/>
      <c r="AG70" s="11"/>
      <c r="AH70" s="11"/>
      <c r="AI70" s="11"/>
      <c r="AJ70" s="11"/>
      <c r="AK70" s="11"/>
      <c r="AL70" s="11"/>
      <c r="AM70" s="11"/>
      <c r="AN70" s="11"/>
      <c r="AO70" s="11"/>
      <c r="AP70" s="11"/>
      <c r="AQ70" s="11"/>
      <c r="AR70" s="11"/>
      <c r="AS70" s="11"/>
      <c r="AT70" s="11"/>
      <c r="AU70" s="11"/>
      <c r="AV70" s="11"/>
      <c r="AW70" s="11"/>
      <c r="AX70" s="11"/>
    </row>
    <row r="71" spans="2:50" x14ac:dyDescent="0.35">
      <c r="B71" s="11"/>
      <c r="C71" s="11"/>
      <c r="D71" s="11"/>
      <c r="E71" s="11"/>
      <c r="F71" s="11"/>
      <c r="G71" s="11"/>
      <c r="H71" s="11"/>
      <c r="I71" s="11"/>
      <c r="J71" s="11"/>
      <c r="K71" s="11"/>
      <c r="L71" s="11"/>
      <c r="M71" s="11"/>
      <c r="N71" s="11"/>
      <c r="O71" s="11"/>
      <c r="P71" s="11"/>
      <c r="Q71" s="11"/>
      <c r="R71" s="11"/>
      <c r="S71" s="11"/>
      <c r="T71" s="11"/>
      <c r="U71" s="11"/>
      <c r="V71" s="11"/>
      <c r="W71" s="11"/>
      <c r="X71" s="11"/>
      <c r="Y71" s="11"/>
      <c r="Z71" s="11"/>
      <c r="AA71" s="11"/>
      <c r="AB71" s="11"/>
      <c r="AC71" s="11"/>
      <c r="AD71" s="11"/>
      <c r="AE71" s="11"/>
      <c r="AF71" s="11"/>
      <c r="AG71" s="11"/>
      <c r="AH71" s="11"/>
      <c r="AI71" s="11"/>
      <c r="AJ71" s="11"/>
      <c r="AK71" s="11"/>
      <c r="AL71" s="11"/>
      <c r="AM71" s="11"/>
      <c r="AN71" s="11"/>
      <c r="AO71" s="11"/>
      <c r="AP71" s="11"/>
      <c r="AQ71" s="11"/>
      <c r="AR71" s="11"/>
      <c r="AS71" s="11"/>
      <c r="AT71" s="11"/>
      <c r="AU71" s="11"/>
      <c r="AV71" s="11"/>
      <c r="AW71" s="11"/>
      <c r="AX71" s="11"/>
    </row>
    <row r="72" spans="2:50" x14ac:dyDescent="0.35">
      <c r="B72" s="11"/>
      <c r="C72" s="11"/>
      <c r="D72" s="11"/>
      <c r="E72" s="11"/>
      <c r="F72" s="11"/>
      <c r="G72" s="11"/>
      <c r="H72" s="11"/>
      <c r="I72" s="11"/>
      <c r="J72" s="11"/>
      <c r="K72" s="11"/>
      <c r="L72" s="11"/>
      <c r="M72" s="11"/>
      <c r="N72" s="11"/>
      <c r="O72" s="11"/>
      <c r="P72" s="11"/>
      <c r="Q72" s="11"/>
      <c r="R72" s="11"/>
      <c r="S72" s="11"/>
      <c r="T72" s="11"/>
      <c r="U72" s="11"/>
      <c r="V72" s="11"/>
      <c r="W72" s="11"/>
      <c r="X72" s="11"/>
      <c r="Y72" s="11"/>
      <c r="Z72" s="11"/>
      <c r="AA72" s="11"/>
      <c r="AB72" s="11"/>
      <c r="AC72" s="11"/>
      <c r="AD72" s="11"/>
      <c r="AE72" s="11"/>
      <c r="AF72" s="11"/>
      <c r="AG72" s="11"/>
      <c r="AH72" s="11"/>
      <c r="AI72" s="11"/>
      <c r="AJ72" s="11"/>
      <c r="AK72" s="11"/>
      <c r="AL72" s="11"/>
      <c r="AM72" s="11"/>
      <c r="AN72" s="11"/>
      <c r="AO72" s="11"/>
      <c r="AP72" s="11"/>
      <c r="AQ72" s="11"/>
      <c r="AR72" s="11"/>
      <c r="AS72" s="11"/>
      <c r="AT72" s="11"/>
      <c r="AU72" s="11"/>
      <c r="AV72" s="11"/>
      <c r="AW72" s="11"/>
      <c r="AX72" s="11"/>
    </row>
    <row r="73" spans="2:50" x14ac:dyDescent="0.35">
      <c r="B73" s="11"/>
      <c r="C73" s="11"/>
      <c r="D73" s="11"/>
      <c r="E73" s="11"/>
      <c r="F73" s="11"/>
      <c r="G73" s="11"/>
      <c r="H73" s="11"/>
      <c r="I73" s="11"/>
      <c r="J73" s="11"/>
      <c r="K73" s="11"/>
      <c r="L73" s="11"/>
      <c r="M73" s="11"/>
      <c r="N73" s="11"/>
      <c r="O73" s="11"/>
      <c r="P73" s="11"/>
      <c r="Q73" s="11"/>
      <c r="R73" s="11"/>
      <c r="S73" s="11"/>
      <c r="T73" s="11"/>
      <c r="U73" s="11"/>
      <c r="V73" s="11"/>
      <c r="W73" s="11"/>
      <c r="X73" s="11"/>
      <c r="Y73" s="11"/>
      <c r="Z73" s="11"/>
      <c r="AA73" s="11"/>
      <c r="AB73" s="11"/>
      <c r="AC73" s="11"/>
      <c r="AD73" s="11"/>
      <c r="AE73" s="11"/>
      <c r="AF73" s="11"/>
      <c r="AG73" s="11"/>
      <c r="AH73" s="11"/>
      <c r="AI73" s="11"/>
      <c r="AJ73" s="11"/>
      <c r="AK73" s="11"/>
      <c r="AL73" s="11"/>
      <c r="AM73" s="11"/>
      <c r="AN73" s="11"/>
      <c r="AO73" s="11"/>
      <c r="AP73" s="11"/>
      <c r="AQ73" s="11"/>
      <c r="AR73" s="11"/>
      <c r="AS73" s="11"/>
      <c r="AT73" s="11"/>
      <c r="AU73" s="11"/>
      <c r="AV73" s="11"/>
      <c r="AW73" s="11"/>
      <c r="AX73" s="11"/>
    </row>
    <row r="74" spans="2:50" x14ac:dyDescent="0.35">
      <c r="B74" s="11"/>
      <c r="C74" s="11"/>
      <c r="D74" s="11"/>
      <c r="E74" s="11"/>
      <c r="F74" s="11"/>
      <c r="G74" s="11"/>
      <c r="H74" s="11"/>
      <c r="I74" s="11"/>
      <c r="J74" s="11"/>
      <c r="K74" s="11"/>
      <c r="L74" s="11"/>
      <c r="M74" s="11"/>
      <c r="N74" s="11"/>
      <c r="O74" s="11"/>
      <c r="P74" s="11"/>
      <c r="Q74" s="11"/>
      <c r="R74" s="11"/>
      <c r="S74" s="11"/>
      <c r="T74" s="11"/>
      <c r="U74" s="11"/>
      <c r="V74" s="11"/>
      <c r="W74" s="11"/>
      <c r="X74" s="11"/>
      <c r="Y74" s="11"/>
      <c r="Z74" s="11"/>
      <c r="AA74" s="11"/>
      <c r="AB74" s="11"/>
      <c r="AC74" s="11"/>
      <c r="AD74" s="11"/>
      <c r="AE74" s="11"/>
      <c r="AF74" s="11"/>
      <c r="AG74" s="11"/>
      <c r="AH74" s="11"/>
      <c r="AI74" s="11"/>
      <c r="AJ74" s="11"/>
      <c r="AK74" s="11"/>
      <c r="AL74" s="11"/>
      <c r="AM74" s="11"/>
      <c r="AN74" s="11"/>
      <c r="AO74" s="11"/>
      <c r="AP74" s="11"/>
      <c r="AQ74" s="11"/>
      <c r="AR74" s="11"/>
      <c r="AS74" s="11"/>
      <c r="AT74" s="11"/>
      <c r="AU74" s="11"/>
      <c r="AV74" s="11"/>
      <c r="AW74" s="11"/>
      <c r="AX74" s="11"/>
    </row>
    <row r="75" spans="2:50" x14ac:dyDescent="0.35">
      <c r="B75" s="11"/>
      <c r="C75" s="11"/>
      <c r="D75" s="11"/>
      <c r="E75" s="11"/>
      <c r="F75" s="11"/>
      <c r="G75" s="11"/>
      <c r="H75" s="11"/>
      <c r="I75" s="11"/>
      <c r="J75" s="11"/>
      <c r="K75" s="11"/>
      <c r="L75" s="11"/>
      <c r="M75" s="11"/>
      <c r="N75" s="11"/>
      <c r="O75" s="11"/>
      <c r="P75" s="11"/>
      <c r="Q75" s="11"/>
      <c r="R75" s="11"/>
      <c r="S75" s="11"/>
      <c r="T75" s="11"/>
      <c r="U75" s="11"/>
      <c r="V75" s="11"/>
      <c r="W75" s="11"/>
      <c r="X75" s="11"/>
      <c r="Y75" s="11"/>
      <c r="Z75" s="11"/>
      <c r="AA75" s="11"/>
      <c r="AB75" s="11"/>
      <c r="AC75" s="11"/>
      <c r="AD75" s="11"/>
      <c r="AE75" s="11"/>
      <c r="AF75" s="11"/>
      <c r="AG75" s="11"/>
      <c r="AH75" s="11"/>
      <c r="AI75" s="11"/>
      <c r="AJ75" s="11"/>
      <c r="AK75" s="11"/>
      <c r="AL75" s="11"/>
      <c r="AM75" s="11"/>
      <c r="AN75" s="11"/>
      <c r="AO75" s="11"/>
      <c r="AP75" s="11"/>
      <c r="AQ75" s="11"/>
      <c r="AR75" s="11"/>
      <c r="AS75" s="11"/>
      <c r="AT75" s="11"/>
      <c r="AU75" s="11"/>
      <c r="AV75" s="11"/>
      <c r="AW75" s="11"/>
      <c r="AX75" s="11"/>
    </row>
    <row r="76" spans="2:50" x14ac:dyDescent="0.35">
      <c r="B76" s="11"/>
      <c r="C76" s="11"/>
      <c r="D76" s="11"/>
      <c r="E76" s="11"/>
      <c r="F76" s="11"/>
      <c r="G76" s="11"/>
      <c r="H76" s="11"/>
      <c r="I76" s="11"/>
      <c r="J76" s="11"/>
      <c r="K76" s="11"/>
      <c r="L76" s="11"/>
      <c r="M76" s="11"/>
      <c r="N76" s="11"/>
      <c r="O76" s="11"/>
      <c r="P76" s="11"/>
      <c r="Q76" s="11"/>
      <c r="R76" s="11"/>
      <c r="S76" s="11"/>
      <c r="T76" s="11"/>
      <c r="U76" s="11"/>
      <c r="V76" s="11"/>
      <c r="W76" s="11"/>
      <c r="X76" s="11"/>
      <c r="Y76" s="11"/>
      <c r="Z76" s="11"/>
      <c r="AA76" s="11"/>
      <c r="AB76" s="11"/>
      <c r="AC76" s="11"/>
      <c r="AD76" s="11"/>
      <c r="AE76" s="11"/>
      <c r="AF76" s="11"/>
      <c r="AG76" s="11"/>
      <c r="AH76" s="11"/>
      <c r="AI76" s="11"/>
      <c r="AJ76" s="11"/>
      <c r="AK76" s="11"/>
      <c r="AL76" s="11"/>
      <c r="AM76" s="11"/>
      <c r="AN76" s="11"/>
      <c r="AO76" s="11"/>
      <c r="AP76" s="11"/>
      <c r="AQ76" s="11"/>
      <c r="AR76" s="11"/>
      <c r="AS76" s="11"/>
      <c r="AT76" s="11"/>
      <c r="AU76" s="11"/>
      <c r="AV76" s="11"/>
      <c r="AW76" s="11"/>
      <c r="AX76" s="11"/>
    </row>
    <row r="77" spans="2:50" x14ac:dyDescent="0.35">
      <c r="B77" s="11"/>
      <c r="C77" s="11"/>
      <c r="D77" s="11"/>
      <c r="E77" s="11"/>
      <c r="F77" s="11"/>
      <c r="G77" s="11"/>
      <c r="H77" s="11"/>
      <c r="I77" s="11"/>
      <c r="J77" s="11"/>
      <c r="K77" s="11"/>
      <c r="L77" s="11"/>
      <c r="M77" s="11"/>
      <c r="N77" s="11"/>
      <c r="O77" s="11"/>
      <c r="P77" s="11"/>
      <c r="Q77" s="11"/>
      <c r="R77" s="11"/>
      <c r="S77" s="11"/>
      <c r="T77" s="11"/>
      <c r="U77" s="11"/>
      <c r="V77" s="11"/>
      <c r="W77" s="11"/>
      <c r="X77" s="11"/>
      <c r="Y77" s="11"/>
      <c r="Z77" s="11"/>
      <c r="AA77" s="11"/>
      <c r="AB77" s="11"/>
      <c r="AC77" s="11"/>
      <c r="AD77" s="11"/>
      <c r="AE77" s="11"/>
      <c r="AF77" s="11"/>
      <c r="AG77" s="11"/>
      <c r="AH77" s="11"/>
      <c r="AI77" s="11"/>
      <c r="AJ77" s="11"/>
      <c r="AK77" s="11"/>
      <c r="AL77" s="11"/>
      <c r="AM77" s="11"/>
      <c r="AN77" s="11"/>
      <c r="AO77" s="11"/>
      <c r="AP77" s="11"/>
      <c r="AQ77" s="11"/>
      <c r="AR77" s="11"/>
      <c r="AS77" s="11"/>
      <c r="AT77" s="11"/>
      <c r="AU77" s="11"/>
      <c r="AV77" s="11"/>
      <c r="AW77" s="11"/>
      <c r="AX77" s="11"/>
    </row>
    <row r="78" spans="2:50" x14ac:dyDescent="0.35">
      <c r="B78" s="11"/>
      <c r="C78" s="11"/>
      <c r="D78" s="11"/>
      <c r="E78" s="11"/>
      <c r="F78" s="11"/>
      <c r="G78" s="11"/>
      <c r="H78" s="11"/>
      <c r="I78" s="11"/>
      <c r="J78" s="11"/>
      <c r="K78" s="11"/>
      <c r="L78" s="11"/>
      <c r="M78" s="11"/>
      <c r="N78" s="11"/>
      <c r="O78" s="11"/>
      <c r="P78" s="11"/>
      <c r="Q78" s="11"/>
      <c r="R78" s="11"/>
      <c r="S78" s="11"/>
      <c r="T78" s="11"/>
      <c r="U78" s="11"/>
      <c r="V78" s="11"/>
      <c r="W78" s="11"/>
      <c r="X78" s="11"/>
      <c r="Y78" s="11"/>
      <c r="Z78" s="11"/>
      <c r="AA78" s="11"/>
      <c r="AB78" s="11"/>
      <c r="AC78" s="11"/>
      <c r="AD78" s="11"/>
      <c r="AE78" s="11"/>
      <c r="AF78" s="11"/>
      <c r="AG78" s="11"/>
      <c r="AH78" s="11"/>
      <c r="AI78" s="11"/>
      <c r="AJ78" s="11"/>
      <c r="AK78" s="11"/>
      <c r="AL78" s="11"/>
      <c r="AM78" s="11"/>
      <c r="AN78" s="11"/>
      <c r="AO78" s="11"/>
      <c r="AP78" s="11"/>
      <c r="AQ78" s="11"/>
      <c r="AR78" s="11"/>
      <c r="AS78" s="11"/>
      <c r="AT78" s="11"/>
      <c r="AU78" s="11"/>
      <c r="AV78" s="11"/>
      <c r="AW78" s="11"/>
      <c r="AX78" s="11"/>
    </row>
    <row r="79" spans="2:50" x14ac:dyDescent="0.35">
      <c r="B79" s="11"/>
      <c r="C79" s="11"/>
      <c r="D79" s="11"/>
      <c r="E79" s="11"/>
      <c r="F79" s="11"/>
      <c r="G79" s="11"/>
      <c r="H79" s="11"/>
      <c r="I79" s="11"/>
      <c r="J79" s="11"/>
      <c r="K79" s="11"/>
      <c r="L79" s="11"/>
      <c r="M79" s="11"/>
      <c r="N79" s="11"/>
      <c r="O79" s="11"/>
      <c r="P79" s="11"/>
      <c r="Q79" s="11"/>
      <c r="R79" s="11"/>
      <c r="S79" s="11"/>
      <c r="T79" s="11"/>
      <c r="U79" s="11"/>
      <c r="V79" s="11"/>
      <c r="W79" s="11"/>
      <c r="X79" s="11"/>
      <c r="Y79" s="11"/>
      <c r="Z79" s="11"/>
      <c r="AA79" s="11"/>
      <c r="AB79" s="11"/>
      <c r="AC79" s="11"/>
      <c r="AD79" s="11"/>
      <c r="AE79" s="11"/>
      <c r="AF79" s="11"/>
      <c r="AG79" s="11"/>
      <c r="AH79" s="11"/>
      <c r="AI79" s="11"/>
      <c r="AJ79" s="11"/>
      <c r="AK79" s="11"/>
      <c r="AL79" s="11"/>
      <c r="AM79" s="11"/>
      <c r="AN79" s="11"/>
      <c r="AO79" s="11"/>
      <c r="AP79" s="11"/>
      <c r="AQ79" s="11"/>
      <c r="AR79" s="11"/>
      <c r="AS79" s="11"/>
      <c r="AT79" s="11"/>
      <c r="AU79" s="11"/>
      <c r="AV79" s="11"/>
      <c r="AW79" s="11"/>
      <c r="AX79" s="11"/>
    </row>
    <row r="80" spans="2:50" x14ac:dyDescent="0.35">
      <c r="B80" s="11"/>
      <c r="C80" s="11"/>
      <c r="D80" s="11"/>
      <c r="E80" s="11"/>
      <c r="F80" s="11"/>
      <c r="G80" s="11"/>
      <c r="H80" s="11"/>
      <c r="I80" s="11"/>
      <c r="J80" s="11"/>
      <c r="K80" s="11"/>
      <c r="L80" s="11"/>
      <c r="M80" s="11"/>
      <c r="N80" s="11"/>
      <c r="O80" s="11"/>
      <c r="P80" s="11"/>
      <c r="Q80" s="11"/>
      <c r="R80" s="11"/>
      <c r="S80" s="11"/>
      <c r="T80" s="11"/>
      <c r="U80" s="11"/>
      <c r="V80" s="11"/>
      <c r="W80" s="11"/>
      <c r="X80" s="11"/>
      <c r="Y80" s="11"/>
      <c r="Z80" s="11"/>
      <c r="AA80" s="11"/>
      <c r="AB80" s="11"/>
      <c r="AC80" s="11"/>
      <c r="AD80" s="11"/>
      <c r="AE80" s="11"/>
      <c r="AF80" s="11"/>
      <c r="AG80" s="11"/>
      <c r="AH80" s="11"/>
      <c r="AI80" s="11"/>
      <c r="AJ80" s="11"/>
      <c r="AK80" s="11"/>
      <c r="AL80" s="11"/>
      <c r="AM80" s="11"/>
      <c r="AN80" s="11"/>
      <c r="AO80" s="11"/>
      <c r="AP80" s="11"/>
      <c r="AQ80" s="11"/>
      <c r="AR80" s="11"/>
      <c r="AS80" s="11"/>
      <c r="AT80" s="11"/>
      <c r="AU80" s="11"/>
      <c r="AV80" s="11"/>
      <c r="AW80" s="11"/>
      <c r="AX80" s="11"/>
    </row>
    <row r="81" spans="2:50" x14ac:dyDescent="0.35">
      <c r="B81" s="11"/>
      <c r="C81" s="11"/>
      <c r="D81" s="11"/>
      <c r="E81" s="11"/>
      <c r="F81" s="11"/>
      <c r="G81" s="11"/>
      <c r="H81" s="11"/>
      <c r="I81" s="11"/>
      <c r="J81" s="11"/>
      <c r="K81" s="11"/>
      <c r="L81" s="11"/>
      <c r="M81" s="11"/>
      <c r="N81" s="11"/>
      <c r="O81" s="11"/>
      <c r="P81" s="11"/>
      <c r="Q81" s="11"/>
      <c r="R81" s="11"/>
      <c r="S81" s="11"/>
      <c r="T81" s="11"/>
      <c r="U81" s="11"/>
      <c r="V81" s="11"/>
      <c r="W81" s="11"/>
      <c r="X81" s="11"/>
      <c r="Y81" s="11"/>
      <c r="Z81" s="11"/>
      <c r="AA81" s="11"/>
      <c r="AB81" s="11"/>
      <c r="AC81" s="11"/>
      <c r="AD81" s="11"/>
      <c r="AE81" s="11"/>
      <c r="AF81" s="11"/>
      <c r="AG81" s="11"/>
      <c r="AH81" s="11"/>
      <c r="AI81" s="11"/>
      <c r="AJ81" s="11"/>
      <c r="AK81" s="11"/>
      <c r="AL81" s="11"/>
      <c r="AM81" s="11"/>
      <c r="AN81" s="11"/>
      <c r="AO81" s="11"/>
      <c r="AP81" s="11"/>
      <c r="AQ81" s="11"/>
      <c r="AR81" s="11"/>
      <c r="AS81" s="11"/>
      <c r="AT81" s="11"/>
      <c r="AU81" s="11"/>
      <c r="AV81" s="11"/>
      <c r="AW81" s="11"/>
      <c r="AX81" s="11"/>
    </row>
    <row r="82" spans="2:50" x14ac:dyDescent="0.35">
      <c r="B82" s="11"/>
      <c r="C82" s="11"/>
      <c r="D82" s="11"/>
      <c r="E82" s="11"/>
      <c r="F82" s="11"/>
      <c r="G82" s="11"/>
      <c r="H82" s="11"/>
      <c r="I82" s="11"/>
      <c r="J82" s="11"/>
      <c r="K82" s="11"/>
      <c r="L82" s="11"/>
      <c r="M82" s="11"/>
      <c r="N82" s="11"/>
      <c r="O82" s="11"/>
      <c r="P82" s="11"/>
      <c r="Q82" s="11"/>
      <c r="R82" s="11"/>
      <c r="S82" s="11"/>
      <c r="T82" s="11"/>
      <c r="U82" s="11"/>
      <c r="V82" s="11"/>
      <c r="W82" s="11"/>
      <c r="X82" s="11"/>
      <c r="Y82" s="11"/>
      <c r="Z82" s="11"/>
      <c r="AA82" s="11"/>
      <c r="AB82" s="11"/>
      <c r="AC82" s="11"/>
      <c r="AD82" s="11"/>
      <c r="AE82" s="11"/>
      <c r="AF82" s="11"/>
      <c r="AG82" s="11"/>
      <c r="AH82" s="11"/>
      <c r="AI82" s="11"/>
      <c r="AJ82" s="11"/>
      <c r="AK82" s="11"/>
      <c r="AL82" s="11"/>
      <c r="AM82" s="11"/>
      <c r="AN82" s="11"/>
      <c r="AO82" s="11"/>
      <c r="AP82" s="11"/>
      <c r="AQ82" s="11"/>
      <c r="AR82" s="11"/>
      <c r="AS82" s="11"/>
      <c r="AT82" s="11"/>
      <c r="AU82" s="11"/>
      <c r="AV82" s="11"/>
      <c r="AW82" s="11"/>
      <c r="AX82" s="11"/>
    </row>
    <row r="83" spans="2:50" x14ac:dyDescent="0.35">
      <c r="B83" s="11"/>
      <c r="C83" s="11"/>
      <c r="D83" s="11"/>
      <c r="E83" s="11"/>
      <c r="F83" s="11"/>
      <c r="G83" s="11"/>
      <c r="H83" s="11"/>
      <c r="I83" s="11"/>
      <c r="J83" s="11"/>
      <c r="K83" s="11"/>
      <c r="L83" s="11"/>
      <c r="M83" s="11"/>
      <c r="N83" s="11"/>
      <c r="O83" s="11"/>
      <c r="P83" s="11"/>
      <c r="Q83" s="11"/>
      <c r="R83" s="11"/>
      <c r="S83" s="11"/>
      <c r="T83" s="11"/>
      <c r="U83" s="11"/>
      <c r="V83" s="11"/>
      <c r="W83" s="11"/>
      <c r="X83" s="11"/>
      <c r="Y83" s="11"/>
      <c r="Z83" s="11"/>
      <c r="AA83" s="11"/>
      <c r="AB83" s="11"/>
      <c r="AC83" s="11"/>
      <c r="AD83" s="11"/>
      <c r="AE83" s="11"/>
      <c r="AF83" s="11"/>
      <c r="AG83" s="11"/>
      <c r="AH83" s="11"/>
      <c r="AI83" s="11"/>
      <c r="AJ83" s="11"/>
      <c r="AK83" s="11"/>
      <c r="AL83" s="11"/>
      <c r="AM83" s="11"/>
      <c r="AN83" s="11"/>
      <c r="AO83" s="11"/>
      <c r="AP83" s="11"/>
      <c r="AQ83" s="11"/>
      <c r="AR83" s="11"/>
      <c r="AS83" s="11"/>
      <c r="AT83" s="11"/>
      <c r="AU83" s="11"/>
      <c r="AV83" s="11"/>
      <c r="AW83" s="11"/>
      <c r="AX83" s="11"/>
    </row>
    <row r="84" spans="2:50" x14ac:dyDescent="0.35">
      <c r="B84" s="11"/>
      <c r="C84" s="11"/>
      <c r="D84" s="11"/>
      <c r="E84" s="11"/>
      <c r="F84" s="11"/>
      <c r="G84" s="11"/>
      <c r="H84" s="11"/>
      <c r="I84" s="11"/>
      <c r="J84" s="11"/>
      <c r="K84" s="11"/>
      <c r="L84" s="11"/>
      <c r="M84" s="11"/>
      <c r="N84" s="11"/>
      <c r="O84" s="11"/>
      <c r="P84" s="11"/>
      <c r="Q84" s="11"/>
      <c r="R84" s="11"/>
      <c r="S84" s="11"/>
      <c r="T84" s="11"/>
      <c r="U84" s="11"/>
      <c r="V84" s="11"/>
      <c r="W84" s="11"/>
      <c r="X84" s="11"/>
      <c r="Y84" s="11"/>
      <c r="Z84" s="11"/>
      <c r="AA84" s="11"/>
      <c r="AB84" s="11"/>
      <c r="AC84" s="11"/>
      <c r="AD84" s="11"/>
      <c r="AE84" s="11"/>
      <c r="AF84" s="11"/>
      <c r="AG84" s="11"/>
      <c r="AH84" s="11"/>
      <c r="AI84" s="11"/>
      <c r="AJ84" s="11"/>
      <c r="AK84" s="11"/>
      <c r="AL84" s="11"/>
      <c r="AM84" s="11"/>
      <c r="AN84" s="11"/>
      <c r="AO84" s="11"/>
      <c r="AP84" s="11"/>
      <c r="AQ84" s="11"/>
      <c r="AR84" s="11"/>
      <c r="AS84" s="11"/>
      <c r="AT84" s="11"/>
      <c r="AU84" s="11"/>
      <c r="AV84" s="11"/>
      <c r="AW84" s="11"/>
      <c r="AX84" s="11"/>
    </row>
    <row r="85" spans="2:50" x14ac:dyDescent="0.35">
      <c r="B85" s="11"/>
      <c r="C85" s="11"/>
      <c r="D85" s="11"/>
      <c r="E85" s="11"/>
      <c r="F85" s="11"/>
      <c r="G85" s="11"/>
      <c r="H85" s="11"/>
      <c r="I85" s="11"/>
      <c r="J85" s="11"/>
      <c r="K85" s="11"/>
      <c r="L85" s="11"/>
      <c r="M85" s="11"/>
      <c r="N85" s="11"/>
      <c r="O85" s="11"/>
      <c r="P85" s="11"/>
      <c r="Q85" s="11"/>
      <c r="R85" s="11"/>
      <c r="S85" s="11"/>
      <c r="T85" s="11"/>
      <c r="U85" s="11"/>
      <c r="V85" s="11"/>
      <c r="W85" s="11"/>
      <c r="X85" s="11"/>
      <c r="Y85" s="11"/>
      <c r="Z85" s="11"/>
      <c r="AA85" s="11"/>
      <c r="AB85" s="11"/>
      <c r="AC85" s="11"/>
      <c r="AD85" s="11"/>
      <c r="AE85" s="11"/>
      <c r="AF85" s="11"/>
      <c r="AG85" s="11"/>
      <c r="AH85" s="11"/>
      <c r="AI85" s="11"/>
      <c r="AJ85" s="11"/>
      <c r="AK85" s="11"/>
      <c r="AL85" s="11"/>
      <c r="AM85" s="11"/>
      <c r="AN85" s="11"/>
      <c r="AO85" s="11"/>
      <c r="AP85" s="11"/>
      <c r="AQ85" s="11"/>
      <c r="AR85" s="11"/>
      <c r="AS85" s="11"/>
      <c r="AT85" s="11"/>
      <c r="AU85" s="11"/>
      <c r="AV85" s="11"/>
      <c r="AW85" s="11"/>
      <c r="AX85" s="11"/>
    </row>
    <row r="86" spans="2:50" x14ac:dyDescent="0.35">
      <c r="B86" s="11"/>
      <c r="C86" s="11"/>
      <c r="D86" s="11"/>
      <c r="E86" s="11"/>
      <c r="F86" s="11"/>
      <c r="G86" s="11"/>
      <c r="H86" s="11"/>
      <c r="I86" s="11"/>
      <c r="J86" s="11"/>
      <c r="K86" s="11"/>
      <c r="L86" s="11"/>
      <c r="M86" s="11"/>
      <c r="N86" s="11"/>
      <c r="O86" s="11"/>
      <c r="P86" s="11"/>
      <c r="Q86" s="11"/>
      <c r="R86" s="11"/>
      <c r="S86" s="11"/>
      <c r="T86" s="11"/>
      <c r="U86" s="11"/>
      <c r="V86" s="11"/>
      <c r="W86" s="11"/>
      <c r="X86" s="11"/>
      <c r="Y86" s="11"/>
      <c r="Z86" s="11"/>
      <c r="AA86" s="11"/>
      <c r="AB86" s="11"/>
      <c r="AC86" s="11"/>
      <c r="AD86" s="11"/>
      <c r="AE86" s="11"/>
      <c r="AF86" s="11"/>
      <c r="AG86" s="11"/>
      <c r="AH86" s="11"/>
      <c r="AI86" s="11"/>
      <c r="AJ86" s="11"/>
      <c r="AK86" s="11"/>
      <c r="AL86" s="11"/>
      <c r="AM86" s="11"/>
      <c r="AN86" s="11"/>
      <c r="AO86" s="11"/>
      <c r="AP86" s="11"/>
      <c r="AQ86" s="11"/>
      <c r="AR86" s="11"/>
      <c r="AS86" s="11"/>
      <c r="AT86" s="11"/>
      <c r="AU86" s="11"/>
      <c r="AV86" s="11"/>
      <c r="AW86" s="11"/>
      <c r="AX86" s="11"/>
    </row>
    <row r="87" spans="2:50" x14ac:dyDescent="0.35">
      <c r="B87" s="11"/>
      <c r="C87" s="11"/>
      <c r="D87" s="11"/>
      <c r="E87" s="11"/>
      <c r="F87" s="11"/>
      <c r="G87" s="11"/>
      <c r="H87" s="11"/>
      <c r="I87" s="11"/>
      <c r="J87" s="11"/>
      <c r="K87" s="11"/>
      <c r="L87" s="11"/>
      <c r="M87" s="11"/>
      <c r="N87" s="11"/>
      <c r="O87" s="11"/>
      <c r="P87" s="11"/>
      <c r="Q87" s="11"/>
      <c r="R87" s="11"/>
      <c r="S87" s="11"/>
      <c r="T87" s="11"/>
      <c r="U87" s="11"/>
      <c r="V87" s="11"/>
      <c r="W87" s="11"/>
      <c r="X87" s="11"/>
      <c r="Y87" s="11"/>
      <c r="Z87" s="11"/>
      <c r="AA87" s="11"/>
      <c r="AB87" s="11"/>
      <c r="AC87" s="11"/>
      <c r="AD87" s="11"/>
      <c r="AE87" s="11"/>
      <c r="AF87" s="11"/>
      <c r="AG87" s="11"/>
      <c r="AH87" s="11"/>
      <c r="AI87" s="11"/>
      <c r="AJ87" s="11"/>
      <c r="AK87" s="11"/>
      <c r="AL87" s="11"/>
      <c r="AM87" s="11"/>
      <c r="AN87" s="11"/>
      <c r="AO87" s="11"/>
      <c r="AP87" s="11"/>
      <c r="AQ87" s="11"/>
      <c r="AR87" s="11"/>
      <c r="AS87" s="11"/>
      <c r="AT87" s="11"/>
      <c r="AU87" s="11"/>
      <c r="AV87" s="11"/>
      <c r="AW87" s="11"/>
      <c r="AX87" s="11"/>
    </row>
    <row r="88" spans="2:50" x14ac:dyDescent="0.35">
      <c r="B88" s="11"/>
      <c r="C88" s="11"/>
      <c r="D88" s="11"/>
      <c r="E88" s="11"/>
      <c r="F88" s="11"/>
      <c r="G88" s="11"/>
      <c r="H88" s="11"/>
      <c r="I88" s="11"/>
      <c r="J88" s="11"/>
      <c r="K88" s="11"/>
      <c r="L88" s="11"/>
      <c r="M88" s="11"/>
      <c r="N88" s="11"/>
      <c r="O88" s="11"/>
      <c r="P88" s="11"/>
      <c r="Q88" s="11"/>
      <c r="R88" s="11"/>
      <c r="S88" s="11"/>
      <c r="T88" s="11"/>
      <c r="U88" s="11"/>
      <c r="V88" s="11"/>
      <c r="W88" s="11"/>
      <c r="X88" s="11"/>
      <c r="Y88" s="11"/>
      <c r="Z88" s="11"/>
      <c r="AA88" s="11"/>
      <c r="AB88" s="11"/>
      <c r="AC88" s="11"/>
      <c r="AD88" s="11"/>
      <c r="AE88" s="11"/>
      <c r="AF88" s="11"/>
      <c r="AG88" s="11"/>
      <c r="AH88" s="11"/>
      <c r="AI88" s="11"/>
      <c r="AJ88" s="11"/>
      <c r="AK88" s="11"/>
      <c r="AL88" s="11"/>
      <c r="AM88" s="11"/>
      <c r="AN88" s="11"/>
      <c r="AO88" s="11"/>
      <c r="AP88" s="11"/>
      <c r="AQ88" s="11"/>
      <c r="AR88" s="11"/>
      <c r="AS88" s="11"/>
      <c r="AT88" s="11"/>
      <c r="AU88" s="11"/>
      <c r="AV88" s="11"/>
      <c r="AW88" s="11"/>
      <c r="AX88" s="11"/>
    </row>
    <row r="89" spans="2:50" x14ac:dyDescent="0.35">
      <c r="B89" s="11"/>
      <c r="C89" s="11"/>
      <c r="D89" s="11"/>
      <c r="E89" s="11"/>
      <c r="F89" s="11"/>
      <c r="G89" s="11"/>
      <c r="H89" s="11"/>
      <c r="I89" s="11"/>
      <c r="J89" s="11"/>
      <c r="K89" s="11"/>
      <c r="L89" s="11"/>
      <c r="M89" s="11"/>
      <c r="N89" s="11"/>
      <c r="O89" s="11"/>
      <c r="P89" s="11"/>
      <c r="Q89" s="11"/>
      <c r="R89" s="11"/>
      <c r="S89" s="11"/>
      <c r="T89" s="11"/>
      <c r="U89" s="11"/>
      <c r="V89" s="11"/>
      <c r="W89" s="11"/>
      <c r="X89" s="11"/>
      <c r="Y89" s="11"/>
      <c r="Z89" s="11"/>
      <c r="AA89" s="11"/>
      <c r="AB89" s="11"/>
      <c r="AC89" s="11"/>
      <c r="AD89" s="11"/>
      <c r="AE89" s="11"/>
      <c r="AF89" s="11"/>
      <c r="AG89" s="11"/>
      <c r="AH89" s="11"/>
      <c r="AI89" s="11"/>
      <c r="AJ89" s="11"/>
      <c r="AK89" s="11"/>
      <c r="AL89" s="11"/>
      <c r="AM89" s="11"/>
      <c r="AN89" s="11"/>
      <c r="AO89" s="11"/>
      <c r="AP89" s="11"/>
      <c r="AQ89" s="11"/>
      <c r="AR89" s="11"/>
      <c r="AS89" s="11"/>
      <c r="AT89" s="11"/>
      <c r="AU89" s="11"/>
      <c r="AV89" s="11"/>
      <c r="AW89" s="11"/>
      <c r="AX89" s="11"/>
    </row>
    <row r="90" spans="2:50" x14ac:dyDescent="0.35">
      <c r="B90" s="11"/>
      <c r="C90" s="11"/>
      <c r="D90" s="11"/>
      <c r="E90" s="11"/>
      <c r="F90" s="11"/>
      <c r="G90" s="11"/>
      <c r="H90" s="11"/>
      <c r="I90" s="11"/>
      <c r="J90" s="11"/>
      <c r="K90" s="11"/>
      <c r="L90" s="11"/>
      <c r="M90" s="11"/>
      <c r="N90" s="11"/>
      <c r="O90" s="11"/>
      <c r="P90" s="11"/>
      <c r="Q90" s="11"/>
      <c r="R90" s="11"/>
      <c r="S90" s="11"/>
      <c r="T90" s="11"/>
      <c r="U90" s="11"/>
      <c r="V90" s="11"/>
      <c r="W90" s="11"/>
      <c r="X90" s="11"/>
      <c r="Y90" s="11"/>
      <c r="Z90" s="11"/>
      <c r="AA90" s="11"/>
      <c r="AB90" s="11"/>
      <c r="AC90" s="11"/>
      <c r="AD90" s="11"/>
      <c r="AE90" s="11"/>
      <c r="AF90" s="11"/>
      <c r="AG90" s="11"/>
      <c r="AH90" s="11"/>
      <c r="AI90" s="11"/>
      <c r="AJ90" s="11"/>
      <c r="AK90" s="11"/>
      <c r="AL90" s="11"/>
      <c r="AM90" s="11"/>
      <c r="AN90" s="11"/>
      <c r="AO90" s="11"/>
      <c r="AP90" s="11"/>
      <c r="AQ90" s="11"/>
      <c r="AR90" s="11"/>
      <c r="AS90" s="11"/>
      <c r="AT90" s="11"/>
      <c r="AU90" s="11"/>
      <c r="AV90" s="11"/>
      <c r="AW90" s="11"/>
      <c r="AX90" s="11"/>
    </row>
    <row r="91" spans="2:50" x14ac:dyDescent="0.35">
      <c r="B91" s="11"/>
      <c r="C91" s="11"/>
      <c r="D91" s="11"/>
      <c r="E91" s="11"/>
      <c r="F91" s="11"/>
      <c r="G91" s="11"/>
      <c r="H91" s="11"/>
      <c r="I91" s="11"/>
      <c r="J91" s="11"/>
      <c r="K91" s="11"/>
      <c r="L91" s="11"/>
      <c r="M91" s="11"/>
      <c r="N91" s="11"/>
      <c r="O91" s="11"/>
      <c r="P91" s="11"/>
      <c r="Q91" s="11"/>
      <c r="R91" s="11"/>
      <c r="S91" s="11"/>
      <c r="T91" s="11"/>
      <c r="U91" s="11"/>
      <c r="V91" s="11"/>
      <c r="W91" s="11"/>
      <c r="X91" s="11"/>
      <c r="Y91" s="11"/>
      <c r="Z91" s="11"/>
      <c r="AA91" s="11"/>
      <c r="AB91" s="11"/>
      <c r="AC91" s="11"/>
      <c r="AD91" s="11"/>
      <c r="AE91" s="11"/>
      <c r="AF91" s="11"/>
      <c r="AG91" s="11"/>
      <c r="AH91" s="11"/>
      <c r="AI91" s="11"/>
      <c r="AJ91" s="11"/>
      <c r="AK91" s="11"/>
      <c r="AL91" s="11"/>
      <c r="AM91" s="11"/>
      <c r="AN91" s="11"/>
      <c r="AO91" s="11"/>
      <c r="AP91" s="11"/>
      <c r="AQ91" s="11"/>
      <c r="AR91" s="11"/>
      <c r="AS91" s="11"/>
      <c r="AT91" s="11"/>
      <c r="AU91" s="11"/>
      <c r="AV91" s="11"/>
      <c r="AW91" s="11"/>
      <c r="AX91" s="11"/>
    </row>
    <row r="92" spans="2:50" x14ac:dyDescent="0.35">
      <c r="B92" s="11"/>
      <c r="C92" s="11"/>
      <c r="D92" s="11"/>
      <c r="E92" s="11"/>
      <c r="F92" s="11"/>
      <c r="G92" s="11"/>
      <c r="H92" s="11"/>
      <c r="I92" s="11"/>
      <c r="J92" s="11"/>
      <c r="K92" s="11"/>
      <c r="L92" s="11"/>
      <c r="M92" s="11"/>
      <c r="N92" s="11"/>
      <c r="O92" s="11"/>
      <c r="P92" s="11"/>
      <c r="Q92" s="11"/>
      <c r="R92" s="11"/>
      <c r="S92" s="11"/>
      <c r="T92" s="11"/>
      <c r="U92" s="11"/>
      <c r="V92" s="11"/>
      <c r="W92" s="11"/>
      <c r="X92" s="11"/>
      <c r="Y92" s="11"/>
      <c r="Z92" s="11"/>
      <c r="AA92" s="11"/>
      <c r="AB92" s="11"/>
      <c r="AC92" s="11"/>
      <c r="AD92" s="11"/>
      <c r="AE92" s="11"/>
      <c r="AF92" s="11"/>
      <c r="AG92" s="11"/>
      <c r="AH92" s="11"/>
      <c r="AI92" s="11"/>
      <c r="AJ92" s="11"/>
      <c r="AK92" s="11"/>
      <c r="AL92" s="11"/>
      <c r="AM92" s="11"/>
      <c r="AN92" s="11"/>
      <c r="AO92" s="11"/>
      <c r="AP92" s="11"/>
      <c r="AQ92" s="11"/>
      <c r="AR92" s="11"/>
      <c r="AS92" s="11"/>
      <c r="AT92" s="11"/>
      <c r="AU92" s="11"/>
      <c r="AV92" s="11"/>
      <c r="AW92" s="11"/>
      <c r="AX92" s="11"/>
    </row>
    <row r="93" spans="2:50" x14ac:dyDescent="0.35">
      <c r="B93" s="11"/>
      <c r="C93" s="11"/>
      <c r="D93" s="11"/>
      <c r="E93" s="11"/>
      <c r="F93" s="11"/>
      <c r="G93" s="11"/>
      <c r="H93" s="11"/>
      <c r="I93" s="11"/>
      <c r="J93" s="11"/>
      <c r="K93" s="11"/>
      <c r="L93" s="11"/>
      <c r="M93" s="11"/>
      <c r="N93" s="11"/>
      <c r="O93" s="11"/>
      <c r="P93" s="11"/>
      <c r="Q93" s="11"/>
      <c r="R93" s="11"/>
      <c r="S93" s="11"/>
      <c r="T93" s="11"/>
      <c r="U93" s="11"/>
      <c r="V93" s="11"/>
      <c r="W93" s="11"/>
      <c r="X93" s="11"/>
      <c r="Y93" s="11"/>
      <c r="Z93" s="11"/>
      <c r="AA93" s="11"/>
      <c r="AB93" s="11"/>
      <c r="AC93" s="11"/>
      <c r="AD93" s="11"/>
      <c r="AE93" s="11"/>
      <c r="AF93" s="11"/>
      <c r="AG93" s="11"/>
      <c r="AH93" s="11"/>
      <c r="AI93" s="11"/>
      <c r="AJ93" s="11"/>
      <c r="AK93" s="11"/>
      <c r="AL93" s="11"/>
      <c r="AM93" s="11"/>
      <c r="AN93" s="11"/>
      <c r="AO93" s="11"/>
      <c r="AP93" s="11"/>
      <c r="AQ93" s="11"/>
      <c r="AR93" s="11"/>
      <c r="AS93" s="11"/>
      <c r="AT93" s="11"/>
      <c r="AU93" s="11"/>
      <c r="AV93" s="11"/>
      <c r="AW93" s="11"/>
      <c r="AX93" s="11"/>
    </row>
    <row r="94" spans="2:50" x14ac:dyDescent="0.35">
      <c r="B94" s="11"/>
      <c r="C94" s="11"/>
      <c r="D94" s="11"/>
      <c r="E94" s="11"/>
      <c r="F94" s="11"/>
      <c r="G94" s="11"/>
      <c r="H94" s="11"/>
      <c r="I94" s="11"/>
      <c r="J94" s="11"/>
      <c r="K94" s="11"/>
      <c r="L94" s="11"/>
      <c r="M94" s="11"/>
      <c r="N94" s="11"/>
      <c r="O94" s="11"/>
      <c r="P94" s="11"/>
      <c r="Q94" s="11"/>
      <c r="R94" s="11"/>
      <c r="S94" s="11"/>
      <c r="T94" s="11"/>
      <c r="U94" s="11"/>
      <c r="V94" s="11"/>
      <c r="W94" s="11"/>
      <c r="X94" s="11"/>
      <c r="Y94" s="11"/>
      <c r="Z94" s="11"/>
      <c r="AA94" s="11"/>
      <c r="AB94" s="11"/>
      <c r="AC94" s="11"/>
      <c r="AD94" s="11"/>
      <c r="AE94" s="11"/>
      <c r="AF94" s="11"/>
      <c r="AG94" s="11"/>
      <c r="AH94" s="11"/>
      <c r="AI94" s="11"/>
      <c r="AJ94" s="11"/>
      <c r="AK94" s="11"/>
      <c r="AL94" s="11"/>
      <c r="AM94" s="11"/>
      <c r="AN94" s="11"/>
      <c r="AO94" s="11"/>
      <c r="AP94" s="11"/>
      <c r="AQ94" s="11"/>
      <c r="AR94" s="11"/>
      <c r="AS94" s="11"/>
      <c r="AT94" s="11"/>
      <c r="AU94" s="11"/>
      <c r="AV94" s="11"/>
      <c r="AW94" s="11"/>
      <c r="AX94" s="11"/>
    </row>
    <row r="95" spans="2:50" x14ac:dyDescent="0.35">
      <c r="B95" s="11"/>
      <c r="C95" s="11"/>
      <c r="D95" s="11"/>
      <c r="E95" s="11"/>
      <c r="F95" s="11"/>
      <c r="G95" s="11"/>
      <c r="H95" s="11"/>
      <c r="I95" s="11"/>
      <c r="J95" s="11"/>
      <c r="K95" s="11"/>
      <c r="L95" s="11"/>
      <c r="M95" s="11"/>
      <c r="N95" s="11"/>
      <c r="O95" s="11"/>
      <c r="P95" s="11"/>
      <c r="Q95" s="11"/>
      <c r="R95" s="11"/>
      <c r="S95" s="11"/>
      <c r="T95" s="11"/>
      <c r="U95" s="11"/>
      <c r="V95" s="11"/>
      <c r="W95" s="11"/>
      <c r="X95" s="11"/>
      <c r="Y95" s="11"/>
      <c r="Z95" s="11"/>
      <c r="AA95" s="11"/>
      <c r="AB95" s="11"/>
      <c r="AC95" s="11"/>
      <c r="AD95" s="11"/>
      <c r="AE95" s="11"/>
      <c r="AF95" s="11"/>
      <c r="AG95" s="11"/>
      <c r="AH95" s="11"/>
      <c r="AI95" s="11"/>
      <c r="AJ95" s="11"/>
      <c r="AK95" s="11"/>
      <c r="AL95" s="11"/>
      <c r="AM95" s="11"/>
      <c r="AN95" s="11"/>
      <c r="AO95" s="11"/>
      <c r="AP95" s="11"/>
      <c r="AQ95" s="11"/>
      <c r="AR95" s="11"/>
      <c r="AS95" s="11"/>
      <c r="AT95" s="11"/>
      <c r="AU95" s="11"/>
      <c r="AV95" s="11"/>
      <c r="AW95" s="11"/>
      <c r="AX95" s="11"/>
    </row>
    <row r="96" spans="2:50" x14ac:dyDescent="0.35">
      <c r="B96" s="11"/>
      <c r="C96" s="11"/>
      <c r="D96" s="11"/>
      <c r="E96" s="11"/>
      <c r="F96" s="11"/>
      <c r="G96" s="11"/>
      <c r="H96" s="11"/>
      <c r="I96" s="11"/>
      <c r="J96" s="11"/>
      <c r="K96" s="11"/>
      <c r="L96" s="11"/>
      <c r="M96" s="11"/>
      <c r="N96" s="11"/>
      <c r="O96" s="11"/>
      <c r="P96" s="11"/>
      <c r="Q96" s="11"/>
      <c r="R96" s="11"/>
      <c r="S96" s="11"/>
      <c r="T96" s="11"/>
      <c r="U96" s="11"/>
      <c r="V96" s="11"/>
      <c r="W96" s="11"/>
      <c r="X96" s="11"/>
      <c r="Y96" s="11"/>
      <c r="Z96" s="11"/>
      <c r="AA96" s="11"/>
      <c r="AB96" s="11"/>
      <c r="AC96" s="11"/>
      <c r="AD96" s="11"/>
      <c r="AE96" s="11"/>
      <c r="AF96" s="11"/>
      <c r="AG96" s="11"/>
      <c r="AH96" s="11"/>
      <c r="AI96" s="11"/>
      <c r="AJ96" s="11"/>
      <c r="AK96" s="11"/>
      <c r="AL96" s="11"/>
      <c r="AM96" s="11"/>
      <c r="AN96" s="11"/>
      <c r="AO96" s="11"/>
      <c r="AP96" s="11"/>
      <c r="AQ96" s="11"/>
      <c r="AR96" s="11"/>
      <c r="AS96" s="11"/>
      <c r="AT96" s="11"/>
      <c r="AU96" s="11"/>
      <c r="AV96" s="11"/>
      <c r="AW96" s="11"/>
      <c r="AX96" s="11"/>
    </row>
    <row r="97" spans="2:50" x14ac:dyDescent="0.35">
      <c r="B97" s="11"/>
      <c r="C97" s="11"/>
      <c r="D97" s="11"/>
      <c r="E97" s="11"/>
      <c r="F97" s="11"/>
      <c r="G97" s="11"/>
      <c r="H97" s="11"/>
      <c r="I97" s="11"/>
      <c r="J97" s="11"/>
      <c r="K97" s="11"/>
      <c r="L97" s="11"/>
      <c r="M97" s="11"/>
      <c r="N97" s="11"/>
      <c r="O97" s="11"/>
      <c r="P97" s="11"/>
      <c r="Q97" s="11"/>
      <c r="R97" s="11"/>
      <c r="S97" s="11"/>
      <c r="T97" s="11"/>
      <c r="U97" s="11"/>
      <c r="V97" s="11"/>
      <c r="W97" s="11"/>
      <c r="X97" s="11"/>
      <c r="Y97" s="11"/>
      <c r="Z97" s="11"/>
      <c r="AA97" s="11"/>
      <c r="AB97" s="11"/>
      <c r="AC97" s="11"/>
      <c r="AD97" s="11"/>
      <c r="AE97" s="11"/>
      <c r="AF97" s="11"/>
      <c r="AG97" s="11"/>
      <c r="AH97" s="11"/>
      <c r="AI97" s="11"/>
      <c r="AJ97" s="11"/>
      <c r="AK97" s="11"/>
      <c r="AL97" s="11"/>
      <c r="AM97" s="11"/>
      <c r="AN97" s="11"/>
      <c r="AO97" s="11"/>
      <c r="AP97" s="11"/>
      <c r="AQ97" s="11"/>
      <c r="AR97" s="11"/>
      <c r="AS97" s="11"/>
      <c r="AT97" s="11"/>
      <c r="AU97" s="11"/>
      <c r="AV97" s="11"/>
      <c r="AW97" s="11"/>
      <c r="AX97" s="11"/>
    </row>
    <row r="98" spans="2:50" x14ac:dyDescent="0.35">
      <c r="B98" s="11"/>
      <c r="C98" s="11"/>
      <c r="D98" s="11"/>
      <c r="E98" s="11"/>
      <c r="F98" s="11"/>
      <c r="G98" s="11"/>
      <c r="H98" s="11"/>
      <c r="I98" s="11"/>
      <c r="J98" s="11"/>
      <c r="K98" s="11"/>
      <c r="L98" s="11"/>
      <c r="M98" s="11"/>
      <c r="N98" s="11"/>
      <c r="O98" s="11"/>
      <c r="P98" s="11"/>
      <c r="Q98" s="11"/>
      <c r="R98" s="11"/>
      <c r="S98" s="11"/>
      <c r="T98" s="11"/>
      <c r="U98" s="11"/>
      <c r="V98" s="11"/>
      <c r="W98" s="11"/>
      <c r="X98" s="11"/>
      <c r="Y98" s="11"/>
      <c r="Z98" s="11"/>
      <c r="AA98" s="11"/>
      <c r="AB98" s="11"/>
      <c r="AC98" s="11"/>
      <c r="AD98" s="11"/>
      <c r="AE98" s="11"/>
      <c r="AF98" s="11"/>
      <c r="AG98" s="11"/>
      <c r="AH98" s="11"/>
      <c r="AI98" s="11"/>
      <c r="AJ98" s="11"/>
      <c r="AK98" s="11"/>
      <c r="AL98" s="11"/>
      <c r="AM98" s="11"/>
      <c r="AN98" s="11"/>
      <c r="AO98" s="11"/>
      <c r="AP98" s="11"/>
      <c r="AQ98" s="11"/>
      <c r="AR98" s="11"/>
      <c r="AS98" s="11"/>
      <c r="AT98" s="11"/>
      <c r="AU98" s="11"/>
      <c r="AV98" s="11"/>
      <c r="AW98" s="11"/>
      <c r="AX98" s="11"/>
    </row>
    <row r="99" spans="2:50" x14ac:dyDescent="0.35">
      <c r="B99" s="11"/>
      <c r="C99" s="11"/>
      <c r="D99" s="11"/>
      <c r="E99" s="11"/>
      <c r="F99" s="11"/>
      <c r="G99" s="11"/>
      <c r="H99" s="11"/>
      <c r="I99" s="11"/>
      <c r="J99" s="11"/>
      <c r="K99" s="11"/>
      <c r="L99" s="11"/>
      <c r="M99" s="11"/>
      <c r="N99" s="11"/>
      <c r="O99" s="11"/>
      <c r="P99" s="11"/>
      <c r="Q99" s="11"/>
      <c r="R99" s="11"/>
      <c r="S99" s="11"/>
      <c r="T99" s="11"/>
      <c r="U99" s="11"/>
      <c r="V99" s="11"/>
      <c r="W99" s="11"/>
      <c r="X99" s="11"/>
      <c r="Y99" s="11"/>
      <c r="Z99" s="11"/>
      <c r="AA99" s="11"/>
      <c r="AB99" s="11"/>
      <c r="AC99" s="11"/>
      <c r="AD99" s="11"/>
      <c r="AE99" s="11"/>
      <c r="AF99" s="11"/>
      <c r="AG99" s="11"/>
      <c r="AH99" s="11"/>
      <c r="AI99" s="11"/>
      <c r="AJ99" s="11"/>
      <c r="AK99" s="11"/>
      <c r="AL99" s="11"/>
      <c r="AM99" s="11"/>
      <c r="AN99" s="11"/>
      <c r="AO99" s="11"/>
      <c r="AP99" s="11"/>
      <c r="AQ99" s="11"/>
      <c r="AR99" s="11"/>
      <c r="AS99" s="11"/>
      <c r="AT99" s="11"/>
      <c r="AU99" s="11"/>
      <c r="AV99" s="11"/>
      <c r="AW99" s="11"/>
      <c r="AX99" s="11"/>
    </row>
    <row r="100" spans="2:50" x14ac:dyDescent="0.35">
      <c r="B100" s="11"/>
      <c r="C100" s="11"/>
      <c r="D100" s="11"/>
      <c r="E100" s="11"/>
      <c r="F100" s="11"/>
      <c r="G100" s="11"/>
      <c r="H100" s="11"/>
      <c r="I100" s="11"/>
      <c r="J100" s="11"/>
      <c r="K100" s="11"/>
      <c r="L100" s="11"/>
      <c r="M100" s="11"/>
      <c r="N100" s="11"/>
      <c r="O100" s="11"/>
      <c r="P100" s="11"/>
      <c r="Q100" s="11"/>
      <c r="R100" s="11"/>
      <c r="S100" s="11"/>
      <c r="T100" s="11"/>
      <c r="U100" s="11"/>
      <c r="V100" s="11"/>
      <c r="W100" s="11"/>
      <c r="X100" s="11"/>
      <c r="Y100" s="11"/>
      <c r="Z100" s="11"/>
      <c r="AA100" s="11"/>
      <c r="AB100" s="11"/>
      <c r="AC100" s="11"/>
      <c r="AD100" s="11"/>
      <c r="AE100" s="11"/>
      <c r="AF100" s="11"/>
      <c r="AG100" s="11"/>
      <c r="AH100" s="11"/>
      <c r="AI100" s="11"/>
      <c r="AJ100" s="11"/>
      <c r="AK100" s="11"/>
      <c r="AL100" s="11"/>
      <c r="AM100" s="11"/>
      <c r="AN100" s="11"/>
      <c r="AO100" s="11"/>
      <c r="AP100" s="11"/>
      <c r="AQ100" s="11"/>
      <c r="AR100" s="11"/>
      <c r="AS100" s="11"/>
      <c r="AT100" s="11"/>
      <c r="AU100" s="11"/>
      <c r="AV100" s="11"/>
      <c r="AW100" s="11"/>
      <c r="AX100" s="11"/>
    </row>
  </sheetData>
  <pageMargins left="0.7" right="0.7" top="0.75" bottom="0.75" header="0.3" footer="0.3"/>
  <pageSetup paperSize="9" orientation="portrait" horizontalDpi="300" verticalDpi="300"/>
  <tableParts count="1">
    <tablePart r:id="rId1"/>
  </tableParts>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A1:Y35"/>
  <sheetViews>
    <sheetView workbookViewId="0"/>
  </sheetViews>
  <sheetFormatPr defaultColWidth="11.07421875" defaultRowHeight="15.5" x14ac:dyDescent="0.35"/>
  <cols>
    <col min="1" max="1" width="24.921875" customWidth="1"/>
    <col min="2" max="2" width="9.53515625" customWidth="1"/>
    <col min="3" max="3" width="9.15234375" customWidth="1"/>
    <col min="4" max="5" width="8.4609375" customWidth="1"/>
    <col min="6" max="6" width="7.921875" customWidth="1"/>
    <col min="7" max="7" width="9.3828125" customWidth="1"/>
    <col min="8" max="8" width="8.53515625" customWidth="1"/>
    <col min="9" max="9" width="8.3046875" customWidth="1"/>
    <col min="10" max="10" width="9.69140625" customWidth="1"/>
    <col min="11" max="11" width="8.53515625" customWidth="1"/>
    <col min="12" max="12" width="8.921875" customWidth="1"/>
    <col min="13" max="13" width="8.765625" customWidth="1"/>
    <col min="14" max="14" width="8.69140625" customWidth="1"/>
    <col min="15" max="15" width="8.765625" customWidth="1"/>
    <col min="16" max="16" width="8.53515625" customWidth="1"/>
    <col min="17" max="17" width="9.61328125" customWidth="1"/>
    <col min="18" max="18" width="8.61328125" customWidth="1"/>
    <col min="19" max="19" width="9.3046875" customWidth="1"/>
    <col min="20" max="21" width="8.69140625" customWidth="1"/>
    <col min="22" max="22" width="8.765625" customWidth="1"/>
    <col min="23" max="23" width="8.69140625" customWidth="1"/>
    <col min="24" max="24" width="9.3828125" customWidth="1"/>
    <col min="25" max="25" width="10.07421875" customWidth="1"/>
  </cols>
  <sheetData>
    <row r="1" spans="1:25" ht="20" x14ac:dyDescent="0.4">
      <c r="A1" s="16" t="s">
        <v>85</v>
      </c>
    </row>
    <row r="2" spans="1:25" x14ac:dyDescent="0.35">
      <c r="A2" t="s">
        <v>9</v>
      </c>
    </row>
    <row r="3" spans="1:25" ht="20.5" customHeight="1" x14ac:dyDescent="0.35">
      <c r="A3" s="6" t="s">
        <v>167</v>
      </c>
      <c r="B3" s="5" t="s">
        <v>110</v>
      </c>
      <c r="C3" s="5" t="s">
        <v>111</v>
      </c>
      <c r="D3" s="5" t="s">
        <v>112</v>
      </c>
      <c r="E3" s="5" t="s">
        <v>113</v>
      </c>
      <c r="F3" s="5" t="s">
        <v>114</v>
      </c>
      <c r="G3" s="5" t="s">
        <v>115</v>
      </c>
      <c r="H3" s="5" t="s">
        <v>116</v>
      </c>
      <c r="I3" s="5" t="s">
        <v>117</v>
      </c>
      <c r="J3" s="5" t="s">
        <v>118</v>
      </c>
      <c r="K3" s="5" t="s">
        <v>119</v>
      </c>
      <c r="L3" s="5" t="s">
        <v>120</v>
      </c>
      <c r="M3" s="5" t="s">
        <v>121</v>
      </c>
      <c r="N3" s="5" t="s">
        <v>122</v>
      </c>
      <c r="O3" s="5" t="s">
        <v>123</v>
      </c>
      <c r="P3" s="5" t="s">
        <v>124</v>
      </c>
      <c r="Q3" s="5" t="s">
        <v>125</v>
      </c>
      <c r="R3" s="5" t="s">
        <v>126</v>
      </c>
      <c r="S3" s="5" t="s">
        <v>127</v>
      </c>
      <c r="T3" s="5" t="s">
        <v>128</v>
      </c>
      <c r="U3" s="5" t="s">
        <v>129</v>
      </c>
      <c r="V3" s="5" t="s">
        <v>130</v>
      </c>
      <c r="W3" s="5" t="s">
        <v>131</v>
      </c>
      <c r="X3" s="5" t="s">
        <v>132</v>
      </c>
      <c r="Y3" s="5" t="s">
        <v>133</v>
      </c>
    </row>
    <row r="4" spans="1:25" x14ac:dyDescent="0.35">
      <c r="A4" s="1" t="s">
        <v>168</v>
      </c>
      <c r="B4" s="4">
        <v>29</v>
      </c>
      <c r="C4" s="4">
        <v>35</v>
      </c>
      <c r="D4" s="4">
        <v>41</v>
      </c>
      <c r="E4" s="4">
        <v>43</v>
      </c>
      <c r="F4" s="4">
        <v>60</v>
      </c>
      <c r="G4" s="4">
        <v>49</v>
      </c>
      <c r="H4" s="4">
        <v>62</v>
      </c>
      <c r="I4" s="4">
        <v>69</v>
      </c>
      <c r="J4" s="4">
        <v>72</v>
      </c>
      <c r="K4" s="4">
        <v>69</v>
      </c>
      <c r="L4" s="4">
        <v>61</v>
      </c>
      <c r="M4" s="4">
        <v>65</v>
      </c>
      <c r="N4" s="4">
        <v>71</v>
      </c>
      <c r="O4" s="4">
        <v>67</v>
      </c>
      <c r="P4" s="4">
        <v>42</v>
      </c>
      <c r="Q4" s="4">
        <v>65</v>
      </c>
      <c r="R4" s="4">
        <v>53</v>
      </c>
      <c r="S4" s="4">
        <v>56</v>
      </c>
      <c r="T4" s="4">
        <v>37</v>
      </c>
      <c r="U4" s="4">
        <v>37</v>
      </c>
      <c r="V4" s="4">
        <v>32</v>
      </c>
      <c r="W4" s="4">
        <v>33</v>
      </c>
      <c r="X4" s="4">
        <v>61</v>
      </c>
      <c r="Y4" s="4">
        <v>50</v>
      </c>
    </row>
    <row r="5" spans="1:25" x14ac:dyDescent="0.35">
      <c r="A5" s="1" t="s">
        <v>169</v>
      </c>
      <c r="B5" s="4">
        <v>77</v>
      </c>
      <c r="C5" s="4">
        <v>102</v>
      </c>
      <c r="D5" s="4">
        <v>102</v>
      </c>
      <c r="E5" s="4">
        <v>93</v>
      </c>
      <c r="F5" s="4">
        <v>116</v>
      </c>
      <c r="G5" s="4">
        <v>124</v>
      </c>
      <c r="H5" s="4">
        <v>104</v>
      </c>
      <c r="I5" s="4">
        <v>113</v>
      </c>
      <c r="J5" s="4">
        <v>105</v>
      </c>
      <c r="K5" s="4">
        <v>115</v>
      </c>
      <c r="L5" s="4">
        <v>98</v>
      </c>
      <c r="M5" s="4">
        <v>111</v>
      </c>
      <c r="N5" s="4">
        <v>74</v>
      </c>
      <c r="O5" s="4">
        <v>73</v>
      </c>
      <c r="P5" s="4">
        <v>74</v>
      </c>
      <c r="Q5" s="4">
        <v>74</v>
      </c>
      <c r="R5" s="4">
        <v>61</v>
      </c>
      <c r="S5" s="4">
        <v>60</v>
      </c>
      <c r="T5" s="4">
        <v>47</v>
      </c>
      <c r="U5" s="4">
        <v>51</v>
      </c>
      <c r="V5" s="4">
        <v>46</v>
      </c>
      <c r="W5" s="4">
        <v>51</v>
      </c>
      <c r="X5" s="4">
        <v>58</v>
      </c>
      <c r="Y5" s="4">
        <v>51</v>
      </c>
    </row>
    <row r="6" spans="1:25" x14ac:dyDescent="0.35">
      <c r="A6" s="1" t="s">
        <v>170</v>
      </c>
      <c r="B6" s="4">
        <v>17</v>
      </c>
      <c r="C6" s="4">
        <v>22</v>
      </c>
      <c r="D6" s="4">
        <v>25</v>
      </c>
      <c r="E6" s="4">
        <v>30</v>
      </c>
      <c r="F6" s="4">
        <v>22</v>
      </c>
      <c r="G6" s="4">
        <v>19</v>
      </c>
      <c r="H6" s="4">
        <v>26</v>
      </c>
      <c r="I6" s="4">
        <v>21</v>
      </c>
      <c r="J6" s="4">
        <v>17</v>
      </c>
      <c r="K6" s="4">
        <v>20</v>
      </c>
      <c r="L6" s="4">
        <v>35</v>
      </c>
      <c r="M6" s="4">
        <v>25</v>
      </c>
      <c r="N6" s="4">
        <v>33</v>
      </c>
      <c r="O6" s="4">
        <v>17</v>
      </c>
      <c r="P6" s="4">
        <v>19</v>
      </c>
      <c r="Q6" s="4">
        <v>30</v>
      </c>
      <c r="R6" s="4">
        <v>33</v>
      </c>
      <c r="S6" s="4">
        <v>24</v>
      </c>
      <c r="T6" s="4">
        <v>21</v>
      </c>
      <c r="U6" s="4">
        <v>21</v>
      </c>
      <c r="V6" s="4">
        <v>20</v>
      </c>
      <c r="W6" s="4">
        <v>16</v>
      </c>
      <c r="X6" s="4">
        <v>33</v>
      </c>
      <c r="Y6" s="4">
        <v>37</v>
      </c>
    </row>
    <row r="7" spans="1:25" x14ac:dyDescent="0.35">
      <c r="A7" s="1" t="s">
        <v>171</v>
      </c>
      <c r="B7" s="4">
        <v>231</v>
      </c>
      <c r="C7" s="4">
        <v>211</v>
      </c>
      <c r="D7" s="4">
        <v>216</v>
      </c>
      <c r="E7" s="4">
        <v>230</v>
      </c>
      <c r="F7" s="4">
        <v>283</v>
      </c>
      <c r="G7" s="4">
        <v>240</v>
      </c>
      <c r="H7" s="4">
        <v>274</v>
      </c>
      <c r="I7" s="4">
        <v>305</v>
      </c>
      <c r="J7" s="4">
        <v>296</v>
      </c>
      <c r="K7" s="4">
        <v>295</v>
      </c>
      <c r="L7" s="4">
        <v>310</v>
      </c>
      <c r="M7" s="4">
        <v>308</v>
      </c>
      <c r="N7" s="4">
        <v>281</v>
      </c>
      <c r="O7" s="4">
        <v>204</v>
      </c>
      <c r="P7" s="4">
        <v>166</v>
      </c>
      <c r="Q7" s="4">
        <v>191</v>
      </c>
      <c r="R7" s="4">
        <v>150</v>
      </c>
      <c r="S7" s="4">
        <v>112</v>
      </c>
      <c r="T7" s="4">
        <v>114</v>
      </c>
      <c r="U7" s="4">
        <v>102</v>
      </c>
      <c r="V7" s="4">
        <v>137</v>
      </c>
      <c r="W7" s="4">
        <v>136</v>
      </c>
      <c r="X7" s="4">
        <v>127</v>
      </c>
      <c r="Y7" s="4">
        <v>145</v>
      </c>
    </row>
    <row r="8" spans="1:25" x14ac:dyDescent="0.35">
      <c r="A8" s="1" t="s">
        <v>172</v>
      </c>
      <c r="B8" s="4">
        <v>16</v>
      </c>
      <c r="C8" s="4">
        <v>27</v>
      </c>
      <c r="D8" s="4">
        <v>31</v>
      </c>
      <c r="E8" s="4">
        <v>29</v>
      </c>
      <c r="F8" s="4">
        <v>29</v>
      </c>
      <c r="G8" s="4">
        <v>41</v>
      </c>
      <c r="H8" s="4">
        <v>33</v>
      </c>
      <c r="I8" s="4">
        <v>19</v>
      </c>
      <c r="J8" s="4">
        <v>32</v>
      </c>
      <c r="K8" s="4">
        <v>34</v>
      </c>
      <c r="L8" s="4">
        <v>42</v>
      </c>
      <c r="M8" s="4">
        <v>29</v>
      </c>
      <c r="N8" s="4">
        <v>30</v>
      </c>
      <c r="O8" s="4">
        <v>18</v>
      </c>
      <c r="P8" s="4">
        <v>24</v>
      </c>
      <c r="Q8" s="4">
        <v>22</v>
      </c>
      <c r="R8" s="4">
        <v>23</v>
      </c>
      <c r="S8" s="4">
        <v>18</v>
      </c>
      <c r="T8" s="4">
        <v>21</v>
      </c>
      <c r="U8" s="4">
        <v>13</v>
      </c>
      <c r="V8" s="4">
        <v>16</v>
      </c>
      <c r="W8" s="4">
        <v>20</v>
      </c>
      <c r="X8" s="4">
        <v>20</v>
      </c>
      <c r="Y8" s="4">
        <v>19</v>
      </c>
    </row>
    <row r="9" spans="1:25" x14ac:dyDescent="0.35">
      <c r="A9" s="1" t="s">
        <v>173</v>
      </c>
      <c r="B9" s="4">
        <v>87</v>
      </c>
      <c r="C9" s="4">
        <v>118</v>
      </c>
      <c r="D9" s="4">
        <v>108</v>
      </c>
      <c r="E9" s="4">
        <v>77</v>
      </c>
      <c r="F9" s="4">
        <v>101</v>
      </c>
      <c r="G9" s="4">
        <v>96</v>
      </c>
      <c r="H9" s="4">
        <v>90</v>
      </c>
      <c r="I9" s="4">
        <v>85</v>
      </c>
      <c r="J9" s="4">
        <v>100</v>
      </c>
      <c r="K9" s="4">
        <v>69</v>
      </c>
      <c r="L9" s="4">
        <v>70</v>
      </c>
      <c r="M9" s="4">
        <v>62</v>
      </c>
      <c r="N9" s="4">
        <v>45</v>
      </c>
      <c r="O9" s="4">
        <v>43</v>
      </c>
      <c r="P9" s="4">
        <v>38</v>
      </c>
      <c r="Q9" s="4">
        <v>50</v>
      </c>
      <c r="R9" s="4">
        <v>44</v>
      </c>
      <c r="S9" s="4">
        <v>26</v>
      </c>
      <c r="T9" s="4">
        <v>46</v>
      </c>
      <c r="U9" s="4">
        <v>32</v>
      </c>
      <c r="V9" s="4">
        <v>30</v>
      </c>
      <c r="W9" s="4">
        <v>36</v>
      </c>
      <c r="X9" s="4">
        <v>30</v>
      </c>
      <c r="Y9" s="4">
        <v>27</v>
      </c>
    </row>
    <row r="10" spans="1:25" x14ac:dyDescent="0.35">
      <c r="A10" s="1" t="s">
        <v>174</v>
      </c>
      <c r="B10" s="4">
        <v>252</v>
      </c>
      <c r="C10" s="4">
        <v>294</v>
      </c>
      <c r="D10" s="4">
        <v>314</v>
      </c>
      <c r="E10" s="4">
        <v>314</v>
      </c>
      <c r="F10" s="4">
        <v>260</v>
      </c>
      <c r="G10" s="4">
        <v>270</v>
      </c>
      <c r="H10" s="4">
        <v>284</v>
      </c>
      <c r="I10" s="4">
        <v>248</v>
      </c>
      <c r="J10" s="4">
        <v>236</v>
      </c>
      <c r="K10" s="4">
        <v>188</v>
      </c>
      <c r="L10" s="4">
        <v>182</v>
      </c>
      <c r="M10" s="4">
        <v>178</v>
      </c>
      <c r="N10" s="4">
        <v>176</v>
      </c>
      <c r="O10" s="4">
        <v>148</v>
      </c>
      <c r="P10" s="4">
        <v>122</v>
      </c>
      <c r="Q10" s="4">
        <v>140</v>
      </c>
      <c r="R10" s="4">
        <v>126</v>
      </c>
      <c r="S10" s="4">
        <v>112</v>
      </c>
      <c r="T10" s="4">
        <v>82</v>
      </c>
      <c r="U10" s="4">
        <v>68</v>
      </c>
      <c r="V10" s="4">
        <v>100</v>
      </c>
      <c r="W10" s="4">
        <v>54</v>
      </c>
      <c r="X10" s="4">
        <v>76</v>
      </c>
      <c r="Y10" s="4">
        <v>98</v>
      </c>
    </row>
    <row r="11" spans="1:25" x14ac:dyDescent="0.35">
      <c r="A11" s="1" t="s">
        <v>175</v>
      </c>
      <c r="B11" s="4">
        <v>96</v>
      </c>
      <c r="C11" s="4">
        <v>109</v>
      </c>
      <c r="D11" s="4">
        <v>113</v>
      </c>
      <c r="E11" s="4">
        <v>118</v>
      </c>
      <c r="F11" s="4">
        <v>113</v>
      </c>
      <c r="G11" s="4">
        <v>102</v>
      </c>
      <c r="H11" s="4">
        <v>115</v>
      </c>
      <c r="I11" s="4">
        <v>111</v>
      </c>
      <c r="J11" s="4">
        <v>124</v>
      </c>
      <c r="K11" s="4">
        <v>110</v>
      </c>
      <c r="L11" s="4">
        <v>132</v>
      </c>
      <c r="M11" s="4">
        <v>120</v>
      </c>
      <c r="N11" s="4">
        <v>109</v>
      </c>
      <c r="O11" s="4">
        <v>79</v>
      </c>
      <c r="P11" s="4">
        <v>90</v>
      </c>
      <c r="Q11" s="4">
        <v>84</v>
      </c>
      <c r="R11" s="4">
        <v>70</v>
      </c>
      <c r="S11" s="4">
        <v>69</v>
      </c>
      <c r="T11" s="4">
        <v>71</v>
      </c>
      <c r="U11" s="4">
        <v>70</v>
      </c>
      <c r="V11" s="4">
        <v>83</v>
      </c>
      <c r="W11" s="4">
        <v>68</v>
      </c>
      <c r="X11" s="4">
        <v>64</v>
      </c>
      <c r="Y11" s="4">
        <v>108</v>
      </c>
    </row>
    <row r="12" spans="1:25" x14ac:dyDescent="0.35">
      <c r="A12" s="1" t="s">
        <v>176</v>
      </c>
      <c r="B12" s="4">
        <v>184</v>
      </c>
      <c r="C12" s="4">
        <v>201</v>
      </c>
      <c r="D12" s="4">
        <v>186</v>
      </c>
      <c r="E12" s="4">
        <v>254</v>
      </c>
      <c r="F12" s="4">
        <v>237</v>
      </c>
      <c r="G12" s="4">
        <v>233</v>
      </c>
      <c r="H12" s="4">
        <v>236</v>
      </c>
      <c r="I12" s="4">
        <v>198</v>
      </c>
      <c r="J12" s="4">
        <v>220</v>
      </c>
      <c r="K12" s="4">
        <v>207</v>
      </c>
      <c r="L12" s="4">
        <v>242</v>
      </c>
      <c r="M12" s="4">
        <v>246</v>
      </c>
      <c r="N12" s="4">
        <v>212</v>
      </c>
      <c r="O12" s="4">
        <v>210</v>
      </c>
      <c r="P12" s="4">
        <v>161</v>
      </c>
      <c r="Q12" s="4">
        <v>118</v>
      </c>
      <c r="R12" s="4">
        <v>128</v>
      </c>
      <c r="S12" s="4">
        <v>126</v>
      </c>
      <c r="T12" s="4">
        <v>133</v>
      </c>
      <c r="U12" s="4">
        <v>94</v>
      </c>
      <c r="V12" s="4">
        <v>109</v>
      </c>
      <c r="W12" s="4">
        <v>124</v>
      </c>
      <c r="X12" s="4">
        <v>118</v>
      </c>
      <c r="Y12" s="4">
        <v>140</v>
      </c>
    </row>
    <row r="13" spans="1:25" x14ac:dyDescent="0.35">
      <c r="A13" s="1" t="s">
        <v>177</v>
      </c>
      <c r="B13" s="4">
        <v>92</v>
      </c>
      <c r="C13" s="4">
        <v>84</v>
      </c>
      <c r="D13" s="4">
        <v>98</v>
      </c>
      <c r="E13" s="4">
        <v>95</v>
      </c>
      <c r="F13" s="4">
        <v>103</v>
      </c>
      <c r="G13" s="4">
        <v>100</v>
      </c>
      <c r="H13" s="4">
        <v>72</v>
      </c>
      <c r="I13" s="4">
        <v>100</v>
      </c>
      <c r="J13" s="4">
        <v>116</v>
      </c>
      <c r="K13" s="4">
        <v>95</v>
      </c>
      <c r="L13" s="4">
        <v>75</v>
      </c>
      <c r="M13" s="4">
        <v>79</v>
      </c>
      <c r="N13" s="4">
        <v>68</v>
      </c>
      <c r="O13" s="4">
        <v>68</v>
      </c>
      <c r="P13" s="4">
        <v>70</v>
      </c>
      <c r="Q13" s="4">
        <v>66</v>
      </c>
      <c r="R13" s="4">
        <v>53</v>
      </c>
      <c r="S13" s="4">
        <v>61</v>
      </c>
      <c r="T13" s="4">
        <v>51</v>
      </c>
      <c r="U13" s="4">
        <v>35</v>
      </c>
      <c r="V13" s="4">
        <v>38</v>
      </c>
      <c r="W13" s="4">
        <v>39</v>
      </c>
      <c r="X13" s="4">
        <v>56</v>
      </c>
      <c r="Y13" s="4">
        <v>51</v>
      </c>
    </row>
    <row r="14" spans="1:25" x14ac:dyDescent="0.35">
      <c r="A14" s="1" t="s">
        <v>178</v>
      </c>
      <c r="B14" s="4">
        <v>69</v>
      </c>
      <c r="C14" s="4">
        <v>81</v>
      </c>
      <c r="D14" s="4">
        <v>73</v>
      </c>
      <c r="E14" s="4">
        <v>88</v>
      </c>
      <c r="F14" s="4">
        <v>87</v>
      </c>
      <c r="G14" s="4">
        <v>98</v>
      </c>
      <c r="H14" s="4">
        <v>104</v>
      </c>
      <c r="I14" s="4">
        <v>138</v>
      </c>
      <c r="J14" s="4">
        <v>121</v>
      </c>
      <c r="K14" s="4">
        <v>119</v>
      </c>
      <c r="L14" s="4">
        <v>112</v>
      </c>
      <c r="M14" s="4">
        <v>131</v>
      </c>
      <c r="N14" s="4">
        <v>105</v>
      </c>
      <c r="O14" s="4">
        <v>97</v>
      </c>
      <c r="P14" s="4">
        <v>91</v>
      </c>
      <c r="Q14" s="4">
        <v>62</v>
      </c>
      <c r="R14" s="4">
        <v>68</v>
      </c>
      <c r="S14" s="4">
        <v>69</v>
      </c>
      <c r="T14" s="4">
        <v>63</v>
      </c>
      <c r="U14" s="4">
        <v>47</v>
      </c>
      <c r="V14" s="4">
        <v>38</v>
      </c>
      <c r="W14" s="4">
        <v>42</v>
      </c>
      <c r="X14" s="4">
        <v>51</v>
      </c>
      <c r="Y14" s="4">
        <v>61</v>
      </c>
    </row>
    <row r="15" spans="1:25" x14ac:dyDescent="0.35">
      <c r="A15" s="1" t="s">
        <v>179</v>
      </c>
      <c r="B15" s="4">
        <v>67</v>
      </c>
      <c r="C15" s="4">
        <v>73</v>
      </c>
      <c r="D15" s="4">
        <v>66</v>
      </c>
      <c r="E15" s="4">
        <v>69</v>
      </c>
      <c r="F15" s="4">
        <v>89</v>
      </c>
      <c r="G15" s="4">
        <v>80</v>
      </c>
      <c r="H15" s="4">
        <v>67</v>
      </c>
      <c r="I15" s="4">
        <v>67</v>
      </c>
      <c r="J15" s="4">
        <v>73</v>
      </c>
      <c r="K15" s="4">
        <v>53</v>
      </c>
      <c r="L15" s="4">
        <v>68</v>
      </c>
      <c r="M15" s="4">
        <v>46</v>
      </c>
      <c r="N15" s="4">
        <v>48</v>
      </c>
      <c r="O15" s="4">
        <v>36</v>
      </c>
      <c r="P15" s="4">
        <v>40</v>
      </c>
      <c r="Q15" s="4">
        <v>34</v>
      </c>
      <c r="R15" s="4">
        <v>34</v>
      </c>
      <c r="S15" s="4">
        <v>20</v>
      </c>
      <c r="T15" s="4">
        <v>19</v>
      </c>
      <c r="U15" s="4">
        <v>19</v>
      </c>
      <c r="V15" s="4">
        <v>24</v>
      </c>
      <c r="W15" s="4">
        <v>23</v>
      </c>
      <c r="X15" s="4">
        <v>33</v>
      </c>
      <c r="Y15" s="4">
        <v>31</v>
      </c>
    </row>
    <row r="16" spans="1:25" x14ac:dyDescent="0.35">
      <c r="A16" s="1" t="s">
        <v>180</v>
      </c>
      <c r="B16" s="4">
        <v>145</v>
      </c>
      <c r="C16" s="4">
        <v>140</v>
      </c>
      <c r="D16" s="4">
        <v>128</v>
      </c>
      <c r="E16" s="4">
        <v>150</v>
      </c>
      <c r="F16" s="4">
        <v>130</v>
      </c>
      <c r="G16" s="4">
        <v>155</v>
      </c>
      <c r="H16" s="4">
        <v>93</v>
      </c>
      <c r="I16" s="4">
        <v>104</v>
      </c>
      <c r="J16" s="4">
        <v>132</v>
      </c>
      <c r="K16" s="4">
        <v>100</v>
      </c>
      <c r="L16" s="4">
        <v>134</v>
      </c>
      <c r="M16" s="4">
        <v>100</v>
      </c>
      <c r="N16" s="4">
        <v>86</v>
      </c>
      <c r="O16" s="4">
        <v>76</v>
      </c>
      <c r="P16" s="4">
        <v>64</v>
      </c>
      <c r="Q16" s="4">
        <v>73</v>
      </c>
      <c r="R16" s="4">
        <v>59</v>
      </c>
      <c r="S16" s="4">
        <v>45</v>
      </c>
      <c r="T16" s="4">
        <v>43</v>
      </c>
      <c r="U16" s="4">
        <v>37</v>
      </c>
      <c r="V16" s="4">
        <v>38</v>
      </c>
      <c r="W16" s="4">
        <v>36</v>
      </c>
      <c r="X16" s="4">
        <v>44</v>
      </c>
      <c r="Y16" s="4">
        <v>45</v>
      </c>
    </row>
    <row r="17" spans="1:25" x14ac:dyDescent="0.35">
      <c r="A17" s="1" t="s">
        <v>181</v>
      </c>
      <c r="B17" s="4">
        <v>94</v>
      </c>
      <c r="C17" s="4">
        <v>117</v>
      </c>
      <c r="D17" s="4">
        <v>115</v>
      </c>
      <c r="E17" s="4">
        <v>99</v>
      </c>
      <c r="F17" s="4">
        <v>132</v>
      </c>
      <c r="G17" s="4">
        <v>123</v>
      </c>
      <c r="H17" s="4">
        <v>122</v>
      </c>
      <c r="I17" s="4">
        <v>125</v>
      </c>
      <c r="J17" s="4">
        <v>135</v>
      </c>
      <c r="K17" s="4">
        <v>138</v>
      </c>
      <c r="L17" s="4">
        <v>153</v>
      </c>
      <c r="M17" s="4">
        <v>184</v>
      </c>
      <c r="N17" s="4">
        <v>151</v>
      </c>
      <c r="O17" s="4">
        <v>111</v>
      </c>
      <c r="P17" s="4">
        <v>83</v>
      </c>
      <c r="Q17" s="4">
        <v>92</v>
      </c>
      <c r="R17" s="4">
        <v>82</v>
      </c>
      <c r="S17" s="4">
        <v>61</v>
      </c>
      <c r="T17" s="4">
        <v>66</v>
      </c>
      <c r="U17" s="4">
        <v>94</v>
      </c>
      <c r="V17" s="4">
        <v>76</v>
      </c>
      <c r="W17" s="4">
        <v>76</v>
      </c>
      <c r="X17" s="4">
        <v>91</v>
      </c>
      <c r="Y17" s="4">
        <v>113</v>
      </c>
    </row>
    <row r="18" spans="1:25" x14ac:dyDescent="0.35">
      <c r="A18" s="1" t="s">
        <v>182</v>
      </c>
      <c r="B18" s="4">
        <v>16</v>
      </c>
      <c r="C18" s="4">
        <v>20</v>
      </c>
      <c r="D18" s="4">
        <v>13</v>
      </c>
      <c r="E18" s="4">
        <v>12</v>
      </c>
      <c r="F18" s="4">
        <v>30</v>
      </c>
      <c r="G18" s="4">
        <v>23</v>
      </c>
      <c r="H18" s="4">
        <v>16</v>
      </c>
      <c r="I18" s="4">
        <v>20</v>
      </c>
      <c r="J18" s="4">
        <v>30</v>
      </c>
      <c r="K18" s="4">
        <v>13</v>
      </c>
      <c r="L18" s="4">
        <v>18</v>
      </c>
      <c r="M18" s="4">
        <v>27</v>
      </c>
      <c r="N18" s="4">
        <v>28</v>
      </c>
      <c r="O18" s="4">
        <v>24</v>
      </c>
      <c r="P18" s="4">
        <v>23</v>
      </c>
      <c r="Q18" s="4">
        <v>25</v>
      </c>
      <c r="R18" s="4">
        <v>30</v>
      </c>
      <c r="S18" s="4">
        <v>25</v>
      </c>
      <c r="T18" s="4">
        <v>15</v>
      </c>
      <c r="U18" s="4">
        <v>11</v>
      </c>
      <c r="V18" s="4">
        <v>14</v>
      </c>
      <c r="W18" s="4">
        <v>17</v>
      </c>
      <c r="X18" s="4">
        <v>25</v>
      </c>
      <c r="Y18" s="4">
        <v>24</v>
      </c>
    </row>
    <row r="19" spans="1:25" x14ac:dyDescent="0.35">
      <c r="A19" s="1" t="s">
        <v>183</v>
      </c>
      <c r="B19" s="4">
        <v>88</v>
      </c>
      <c r="C19" s="4">
        <v>106</v>
      </c>
      <c r="D19" s="4">
        <v>115</v>
      </c>
      <c r="E19" s="4">
        <v>117</v>
      </c>
      <c r="F19" s="4">
        <v>137</v>
      </c>
      <c r="G19" s="4">
        <v>124</v>
      </c>
      <c r="H19" s="4">
        <v>124</v>
      </c>
      <c r="I19" s="4">
        <v>151</v>
      </c>
      <c r="J19" s="4">
        <v>121</v>
      </c>
      <c r="K19" s="4">
        <v>125</v>
      </c>
      <c r="L19" s="4">
        <v>131</v>
      </c>
      <c r="M19" s="4">
        <v>139</v>
      </c>
      <c r="N19" s="4">
        <v>101</v>
      </c>
      <c r="O19" s="4">
        <v>122</v>
      </c>
      <c r="P19" s="4">
        <v>98</v>
      </c>
      <c r="Q19" s="4">
        <v>87</v>
      </c>
      <c r="R19" s="4">
        <v>66</v>
      </c>
      <c r="S19" s="4">
        <v>74</v>
      </c>
      <c r="T19" s="4">
        <v>74</v>
      </c>
      <c r="U19" s="4">
        <v>56</v>
      </c>
      <c r="V19" s="4">
        <v>68</v>
      </c>
      <c r="W19" s="4">
        <v>72</v>
      </c>
      <c r="X19" s="4">
        <v>64</v>
      </c>
      <c r="Y19" s="4">
        <v>99</v>
      </c>
    </row>
    <row r="20" spans="1:25" x14ac:dyDescent="0.35">
      <c r="A20" s="1" t="s">
        <v>184</v>
      </c>
      <c r="B20" s="4">
        <v>121</v>
      </c>
      <c r="C20" s="4">
        <v>119</v>
      </c>
      <c r="D20" s="4">
        <v>102</v>
      </c>
      <c r="E20" s="4">
        <v>115</v>
      </c>
      <c r="F20" s="4">
        <v>167</v>
      </c>
      <c r="G20" s="4">
        <v>134</v>
      </c>
      <c r="H20" s="4">
        <v>134</v>
      </c>
      <c r="I20" s="4">
        <v>134</v>
      </c>
      <c r="J20" s="4">
        <v>170</v>
      </c>
      <c r="K20" s="4">
        <v>198</v>
      </c>
      <c r="L20" s="4">
        <v>181</v>
      </c>
      <c r="M20" s="4">
        <v>190</v>
      </c>
      <c r="N20" s="4">
        <v>162</v>
      </c>
      <c r="O20" s="4">
        <v>152</v>
      </c>
      <c r="P20" s="4">
        <v>112</v>
      </c>
      <c r="Q20" s="4">
        <v>119</v>
      </c>
      <c r="R20" s="4">
        <v>89</v>
      </c>
      <c r="S20" s="4">
        <v>71</v>
      </c>
      <c r="T20" s="4">
        <v>92</v>
      </c>
      <c r="U20" s="4">
        <v>92</v>
      </c>
      <c r="V20" s="4">
        <v>66</v>
      </c>
      <c r="W20" s="4">
        <v>91</v>
      </c>
      <c r="X20" s="4">
        <v>84</v>
      </c>
      <c r="Y20" s="4">
        <v>103</v>
      </c>
    </row>
    <row r="21" spans="1:25" x14ac:dyDescent="0.35">
      <c r="A21" s="1" t="s">
        <v>185</v>
      </c>
      <c r="B21" s="4">
        <v>78</v>
      </c>
      <c r="C21" s="4">
        <v>105</v>
      </c>
      <c r="D21" s="4">
        <v>94</v>
      </c>
      <c r="E21" s="4">
        <v>86</v>
      </c>
      <c r="F21" s="4">
        <v>86</v>
      </c>
      <c r="G21" s="4">
        <v>96</v>
      </c>
      <c r="H21" s="4">
        <v>93</v>
      </c>
      <c r="I21" s="4">
        <v>93</v>
      </c>
      <c r="J21" s="4">
        <v>91</v>
      </c>
      <c r="K21" s="4">
        <v>63</v>
      </c>
      <c r="L21" s="4">
        <v>82</v>
      </c>
      <c r="M21" s="4">
        <v>69</v>
      </c>
      <c r="N21" s="4">
        <v>63</v>
      </c>
      <c r="O21" s="4">
        <v>59</v>
      </c>
      <c r="P21" s="4">
        <v>48</v>
      </c>
      <c r="Q21" s="4">
        <v>42</v>
      </c>
      <c r="R21" s="4">
        <v>43</v>
      </c>
      <c r="S21" s="4">
        <v>29</v>
      </c>
      <c r="T21" s="4">
        <v>31</v>
      </c>
      <c r="U21" s="4">
        <v>22</v>
      </c>
      <c r="V21" s="4">
        <v>35</v>
      </c>
      <c r="W21" s="4">
        <v>28</v>
      </c>
      <c r="X21" s="4">
        <v>31</v>
      </c>
      <c r="Y21" s="4">
        <v>27</v>
      </c>
    </row>
    <row r="22" spans="1:25" x14ac:dyDescent="0.35">
      <c r="A22" s="1" t="s">
        <v>186</v>
      </c>
      <c r="B22" s="4">
        <v>40</v>
      </c>
      <c r="C22" s="4">
        <v>34</v>
      </c>
      <c r="D22" s="4">
        <v>51</v>
      </c>
      <c r="E22" s="4">
        <v>48</v>
      </c>
      <c r="F22" s="4">
        <v>47</v>
      </c>
      <c r="G22" s="4">
        <v>53</v>
      </c>
      <c r="H22" s="4">
        <v>32</v>
      </c>
      <c r="I22" s="4">
        <v>52</v>
      </c>
      <c r="J22" s="4">
        <v>50</v>
      </c>
      <c r="K22" s="4">
        <v>36</v>
      </c>
      <c r="L22" s="4">
        <v>47</v>
      </c>
      <c r="M22" s="4">
        <v>33</v>
      </c>
      <c r="N22" s="4">
        <v>35</v>
      </c>
      <c r="O22" s="4">
        <v>36</v>
      </c>
      <c r="P22" s="4">
        <v>21</v>
      </c>
      <c r="Q22" s="4">
        <v>22</v>
      </c>
      <c r="R22" s="4">
        <v>28</v>
      </c>
      <c r="S22" s="4">
        <v>22</v>
      </c>
      <c r="T22" s="4">
        <v>15</v>
      </c>
      <c r="U22" s="4">
        <v>18</v>
      </c>
      <c r="V22" s="4">
        <v>14</v>
      </c>
      <c r="W22" s="4">
        <v>20</v>
      </c>
      <c r="X22" s="4">
        <v>16</v>
      </c>
      <c r="Y22" s="4">
        <v>9</v>
      </c>
    </row>
    <row r="23" spans="1:25" x14ac:dyDescent="0.35">
      <c r="A23" s="1" t="s">
        <v>187</v>
      </c>
      <c r="B23" s="4">
        <v>14</v>
      </c>
      <c r="C23" s="4">
        <v>20</v>
      </c>
      <c r="D23" s="4">
        <v>20</v>
      </c>
      <c r="E23" s="4">
        <v>22</v>
      </c>
      <c r="F23" s="4">
        <v>28</v>
      </c>
      <c r="G23" s="4">
        <v>25</v>
      </c>
      <c r="H23" s="4">
        <v>29</v>
      </c>
      <c r="I23" s="4">
        <v>29</v>
      </c>
      <c r="J23" s="4">
        <v>31</v>
      </c>
      <c r="K23" s="4">
        <v>37</v>
      </c>
      <c r="L23" s="4">
        <v>30</v>
      </c>
      <c r="M23" s="4">
        <v>28</v>
      </c>
      <c r="N23" s="4">
        <v>25</v>
      </c>
      <c r="O23" s="4">
        <v>26</v>
      </c>
      <c r="P23" s="4">
        <v>21</v>
      </c>
      <c r="Q23" s="4">
        <v>11</v>
      </c>
      <c r="R23" s="4">
        <v>5</v>
      </c>
      <c r="S23" s="4">
        <v>18</v>
      </c>
      <c r="T23" s="4">
        <v>14</v>
      </c>
      <c r="U23" s="4">
        <v>15</v>
      </c>
      <c r="V23" s="4">
        <v>19</v>
      </c>
      <c r="W23" s="4">
        <v>7</v>
      </c>
      <c r="X23" s="4">
        <v>18</v>
      </c>
      <c r="Y23" s="4">
        <v>17</v>
      </c>
    </row>
    <row r="24" spans="1:25" x14ac:dyDescent="0.35">
      <c r="A24" s="1" t="s">
        <v>188</v>
      </c>
      <c r="B24" s="4">
        <v>125</v>
      </c>
      <c r="C24" s="4">
        <v>158</v>
      </c>
      <c r="D24" s="4">
        <v>156</v>
      </c>
      <c r="E24" s="4">
        <v>126</v>
      </c>
      <c r="F24" s="4">
        <v>144</v>
      </c>
      <c r="G24" s="4">
        <v>134</v>
      </c>
      <c r="H24" s="4">
        <v>104</v>
      </c>
      <c r="I24" s="4">
        <v>126</v>
      </c>
      <c r="J24" s="4">
        <v>117</v>
      </c>
      <c r="K24" s="4">
        <v>114</v>
      </c>
      <c r="L24" s="4">
        <v>97</v>
      </c>
      <c r="M24" s="4">
        <v>98</v>
      </c>
      <c r="N24" s="4">
        <v>76</v>
      </c>
      <c r="O24" s="4">
        <v>77</v>
      </c>
      <c r="P24" s="4">
        <v>62</v>
      </c>
      <c r="Q24" s="4">
        <v>57</v>
      </c>
      <c r="R24" s="4">
        <v>48</v>
      </c>
      <c r="S24" s="4">
        <v>52</v>
      </c>
      <c r="T24" s="4">
        <v>47</v>
      </c>
      <c r="U24" s="4">
        <v>51</v>
      </c>
      <c r="V24" s="4">
        <v>48</v>
      </c>
      <c r="W24" s="4">
        <v>48</v>
      </c>
      <c r="X24" s="4">
        <v>46</v>
      </c>
      <c r="Y24" s="4">
        <v>47</v>
      </c>
    </row>
    <row r="25" spans="1:25" x14ac:dyDescent="0.35">
      <c r="A25" s="1" t="s">
        <v>189</v>
      </c>
      <c r="B25" s="4">
        <v>68</v>
      </c>
      <c r="C25" s="4">
        <v>96</v>
      </c>
      <c r="D25" s="4">
        <v>80</v>
      </c>
      <c r="E25" s="4">
        <v>77</v>
      </c>
      <c r="F25" s="4">
        <v>98</v>
      </c>
      <c r="G25" s="4">
        <v>84</v>
      </c>
      <c r="H25" s="4">
        <v>100</v>
      </c>
      <c r="I25" s="4">
        <v>82</v>
      </c>
      <c r="J25" s="4">
        <v>73</v>
      </c>
      <c r="K25" s="4">
        <v>73</v>
      </c>
      <c r="L25" s="4">
        <v>106</v>
      </c>
      <c r="M25" s="4">
        <v>85</v>
      </c>
      <c r="N25" s="4">
        <v>70</v>
      </c>
      <c r="O25" s="4">
        <v>69</v>
      </c>
      <c r="P25" s="4">
        <v>63</v>
      </c>
      <c r="Q25" s="4">
        <v>63</v>
      </c>
      <c r="R25" s="4">
        <v>48</v>
      </c>
      <c r="S25" s="4">
        <v>54</v>
      </c>
      <c r="T25" s="4">
        <v>47</v>
      </c>
      <c r="U25" s="4">
        <v>42</v>
      </c>
      <c r="V25" s="4">
        <v>27</v>
      </c>
      <c r="W25" s="4">
        <v>39</v>
      </c>
      <c r="X25" s="4">
        <v>33</v>
      </c>
      <c r="Y25" s="4">
        <v>39</v>
      </c>
    </row>
    <row r="26" spans="1:25" x14ac:dyDescent="0.35">
      <c r="A26" s="1" t="s">
        <v>190</v>
      </c>
      <c r="B26" s="4">
        <v>31</v>
      </c>
      <c r="C26" s="4">
        <v>55</v>
      </c>
      <c r="D26" s="4">
        <v>41</v>
      </c>
      <c r="E26" s="4">
        <v>62</v>
      </c>
      <c r="F26" s="4">
        <v>61</v>
      </c>
      <c r="G26" s="4">
        <v>66</v>
      </c>
      <c r="H26" s="4">
        <v>57</v>
      </c>
      <c r="I26" s="4">
        <v>63</v>
      </c>
      <c r="J26" s="4">
        <v>61</v>
      </c>
      <c r="K26" s="4">
        <v>54</v>
      </c>
      <c r="L26" s="4">
        <v>64</v>
      </c>
      <c r="M26" s="4">
        <v>72</v>
      </c>
      <c r="N26" s="4">
        <v>60</v>
      </c>
      <c r="O26" s="4">
        <v>47</v>
      </c>
      <c r="P26" s="4">
        <v>51</v>
      </c>
      <c r="Q26" s="4">
        <v>47</v>
      </c>
      <c r="R26" s="4">
        <v>35</v>
      </c>
      <c r="S26" s="4">
        <v>26</v>
      </c>
      <c r="T26" s="4">
        <v>32</v>
      </c>
      <c r="U26" s="4">
        <v>27</v>
      </c>
      <c r="V26" s="4">
        <v>28</v>
      </c>
      <c r="W26" s="4">
        <v>25</v>
      </c>
      <c r="X26" s="4">
        <v>31</v>
      </c>
      <c r="Y26" s="4">
        <v>32</v>
      </c>
    </row>
    <row r="27" spans="1:25" x14ac:dyDescent="0.35">
      <c r="A27" s="1" t="s">
        <v>191</v>
      </c>
      <c r="B27" s="4">
        <v>203</v>
      </c>
      <c r="C27" s="4">
        <v>219</v>
      </c>
      <c r="D27" s="4">
        <v>245</v>
      </c>
      <c r="E27" s="4">
        <v>241</v>
      </c>
      <c r="F27" s="4">
        <v>256</v>
      </c>
      <c r="G27" s="4">
        <v>261</v>
      </c>
      <c r="H27" s="4">
        <v>277</v>
      </c>
      <c r="I27" s="4">
        <v>283</v>
      </c>
      <c r="J27" s="4">
        <v>309</v>
      </c>
      <c r="K27" s="4">
        <v>301</v>
      </c>
      <c r="L27" s="4">
        <v>370</v>
      </c>
      <c r="M27" s="4">
        <v>367</v>
      </c>
      <c r="N27" s="4">
        <v>335</v>
      </c>
      <c r="O27" s="4">
        <v>252</v>
      </c>
      <c r="P27" s="4">
        <v>248</v>
      </c>
      <c r="Q27" s="4">
        <v>188</v>
      </c>
      <c r="R27" s="4">
        <v>162</v>
      </c>
      <c r="S27" s="4">
        <v>161</v>
      </c>
      <c r="T27" s="4">
        <v>156</v>
      </c>
      <c r="U27" s="4">
        <v>140</v>
      </c>
      <c r="V27" s="4">
        <v>144</v>
      </c>
      <c r="W27" s="4">
        <v>149</v>
      </c>
      <c r="X27" s="4">
        <v>142</v>
      </c>
      <c r="Y27" s="4">
        <v>164</v>
      </c>
    </row>
    <row r="28" spans="1:25" x14ac:dyDescent="0.35">
      <c r="A28" s="1" t="s">
        <v>192</v>
      </c>
      <c r="B28" s="4">
        <v>83</v>
      </c>
      <c r="C28" s="4">
        <v>92</v>
      </c>
      <c r="D28" s="4">
        <v>111</v>
      </c>
      <c r="E28" s="4">
        <v>109</v>
      </c>
      <c r="F28" s="4">
        <v>120</v>
      </c>
      <c r="G28" s="4">
        <v>144</v>
      </c>
      <c r="H28" s="4">
        <v>135</v>
      </c>
      <c r="I28" s="4">
        <v>162</v>
      </c>
      <c r="J28" s="4">
        <v>147</v>
      </c>
      <c r="K28" s="4">
        <v>137</v>
      </c>
      <c r="L28" s="4">
        <v>161</v>
      </c>
      <c r="M28" s="4">
        <v>154</v>
      </c>
      <c r="N28" s="4">
        <v>150</v>
      </c>
      <c r="O28" s="4">
        <v>131</v>
      </c>
      <c r="P28" s="4">
        <v>113</v>
      </c>
      <c r="Q28" s="4">
        <v>124</v>
      </c>
      <c r="R28" s="4">
        <v>107</v>
      </c>
      <c r="S28" s="4">
        <v>91</v>
      </c>
      <c r="T28" s="4">
        <v>88</v>
      </c>
      <c r="U28" s="4">
        <v>80</v>
      </c>
      <c r="V28" s="4">
        <v>88</v>
      </c>
      <c r="W28" s="4">
        <v>81</v>
      </c>
      <c r="X28" s="4">
        <v>92</v>
      </c>
      <c r="Y28" s="4">
        <v>111</v>
      </c>
    </row>
    <row r="29" spans="1:25" x14ac:dyDescent="0.35">
      <c r="A29" s="1" t="s">
        <v>193</v>
      </c>
      <c r="B29" s="4">
        <v>11</v>
      </c>
      <c r="C29" s="4">
        <v>16</v>
      </c>
      <c r="D29" s="4">
        <v>11</v>
      </c>
      <c r="E29" s="4">
        <v>12</v>
      </c>
      <c r="F29" s="4">
        <v>19</v>
      </c>
      <c r="G29" s="4">
        <v>20</v>
      </c>
      <c r="H29" s="4">
        <v>14</v>
      </c>
      <c r="I29" s="4">
        <v>13</v>
      </c>
      <c r="J29" s="4">
        <v>20</v>
      </c>
      <c r="K29" s="4">
        <v>16</v>
      </c>
      <c r="L29" s="4">
        <v>16</v>
      </c>
      <c r="M29" s="4">
        <v>13</v>
      </c>
      <c r="N29" s="4">
        <v>12</v>
      </c>
      <c r="O29" s="4">
        <v>9</v>
      </c>
      <c r="P29" s="4">
        <v>14</v>
      </c>
      <c r="Q29" s="4">
        <v>11</v>
      </c>
      <c r="R29" s="4">
        <v>10</v>
      </c>
      <c r="S29" s="4">
        <v>14</v>
      </c>
      <c r="T29" s="4">
        <v>14</v>
      </c>
      <c r="U29" s="4">
        <v>5</v>
      </c>
      <c r="V29" s="4">
        <v>14</v>
      </c>
      <c r="W29" s="4">
        <v>9</v>
      </c>
      <c r="X29" s="4">
        <v>8</v>
      </c>
      <c r="Y29" s="4">
        <v>10</v>
      </c>
    </row>
    <row r="30" spans="1:25" x14ac:dyDescent="0.35">
      <c r="A30" s="1" t="s">
        <v>194</v>
      </c>
      <c r="B30" s="4">
        <v>95</v>
      </c>
      <c r="C30" s="4">
        <v>106</v>
      </c>
      <c r="D30" s="4">
        <v>100</v>
      </c>
      <c r="E30" s="4">
        <v>132</v>
      </c>
      <c r="F30" s="4">
        <v>136</v>
      </c>
      <c r="G30" s="4">
        <v>125</v>
      </c>
      <c r="H30" s="4">
        <v>104</v>
      </c>
      <c r="I30" s="4">
        <v>117</v>
      </c>
      <c r="J30" s="4">
        <v>95</v>
      </c>
      <c r="K30" s="4">
        <v>95</v>
      </c>
      <c r="L30" s="4">
        <v>118</v>
      </c>
      <c r="M30" s="4">
        <v>115</v>
      </c>
      <c r="N30" s="4">
        <v>92</v>
      </c>
      <c r="O30" s="4">
        <v>76</v>
      </c>
      <c r="P30" s="4">
        <v>80</v>
      </c>
      <c r="Q30" s="4">
        <v>79</v>
      </c>
      <c r="R30" s="4">
        <v>70</v>
      </c>
      <c r="S30" s="4">
        <v>44</v>
      </c>
      <c r="T30" s="4">
        <v>49</v>
      </c>
      <c r="U30" s="4">
        <v>43</v>
      </c>
      <c r="V30" s="4">
        <v>45</v>
      </c>
      <c r="W30" s="4">
        <v>49</v>
      </c>
      <c r="X30" s="4">
        <v>37</v>
      </c>
      <c r="Y30" s="4">
        <v>56</v>
      </c>
    </row>
    <row r="31" spans="1:25" x14ac:dyDescent="0.35">
      <c r="A31" s="1" t="s">
        <v>195</v>
      </c>
      <c r="B31" s="4">
        <v>17</v>
      </c>
      <c r="C31" s="4">
        <v>32</v>
      </c>
      <c r="D31" s="4">
        <v>31</v>
      </c>
      <c r="E31" s="4">
        <v>24</v>
      </c>
      <c r="F31" s="4">
        <v>25</v>
      </c>
      <c r="G31" s="4">
        <v>28</v>
      </c>
      <c r="H31" s="4">
        <v>32</v>
      </c>
      <c r="I31" s="4">
        <v>18</v>
      </c>
      <c r="J31" s="4">
        <v>30</v>
      </c>
      <c r="K31" s="4">
        <v>33</v>
      </c>
      <c r="L31" s="4">
        <v>32</v>
      </c>
      <c r="M31" s="4">
        <v>29</v>
      </c>
      <c r="N31" s="4">
        <v>25</v>
      </c>
      <c r="O31" s="4">
        <v>24</v>
      </c>
      <c r="P31" s="4">
        <v>22</v>
      </c>
      <c r="Q31" s="4">
        <v>26</v>
      </c>
      <c r="R31" s="4">
        <v>14</v>
      </c>
      <c r="S31" s="4">
        <v>24</v>
      </c>
      <c r="T31" s="4">
        <v>30</v>
      </c>
      <c r="U31" s="4">
        <v>18</v>
      </c>
      <c r="V31" s="4">
        <v>24</v>
      </c>
      <c r="W31" s="4">
        <v>22</v>
      </c>
      <c r="X31" s="4">
        <v>24</v>
      </c>
      <c r="Y31" s="4">
        <v>16</v>
      </c>
    </row>
    <row r="32" spans="1:25" x14ac:dyDescent="0.35">
      <c r="A32" s="1" t="s">
        <v>196</v>
      </c>
      <c r="B32" s="4">
        <v>64</v>
      </c>
      <c r="C32" s="4">
        <v>126</v>
      </c>
      <c r="D32" s="4">
        <v>149</v>
      </c>
      <c r="E32" s="4">
        <v>118</v>
      </c>
      <c r="F32" s="4">
        <v>128</v>
      </c>
      <c r="G32" s="4">
        <v>132</v>
      </c>
      <c r="H32" s="4">
        <v>153</v>
      </c>
      <c r="I32" s="4">
        <v>132</v>
      </c>
      <c r="J32" s="4">
        <v>139</v>
      </c>
      <c r="K32" s="4">
        <v>153</v>
      </c>
      <c r="L32" s="4">
        <v>140</v>
      </c>
      <c r="M32" s="4">
        <v>120</v>
      </c>
      <c r="N32" s="4">
        <v>100</v>
      </c>
      <c r="O32" s="4">
        <v>94</v>
      </c>
      <c r="P32" s="4">
        <v>82</v>
      </c>
      <c r="Q32" s="4">
        <v>90</v>
      </c>
      <c r="R32" s="4">
        <v>67</v>
      </c>
      <c r="S32" s="4">
        <v>61</v>
      </c>
      <c r="T32" s="4">
        <v>71</v>
      </c>
      <c r="U32" s="4">
        <v>53</v>
      </c>
      <c r="V32" s="4">
        <v>65</v>
      </c>
      <c r="W32" s="4">
        <v>72</v>
      </c>
      <c r="X32" s="4">
        <v>59</v>
      </c>
      <c r="Y32" s="4">
        <v>68</v>
      </c>
    </row>
    <row r="33" spans="1:25" x14ac:dyDescent="0.35">
      <c r="A33" s="1" t="s">
        <v>197</v>
      </c>
      <c r="B33" s="4">
        <v>66</v>
      </c>
      <c r="C33" s="4">
        <v>106</v>
      </c>
      <c r="D33" s="4">
        <v>100</v>
      </c>
      <c r="E33" s="4">
        <v>99</v>
      </c>
      <c r="F33" s="4">
        <v>114</v>
      </c>
      <c r="G33" s="4">
        <v>120</v>
      </c>
      <c r="H33" s="4">
        <v>91</v>
      </c>
      <c r="I33" s="4">
        <v>129</v>
      </c>
      <c r="J33" s="4">
        <v>92</v>
      </c>
      <c r="K33" s="4">
        <v>114</v>
      </c>
      <c r="L33" s="4">
        <v>122</v>
      </c>
      <c r="M33" s="4">
        <v>124</v>
      </c>
      <c r="N33" s="4">
        <v>119</v>
      </c>
      <c r="O33" s="4">
        <v>86</v>
      </c>
      <c r="P33" s="4">
        <v>99</v>
      </c>
      <c r="Q33" s="4">
        <v>85</v>
      </c>
      <c r="R33" s="4">
        <v>80</v>
      </c>
      <c r="S33" s="4">
        <v>47</v>
      </c>
      <c r="T33" s="4">
        <v>44</v>
      </c>
      <c r="U33" s="4">
        <v>53</v>
      </c>
      <c r="V33" s="4">
        <v>57</v>
      </c>
      <c r="W33" s="4">
        <v>52</v>
      </c>
      <c r="X33" s="4">
        <v>54</v>
      </c>
      <c r="Y33" s="4">
        <v>51</v>
      </c>
    </row>
    <row r="34" spans="1:25" x14ac:dyDescent="0.35">
      <c r="A34" s="1" t="s">
        <v>198</v>
      </c>
      <c r="B34" s="4">
        <v>49</v>
      </c>
      <c r="C34" s="4">
        <v>100</v>
      </c>
      <c r="D34" s="4">
        <v>96</v>
      </c>
      <c r="E34" s="4">
        <v>94</v>
      </c>
      <c r="F34" s="4">
        <v>125</v>
      </c>
      <c r="G34" s="4">
        <v>81</v>
      </c>
      <c r="H34" s="4">
        <v>115</v>
      </c>
      <c r="I34" s="4">
        <v>110</v>
      </c>
      <c r="J34" s="4">
        <v>84</v>
      </c>
      <c r="K34" s="4">
        <v>100</v>
      </c>
      <c r="L34" s="4">
        <v>87</v>
      </c>
      <c r="M34" s="4">
        <v>92</v>
      </c>
      <c r="N34" s="4">
        <v>63</v>
      </c>
      <c r="O34" s="4">
        <v>48</v>
      </c>
      <c r="P34" s="4">
        <v>63</v>
      </c>
      <c r="Q34" s="4">
        <v>52</v>
      </c>
      <c r="R34" s="4">
        <v>48</v>
      </c>
      <c r="S34" s="4">
        <v>46</v>
      </c>
      <c r="T34" s="4">
        <v>45</v>
      </c>
      <c r="U34" s="4">
        <v>25</v>
      </c>
      <c r="V34" s="4">
        <v>38</v>
      </c>
      <c r="W34" s="4">
        <v>31</v>
      </c>
      <c r="X34" s="4">
        <v>39</v>
      </c>
      <c r="Y34" s="4">
        <v>42</v>
      </c>
    </row>
    <row r="35" spans="1:25" x14ac:dyDescent="0.35">
      <c r="A35" s="1" t="s">
        <v>199</v>
      </c>
      <c r="B35" s="4">
        <v>77</v>
      </c>
      <c r="C35" s="4">
        <v>77</v>
      </c>
      <c r="D35" s="4">
        <v>91</v>
      </c>
      <c r="E35" s="4">
        <v>84</v>
      </c>
      <c r="F35" s="4">
        <v>95</v>
      </c>
      <c r="G35" s="4">
        <v>84</v>
      </c>
      <c r="H35" s="4">
        <v>85</v>
      </c>
      <c r="I35" s="4">
        <v>69</v>
      </c>
      <c r="J35" s="4">
        <v>81</v>
      </c>
      <c r="K35" s="4">
        <v>62</v>
      </c>
      <c r="L35" s="4">
        <v>67</v>
      </c>
      <c r="M35" s="4">
        <v>53</v>
      </c>
      <c r="N35" s="4">
        <v>59</v>
      </c>
      <c r="O35" s="4">
        <v>52</v>
      </c>
      <c r="P35" s="4">
        <v>37</v>
      </c>
      <c r="Q35" s="4">
        <v>41</v>
      </c>
      <c r="R35" s="4">
        <v>37</v>
      </c>
      <c r="S35" s="4">
        <v>31</v>
      </c>
      <c r="T35" s="4">
        <v>32</v>
      </c>
      <c r="U35" s="4">
        <v>24</v>
      </c>
      <c r="V35" s="4">
        <v>32</v>
      </c>
      <c r="W35" s="4">
        <v>33</v>
      </c>
      <c r="X35" s="4">
        <v>24</v>
      </c>
      <c r="Y35" s="4">
        <v>34</v>
      </c>
    </row>
  </sheetData>
  <pageMargins left="0.7" right="0.7" top="0.75" bottom="0.75" header="0.3" footer="0.3"/>
  <pageSetup paperSize="9" orientation="portrait" horizontalDpi="300" verticalDpi="300"/>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6159d659-e0a4-4864-be6f-64004e4296ac">
      <Terms xmlns="http://schemas.microsoft.com/office/infopath/2007/PartnerControls"/>
    </lcf76f155ced4ddcb4097134ff3c332f>
    <TaxCatchAll xmlns="f65ad3d8-3c7c-46b3-9125-5bfb0d010774"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7DBD0462B5A2B0419358144C4E4DAF2A" ma:contentTypeVersion="18" ma:contentTypeDescription="Create a new document." ma:contentTypeScope="" ma:versionID="477b16980932f953fdef5ca3a2e2e58d">
  <xsd:schema xmlns:xsd="http://www.w3.org/2001/XMLSchema" xmlns:xs="http://www.w3.org/2001/XMLSchema" xmlns:p="http://schemas.microsoft.com/office/2006/metadata/properties" xmlns:ns2="6159d659-e0a4-4864-be6f-64004e4296ac" xmlns:ns3="afe32d71-a79a-4eb7-b0d1-0d5e8c612873" xmlns:ns4="f65ad3d8-3c7c-46b3-9125-5bfb0d010774" targetNamespace="http://schemas.microsoft.com/office/2006/metadata/properties" ma:root="true" ma:fieldsID="5ba4545b2d1fda712767bdcc6b1703a6" ns2:_="" ns3:_="" ns4:_="">
    <xsd:import namespace="6159d659-e0a4-4864-be6f-64004e4296ac"/>
    <xsd:import namespace="afe32d71-a79a-4eb7-b0d1-0d5e8c612873"/>
    <xsd:import namespace="f65ad3d8-3c7c-46b3-9125-5bfb0d010774"/>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element ref="ns2:MediaServiceObjectDetectorVersions" minOccurs="0"/>
                <xsd:element ref="ns2:MediaServiceSearchProperties" minOccurs="0"/>
                <xsd:element ref="ns2:lcf76f155ced4ddcb4097134ff3c332f" minOccurs="0"/>
                <xsd:element ref="ns4:TaxCatchAll"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159d659-e0a4-4864-be6f-64004e4296a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e289f538-edf0-4bde-b084-18e01efd0e88"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element name="MediaServiceDateTaken" ma:index="22" nillable="true" ma:displayName="MediaServiceDateTaken" ma:hidden="true" ma:indexed="true" ma:internalName="MediaServiceDateTaken" ma:readOnly="true">
      <xsd:simpleType>
        <xsd:restriction base="dms:Text"/>
      </xsd:simpleType>
    </xsd:element>
    <xsd:element name="MediaLengthInSeconds" ma:index="23" nillable="true" ma:displayName="MediaLengthInSeconds" ma:hidden="true" ma:internalName="MediaLengthInSeconds" ma:readOnly="true">
      <xsd:simpleType>
        <xsd:restriction base="dms:Unknown"/>
      </xsd:simpleType>
    </xsd:element>
    <xsd:element name="MediaServiceLocation" ma:index="24"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fe32d71-a79a-4eb7-b0d1-0d5e8c612873"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65ad3d8-3c7c-46b3-9125-5bfb0d010774"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caf1de84-fa50-4cd1-a0f1-19a3aa699d43}" ma:internalName="TaxCatchAll" ma:showField="CatchAllData" ma:web="afe32d71-a79a-4eb7-b0d1-0d5e8c61287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72C6583-BB39-4A1D-87CF-B6DD93C0AF83}">
  <ds:schemaRefs>
    <ds:schemaRef ds:uri="http://schemas.microsoft.com/sharepoint/v3/contenttype/forms"/>
  </ds:schemaRefs>
</ds:datastoreItem>
</file>

<file path=customXml/itemProps2.xml><?xml version="1.0" encoding="utf-8"?>
<ds:datastoreItem xmlns:ds="http://schemas.openxmlformats.org/officeDocument/2006/customXml" ds:itemID="{3DA916AF-898A-44E3-8276-4350F926B6E4}">
  <ds:schemaRefs>
    <ds:schemaRef ds:uri="6159d659-e0a4-4864-be6f-64004e4296ac"/>
    <ds:schemaRef ds:uri="http://www.w3.org/XML/1998/namespace"/>
    <ds:schemaRef ds:uri="http://schemas.microsoft.com/office/2006/documentManagement/types"/>
    <ds:schemaRef ds:uri="http://schemas.microsoft.com/office/2006/metadata/properties"/>
    <ds:schemaRef ds:uri="http://purl.org/dc/terms/"/>
    <ds:schemaRef ds:uri="http://schemas.microsoft.com/office/infopath/2007/PartnerControls"/>
    <ds:schemaRef ds:uri="f65ad3d8-3c7c-46b3-9125-5bfb0d010774"/>
    <ds:schemaRef ds:uri="http://schemas.openxmlformats.org/package/2006/metadata/core-properties"/>
    <ds:schemaRef ds:uri="afe32d71-a79a-4eb7-b0d1-0d5e8c612873"/>
    <ds:schemaRef ds:uri="http://purl.org/dc/dcmitype/"/>
    <ds:schemaRef ds:uri="http://purl.org/dc/elements/1.1/"/>
  </ds:schemaRefs>
</ds:datastoreItem>
</file>

<file path=customXml/itemProps3.xml><?xml version="1.0" encoding="utf-8"?>
<ds:datastoreItem xmlns:ds="http://schemas.openxmlformats.org/officeDocument/2006/customXml" ds:itemID="{C2946CC4-70B6-4323-BCA3-F5EAB6258DD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159d659-e0a4-4864-be6f-64004e4296ac"/>
    <ds:schemaRef ds:uri="afe32d71-a79a-4eb7-b0d1-0d5e8c612873"/>
    <ds:schemaRef ds:uri="f65ad3d8-3c7c-46b3-9125-5bfb0d01077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42</vt:i4>
      </vt:variant>
    </vt:vector>
  </HeadingPairs>
  <TitlesOfParts>
    <vt:vector size="42" baseType="lpstr">
      <vt:lpstr>Cover</vt:lpstr>
      <vt:lpstr>Contents</vt:lpstr>
      <vt:lpstr>Notes</vt:lpstr>
      <vt:lpstr>Supplementary_table_1</vt:lpstr>
      <vt:lpstr>Supplementary_table_2</vt:lpstr>
      <vt:lpstr>Supplementary_table_3</vt:lpstr>
      <vt:lpstr>Supplementary_table_4</vt:lpstr>
      <vt:lpstr>Supplementary_table_5</vt:lpstr>
      <vt:lpstr>Supplementary_table_6</vt:lpstr>
      <vt:lpstr>Supplementary_table_7</vt:lpstr>
      <vt:lpstr>Supplementary_table_8</vt:lpstr>
      <vt:lpstr>Supplementary_table_9</vt:lpstr>
      <vt:lpstr>Supplementary_table_10</vt:lpstr>
      <vt:lpstr>Supplementary_table_11</vt:lpstr>
      <vt:lpstr>Supplementary_table_12</vt:lpstr>
      <vt:lpstr>Supplementary_table_13</vt:lpstr>
      <vt:lpstr>Supplementary_table_14</vt:lpstr>
      <vt:lpstr>Supplementary_table_15</vt:lpstr>
      <vt:lpstr>Supplementary_table_16</vt:lpstr>
      <vt:lpstr>Supplementary_table_17</vt:lpstr>
      <vt:lpstr>Supplementary_table_18</vt:lpstr>
      <vt:lpstr>Supplementary_table_19</vt:lpstr>
      <vt:lpstr>Supplementary_table_20</vt:lpstr>
      <vt:lpstr>Supplementary_table_21</vt:lpstr>
      <vt:lpstr>Supplementary_table_22</vt:lpstr>
      <vt:lpstr>Supplementary_table_23</vt:lpstr>
      <vt:lpstr>Supplementary_table_24</vt:lpstr>
      <vt:lpstr>Supplementary_table_25</vt:lpstr>
      <vt:lpstr>Supplementary_table_26</vt:lpstr>
      <vt:lpstr>Supplementary_table_27</vt:lpstr>
      <vt:lpstr>Supplementary_table_28</vt:lpstr>
      <vt:lpstr>Supplementary_table_29</vt:lpstr>
      <vt:lpstr>Supplementary_table_30</vt:lpstr>
      <vt:lpstr>Supplementary_table_31</vt:lpstr>
      <vt:lpstr>Supplementary_table_32</vt:lpstr>
      <vt:lpstr>Supplementary_table_33</vt:lpstr>
      <vt:lpstr>Supplementary_table_34</vt:lpstr>
      <vt:lpstr>Supplementary_table_35</vt:lpstr>
      <vt:lpstr>Supplementary_table_36</vt:lpstr>
      <vt:lpstr>Supplementary_table_37</vt:lpstr>
      <vt:lpstr>Supplementary_table_38</vt:lpstr>
      <vt:lpstr>Supplementary_table_39</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London TB report 2024 supplementary data tables</dc:title>
  <dc:subject/>
  <dc:creator>UK Health Security Agency</dc:creator>
  <cp:keywords/>
  <dc:description/>
  <cp:revision/>
  <dcterms:created xsi:type="dcterms:W3CDTF">2025-12-19T17:56:40Z</dcterms:created>
  <dcterms:modified xsi:type="dcterms:W3CDTF">2026-03-18T10:06:47Z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0x0101007DBD0462B5A2B0419358144C4E4DAF2A</vt:lpwstr>
  </property>
  <property fmtid="{D5CDD505-2E9C-101B-9397-08002B2CF9AE}" pid="3" name="Classification2024">
    <vt:lpwstr/>
  </property>
  <property fmtid="{D5CDD505-2E9C-101B-9397-08002B2CF9AE}" pid="4" name="h707ac684273481ab17a4145391185ff">
    <vt:lpwstr/>
  </property>
  <property fmtid="{D5CDD505-2E9C-101B-9397-08002B2CF9AE}" pid="5" name="be86b2e15de0403d9878a56edadc83ea">
    <vt:lpwstr/>
  </property>
  <property fmtid="{D5CDD505-2E9C-101B-9397-08002B2CF9AE}" pid="6" name="MediaServiceImageTags">
    <vt:lpwstr/>
  </property>
  <property fmtid="{D5CDD505-2E9C-101B-9397-08002B2CF9AE}" pid="7" name="j0a14c434938430488a3bcd6843b2e00">
    <vt:lpwstr/>
  </property>
  <property fmtid="{D5CDD505-2E9C-101B-9397-08002B2CF9AE}" pid="8" name="DocumentType">
    <vt:lpwstr/>
  </property>
  <property fmtid="{D5CDD505-2E9C-101B-9397-08002B2CF9AE}" pid="9" name="FlagAsARecord">
    <vt:lpwstr/>
  </property>
  <property fmtid="{D5CDD505-2E9C-101B-9397-08002B2CF9AE}" pid="10" name="o7797b121af44a7a95ab65e596bbbf2b">
    <vt:lpwstr/>
  </property>
  <property fmtid="{D5CDD505-2E9C-101B-9397-08002B2CF9AE}" pid="11" name="DocumentStatus">
    <vt:lpwstr/>
  </property>
</Properties>
</file>