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atwell_r1\Downloads\"/>
    </mc:Choice>
  </mc:AlternateContent>
  <xr:revisionPtr revIDLastSave="0" documentId="8_{38450543-CCE1-4A53-B7F7-D00562B4585C}" xr6:coauthVersionLast="47" xr6:coauthVersionMax="47" xr10:uidLastSave="{00000000-0000-0000-0000-000000000000}"/>
  <bookViews>
    <workbookView xWindow="-103" yWindow="-103" windowWidth="19543" windowHeight="12377" xr2:uid="{9B0CC0D8-299A-4B10-B725-0812E3804A5B}"/>
  </bookViews>
  <sheets>
    <sheet name="Cover_sheet" sheetId="2" r:id="rId1"/>
    <sheet name="Contents" sheetId="1" r:id="rId2"/>
    <sheet name="Notes" sheetId="3" r:id="rId3"/>
    <sheet name="1.1" sheetId="4" r:id="rId4"/>
    <sheet name="1.2" sheetId="5" r:id="rId5"/>
    <sheet name="1.3" sheetId="6" r:id="rId6"/>
    <sheet name="1.4" sheetId="7" r:id="rId7"/>
    <sheet name="1.5" sheetId="8" r:id="rId8"/>
    <sheet name="1.6"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 l="1"/>
  <c r="A12" i="1"/>
  <c r="A11" i="1"/>
  <c r="A10" i="1"/>
  <c r="B12" i="2"/>
  <c r="A9" i="1"/>
  <c r="A8" i="1"/>
</calcChain>
</file>

<file path=xl/sharedStrings.xml><?xml version="1.0" encoding="utf-8"?>
<sst xmlns="http://schemas.openxmlformats.org/spreadsheetml/2006/main" count="149" uniqueCount="121">
  <si>
    <t>Table of Contents</t>
  </si>
  <si>
    <t>Contents and notes</t>
  </si>
  <si>
    <t>A table of contents can be found below. Notes providing contextual and quality information for these data can be found in the Notes worksheet.</t>
  </si>
  <si>
    <t>Tab number</t>
  </si>
  <si>
    <t>Description</t>
  </si>
  <si>
    <t>A table of contents can be found in the Contents worksheet. Notes providing contextual and quality information for these data can be found in the Notes worksheet.</t>
  </si>
  <si>
    <t>Planning Inspectorate: Management Information - Nationally Significant Infrastructure Projects - March 2026</t>
  </si>
  <si>
    <t>PINS NSIP statistical contacts:</t>
  </si>
  <si>
    <t>Notes related to the data in this workbook</t>
  </si>
  <si>
    <t>This worksheet contains one table.</t>
  </si>
  <si>
    <t>Note number</t>
  </si>
  <si>
    <t>Note text</t>
  </si>
  <si>
    <t>Note 1</t>
  </si>
  <si>
    <t>End of worksheet</t>
  </si>
  <si>
    <t>Average timeliness in stages of the NSIP process, 2023 to 2025</t>
  </si>
  <si>
    <t>Counts of applications reaching milestones in the NSIP process, 01 April 2024 - 12 February 2026</t>
  </si>
  <si>
    <t>NSIP applications using the pre-application service since 01 October 2024</t>
  </si>
  <si>
    <t>Counts of live and pre-application NSIP applications by sub-sector as of 22 January 2026</t>
  </si>
  <si>
    <t>Average number of valid Relevant Representations received per NSIP application, 2020 to 2025</t>
  </si>
  <si>
    <t>Analysis of change requests submitted across NSIP applications accepted 01 February 2024 - 28 January 2026</t>
  </si>
  <si>
    <t>Process Stage</t>
  </si>
  <si>
    <t>Pre-application</t>
  </si>
  <si>
    <t>2.03 years [19]</t>
  </si>
  <si>
    <t>2.40 years [19]</t>
  </si>
  <si>
    <t>2.52 years [16]</t>
  </si>
  <si>
    <t>Pre-examination</t>
  </si>
  <si>
    <t>4.68 months [16]</t>
  </si>
  <si>
    <t>4.68 months [20]</t>
  </si>
  <si>
    <t>5.07 months [19]</t>
  </si>
  <si>
    <t>Examination</t>
  </si>
  <si>
    <t>5.78 months [19]</t>
  </si>
  <si>
    <t>5.74 months [17]</t>
  </si>
  <si>
    <t>5.83 months [15]</t>
  </si>
  <si>
    <t>Recommendation</t>
  </si>
  <si>
    <t>2.85 months [19]</t>
  </si>
  <si>
    <t>2.84 months [17]</t>
  </si>
  <si>
    <t>2.91 months [13]</t>
  </si>
  <si>
    <t>Count of NSIP applications starting pre-application in the basic service tier</t>
  </si>
  <si>
    <t>Count of NSIP applications starting pre-application in the standard service tier</t>
  </si>
  <si>
    <t>Count of NSIP applications starting pre-application in the enhanced service tier</t>
  </si>
  <si>
    <t>Milestone</t>
  </si>
  <si>
    <t>Accepted for examination</t>
  </si>
  <si>
    <t>Commenced examination</t>
  </si>
  <si>
    <t>Completed examination</t>
  </si>
  <si>
    <t>Recommended to Secretary of State</t>
  </si>
  <si>
    <t>Decision by Secretary of State</t>
  </si>
  <si>
    <t>+1</t>
  </si>
  <si>
    <t>+3</t>
  </si>
  <si>
    <t>+5</t>
  </si>
  <si>
    <t>Average timeliness for projects completing stage in 2025 [number of projects]</t>
  </si>
  <si>
    <t>Average timeliness for projects completing stage in 2024 [number of projects]</t>
  </si>
  <si>
    <t>Average timeliness for projects completing stage in 2023 [number of projects]</t>
  </si>
  <si>
    <t>Count of NSIP applications which have changed pre-application service tier</t>
  </si>
  <si>
    <t>Count of submitted NSIP applications which have used the pre-application service since 01 October 2024</t>
  </si>
  <si>
    <t>Total count of NSIP applications which have used the pre-application service since 01 October 2024</t>
  </si>
  <si>
    <t>Count of NSIP applications reaching milestone between 01/04/2025 - 12/02/2026</t>
  </si>
  <si>
    <t>Count of NSIP applications reaching milestone between 01/04/2024 - 31/03/2025</t>
  </si>
  <si>
    <t>Change in count from 24/25 financial year to 25/26 financial year-to-date</t>
  </si>
  <si>
    <t>Sub-sector</t>
  </si>
  <si>
    <t>Count of live NSIP applications</t>
  </si>
  <si>
    <t>Count of pre-application NSIP applications</t>
  </si>
  <si>
    <t>Electric Lines</t>
  </si>
  <si>
    <t>Generating Stations</t>
  </si>
  <si>
    <t>Industrial Processes</t>
  </si>
  <si>
    <t>Offshore Windfarms</t>
  </si>
  <si>
    <t>Rail Freight Interchanges</t>
  </si>
  <si>
    <t>Roads</t>
  </si>
  <si>
    <t>Solar</t>
  </si>
  <si>
    <t>Airports</t>
  </si>
  <si>
    <t>Dams &amp; Reservoirs</t>
  </si>
  <si>
    <t>Gas Transporter Pipelines</t>
  </si>
  <si>
    <t>Harbour Facilities</t>
  </si>
  <si>
    <t>Interconnectors</t>
  </si>
  <si>
    <t>Nuclear Power Stations</t>
  </si>
  <si>
    <t>Other Pipelines</t>
  </si>
  <si>
    <t>Railways</t>
  </si>
  <si>
    <t>Transfer of Water Resources</t>
  </si>
  <si>
    <t>Underground Gas Storage</t>
  </si>
  <si>
    <t>Year</t>
  </si>
  <si>
    <t>Mean number of valid Relevant Representations received per NSIP application</t>
  </si>
  <si>
    <t>Number of change requests submitted</t>
  </si>
  <si>
    <t>Count of NSIP applications</t>
  </si>
  <si>
    <t>Was at least one Compulsory Acquisition regulation triggered by the change request(s) on the NSIP application?</t>
  </si>
  <si>
    <t>No</t>
  </si>
  <si>
    <t>Yes</t>
  </si>
  <si>
    <t>Were any additional hearing days scheduled as a result of the change request(s) on the NSIP application?</t>
  </si>
  <si>
    <t>Other relevant information on NSIPs</t>
  </si>
  <si>
    <t>Coverage: England and Wales</t>
  </si>
  <si>
    <t>Welcome to Find a National Infrastructure Project</t>
  </si>
  <si>
    <t>For updates on projects or to see a complete list of all NSIPs, visit the Find a National Infrastructure Project website:</t>
  </si>
  <si>
    <t>To view related volume statistics updated quarterly and annually, visit the Official Statistics page:</t>
  </si>
  <si>
    <t>Planning Inspectorate Quarterly and Annual Volume Statistics - GOV.UK</t>
  </si>
  <si>
    <t>Source: Planning Inspectorate internal management information and Find a National Infrastructure Project website</t>
  </si>
  <si>
    <t>Source: Planning Inspectorate internal management information</t>
  </si>
  <si>
    <t>Data correct as of 22/01/2026</t>
  </si>
  <si>
    <t>The mean time for NSIP applications in each stage is calculated by grouping projects by the year in which they finished the stage.</t>
  </si>
  <si>
    <t>The number of projects included in each calculation is shown in square brackets.</t>
  </si>
  <si>
    <t>The pre-application stage is defined as the time from the inception meeting date to the date of application submission. The pre-examination stage is defined as the time from the date the application was accepted to the date examination started. The examination stage is defined as the time from the date examination started to the date examination closed. The recommendation stage is defined as the time from the date examination closed to the date of recommendation to the Secretary of State.</t>
  </si>
  <si>
    <t>Note 2</t>
  </si>
  <si>
    <t>This release is classed as Management Information as the methodologies used to produce the statistics are still in their development phase. As a result, the figures are subject to revisions.</t>
  </si>
  <si>
    <t>Applications which have been withdrawn before decision have not been included in these averages.</t>
  </si>
  <si>
    <t>Material Change applications are not included in the pre-application average as an inception meeting is not required in these cases.</t>
  </si>
  <si>
    <t>Note 3</t>
  </si>
  <si>
    <t>The total count of NSIP applications which have used the pre-application service since 01 October 2024 includes any NSIP application which has been invoiced for this service and is either still in pre-application or the application has been submitted. Applications which have not been invoiced at the time of data extraction or have withdrawn from the service are excluded.</t>
  </si>
  <si>
    <t>This workbook contains information which was shared as part of a presentation at the Nationally Significant Infrastructure Projects Forum 2026 on 25/02/2026.</t>
  </si>
  <si>
    <t>Data correct as of 12/02/2026</t>
  </si>
  <si>
    <t>Source: Find a National Infrastructure Project website</t>
  </si>
  <si>
    <t>Note 4</t>
  </si>
  <si>
    <t>"Live" projects are defined as NSIP applications in any of the following stages: acceptance, pre-examination, examination, reporting/recommendation, decision, i.e. any NSIP application which has been submitted but not yet received a decision from the Secretary of State.</t>
  </si>
  <si>
    <t>Data correct as of 17/02/2026</t>
  </si>
  <si>
    <t>The mean number of valid Relevant Representations received per NSIP application is calculated by grouping projects by the year in which their Relevant Representations period ended.</t>
  </si>
  <si>
    <t>To be valid, representations should be submitted on a fully completed Planning Inspectorate Registration and Relevant Representation form, and received by the Planning Inspectorate within the registration period.</t>
  </si>
  <si>
    <t>Table 1.6.1: Counts of NSIP applications by number of change requests submitted</t>
  </si>
  <si>
    <t>Table 1.6.2: Counts of NSIP applications with change requests by whether Compulsory Acquisition regulations were triggered</t>
  </si>
  <si>
    <t>Table 1.6.3: Counts of NSIP applications with change requests by whether additional hearing days were scheduled as a result of the change request(s)</t>
  </si>
  <si>
    <t>Source: Examination libraries available on Find a National Infrastructure Project website</t>
  </si>
  <si>
    <t>Data correct as of 28/01/2026</t>
  </si>
  <si>
    <t xml:space="preserve">Data in this tab covers all NSIP applications accepted between 01 February 2024 and 28 January 2026 which had completed examination by 28 January 2026. </t>
  </si>
  <si>
    <t>This worksheet contains three tables. Table 1.6.1 contains counts of NSIP applications by number of change requests submitted. Table 1.6.2 contains counts of NSIP applications with change requests by whether Compulsory Acquisition regulations were triggered. Table 1.6.3 contains counts of NSIP applications with change requests by whether additional hearing days were scheduled as a result of the change request(s).</t>
  </si>
  <si>
    <t>One application where we consider the scoping opinion date to be the beginning of pre-application (as it preceded the inception meeting date) has also been excluded from the pre-application average for 2024.</t>
  </si>
  <si>
    <t>Count of NSIP applications in the pre-application stage on 22/01/2026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</si>
</sst>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i/>
      <sz val="12"/>
      <color theme="1"/>
      <name val="Arial"/>
      <family val="2"/>
    </font>
    <font>
      <sz val="12"/>
      <color theme="1"/>
      <name val="Arial"/>
      <family val="2"/>
    </font>
    <font>
      <b/>
      <sz val="12"/>
      <color theme="1"/>
      <name val="Arial"/>
      <family val="2"/>
    </font>
    <font>
      <b/>
      <sz val="14"/>
      <color theme="1"/>
      <name val="Arial"/>
      <family val="2"/>
    </font>
    <font>
      <u/>
      <sz val="12"/>
      <color rgb="FF0000FF"/>
      <name val="Arial"/>
      <family val="2"/>
    </font>
    <font>
      <u/>
      <sz val="11"/>
      <color theme="10"/>
      <name val="Aptos Narrow"/>
      <family val="2"/>
      <scheme val="minor"/>
    </font>
    <font>
      <b/>
      <sz val="12"/>
      <color theme="1"/>
      <name val="Arila"/>
    </font>
    <font>
      <u/>
      <sz val="12"/>
      <color rgb="FF0070C0"/>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3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7" fillId="0" borderId="0" xfId="0" applyFont="1"/>
    <xf numFmtId="0" fontId="8" fillId="0" borderId="0" xfId="1" applyFont="1"/>
    <xf numFmtId="0" fontId="2" fillId="0" borderId="4" xfId="0" applyFont="1" applyBorder="1" applyAlignment="1">
      <alignment vertical="center" wrapText="1"/>
    </xf>
    <xf numFmtId="0" fontId="2" fillId="0" borderId="7" xfId="0" applyFont="1" applyBorder="1" applyAlignment="1">
      <alignment vertical="center" wrapText="1"/>
    </xf>
    <xf numFmtId="0" fontId="3" fillId="0" borderId="10" xfId="0" applyFont="1" applyBorder="1" applyAlignment="1">
      <alignment vertical="center" wrapText="1"/>
    </xf>
    <xf numFmtId="0" fontId="3" fillId="0" borderId="1"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4" xfId="0" applyFont="1" applyBorder="1"/>
    <xf numFmtId="0" fontId="2" fillId="0" borderId="7" xfId="0" applyFont="1" applyBorder="1"/>
    <xf numFmtId="0" fontId="2" fillId="0" borderId="11" xfId="0" applyFont="1" applyBorder="1"/>
    <xf numFmtId="0" fontId="2" fillId="0" borderId="12" xfId="0" applyFont="1" applyBorder="1"/>
    <xf numFmtId="0" fontId="3" fillId="0" borderId="2" xfId="0" applyFont="1" applyBorder="1"/>
    <xf numFmtId="0" fontId="3" fillId="0" borderId="3" xfId="0" applyFont="1" applyBorder="1"/>
    <xf numFmtId="0" fontId="3" fillId="0" borderId="5" xfId="0" applyFont="1" applyBorder="1"/>
    <xf numFmtId="0" fontId="2" fillId="0" borderId="6" xfId="0" applyFont="1" applyBorder="1"/>
    <xf numFmtId="0" fontId="3" fillId="0" borderId="8" xfId="0" applyFont="1" applyBorder="1"/>
    <xf numFmtId="0" fontId="3" fillId="0" borderId="10" xfId="0" applyFont="1" applyBorder="1"/>
    <xf numFmtId="0" fontId="3" fillId="0" borderId="1" xfId="0" applyFont="1" applyBorder="1"/>
    <xf numFmtId="49" fontId="2" fillId="0" borderId="4" xfId="0" applyNumberFormat="1" applyFont="1" applyBorder="1" applyAlignment="1">
      <alignment horizontal="right"/>
    </xf>
    <xf numFmtId="49" fontId="2" fillId="0" borderId="7" xfId="0" applyNumberFormat="1" applyFont="1" applyBorder="1" applyAlignment="1">
      <alignment horizontal="right"/>
    </xf>
    <xf numFmtId="0" fontId="3" fillId="0" borderId="12" xfId="0" applyFont="1" applyBorder="1"/>
    <xf numFmtId="0" fontId="3" fillId="0" borderId="11" xfId="0" applyFont="1" applyBorder="1"/>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9" xfId="0" applyFont="1" applyBorder="1" applyAlignment="1">
      <alignment wrapText="1"/>
    </xf>
    <xf numFmtId="0" fontId="3" fillId="0" borderId="1" xfId="0" applyFont="1" applyBorder="1" applyAlignment="1">
      <alignment wrapText="1"/>
    </xf>
    <xf numFmtId="0" fontId="3" fillId="0" borderId="10" xfId="0" applyFont="1" applyBorder="1" applyAlignment="1">
      <alignment wrapText="1"/>
    </xf>
    <xf numFmtId="0" fontId="2" fillId="0" borderId="0" xfId="0" applyFont="1" applyAlignment="1">
      <alignment wrapText="1"/>
    </xf>
    <xf numFmtId="0" fontId="2" fillId="0" borderId="13" xfId="0" applyFont="1" applyBorder="1"/>
    <xf numFmtId="0" fontId="2" fillId="0" borderId="0" xfId="0" quotePrefix="1" applyFont="1" applyAlignment="1">
      <alignment wrapText="1"/>
    </xf>
    <xf numFmtId="0" fontId="2" fillId="0" borderId="0" xfId="0" applyFont="1" applyAlignment="1">
      <alignment horizontal="left" vertical="top" wrapText="1"/>
    </xf>
    <xf numFmtId="0" fontId="2" fillId="0" borderId="0" xfId="0"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ov.uk/government/statistics/planning-inspectorate-statistics" TargetMode="External"/><Relationship Id="rId1" Type="http://schemas.openxmlformats.org/officeDocument/2006/relationships/hyperlink" Target="https://national-infrastructure-consenting.planninginspectorate.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C648E-6276-4813-B38E-10F2C3E66ECC}">
  <dimension ref="A1:K14"/>
  <sheetViews>
    <sheetView tabSelected="1" workbookViewId="0">
      <selection activeCell="B16" sqref="B16"/>
    </sheetView>
  </sheetViews>
  <sheetFormatPr defaultRowHeight="14.6"/>
  <cols>
    <col min="1" max="1" width="35.3046875" customWidth="1"/>
  </cols>
  <sheetData>
    <row r="1" spans="1:11" ht="17.600000000000001">
      <c r="A1" s="4" t="s">
        <v>6</v>
      </c>
    </row>
    <row r="2" spans="1:11" ht="15.45">
      <c r="A2" s="1" t="s">
        <v>92</v>
      </c>
    </row>
    <row r="3" spans="1:11" ht="15.45">
      <c r="A3" s="2" t="s">
        <v>87</v>
      </c>
    </row>
    <row r="5" spans="1:11" ht="15.45">
      <c r="A5" s="3" t="s">
        <v>1</v>
      </c>
    </row>
    <row r="6" spans="1:11" ht="15.45">
      <c r="A6" s="2" t="s">
        <v>5</v>
      </c>
    </row>
    <row r="8" spans="1:11" ht="15.45">
      <c r="A8" s="3" t="s">
        <v>86</v>
      </c>
    </row>
    <row r="9" spans="1:11" ht="15.45">
      <c r="A9" s="2" t="s">
        <v>89</v>
      </c>
      <c r="K9" s="7" t="s">
        <v>88</v>
      </c>
    </row>
    <row r="10" spans="1:11" ht="15.45">
      <c r="A10" s="2" t="s">
        <v>90</v>
      </c>
      <c r="K10" s="7" t="s">
        <v>91</v>
      </c>
    </row>
    <row r="12" spans="1:11" ht="15.45">
      <c r="A12" s="6" t="s">
        <v>7</v>
      </c>
      <c r="B12" s="7" t="str">
        <f>HYPERLINK("mailto:statistics@planninginspectorate.gov.uk", "statistics@planninginspectorate.gov.uk")</f>
        <v>statistics@planninginspectorate.gov.uk</v>
      </c>
    </row>
    <row r="13" spans="1:11" ht="15.45">
      <c r="A13" s="2"/>
    </row>
    <row r="14" spans="1:11" ht="15.45">
      <c r="A14" s="2"/>
    </row>
  </sheetData>
  <hyperlinks>
    <hyperlink ref="K9" r:id="rId1" display="https://national-infrastructure-consenting.planninginspectorate.gov.uk/" xr:uid="{E1E23107-2814-4462-A0C3-974AC7BBD7E0}"/>
    <hyperlink ref="K10" r:id="rId2" display="https://www.gov.uk/government/statistics/planning-inspectorate-statistics" xr:uid="{F5184C4D-A993-4801-ADB1-481594B968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08E8C-D0FD-4198-A73B-CDDDCB5E029D}">
  <dimension ref="A1:B13"/>
  <sheetViews>
    <sheetView workbookViewId="0">
      <selection activeCell="B13" sqref="B13"/>
    </sheetView>
  </sheetViews>
  <sheetFormatPr defaultRowHeight="14.6"/>
  <cols>
    <col min="1" max="1" width="24" customWidth="1"/>
  </cols>
  <sheetData>
    <row r="1" spans="1:2" ht="17.600000000000001">
      <c r="A1" s="4" t="s">
        <v>0</v>
      </c>
    </row>
    <row r="2" spans="1:2" ht="15.45">
      <c r="A2" s="1" t="s">
        <v>92</v>
      </c>
    </row>
    <row r="4" spans="1:2" ht="15.45">
      <c r="A4" s="3" t="s">
        <v>1</v>
      </c>
    </row>
    <row r="5" spans="1:2" ht="15.45">
      <c r="A5" s="2" t="s">
        <v>2</v>
      </c>
    </row>
    <row r="7" spans="1:2" ht="17.600000000000001">
      <c r="A7" s="4" t="s">
        <v>3</v>
      </c>
      <c r="B7" s="4" t="s">
        <v>4</v>
      </c>
    </row>
    <row r="8" spans="1:2" ht="15.45">
      <c r="A8" s="5" t="str">
        <f>HYPERLINK("#'1.1'!A1", "1.1")</f>
        <v>1.1</v>
      </c>
      <c r="B8" s="2" t="s">
        <v>14</v>
      </c>
    </row>
    <row r="9" spans="1:2" ht="15.45">
      <c r="A9" s="5" t="str">
        <f>HYPERLINK("#'1.2'!A1", "1.2")</f>
        <v>1.2</v>
      </c>
      <c r="B9" s="2" t="s">
        <v>16</v>
      </c>
    </row>
    <row r="10" spans="1:2" ht="15.45">
      <c r="A10" s="5" t="str">
        <f>HYPERLINK("#'1.3'!A1", "1.3")</f>
        <v>1.3</v>
      </c>
      <c r="B10" s="2" t="s">
        <v>15</v>
      </c>
    </row>
    <row r="11" spans="1:2" ht="15.45">
      <c r="A11" s="5" t="str">
        <f>HYPERLINK("#'1.4'!A1", "1.4")</f>
        <v>1.4</v>
      </c>
      <c r="B11" s="2" t="s">
        <v>17</v>
      </c>
    </row>
    <row r="12" spans="1:2" ht="15.45">
      <c r="A12" s="5" t="str">
        <f>HYPERLINK("#'1.5'!A1", "1.5")</f>
        <v>1.5</v>
      </c>
      <c r="B12" s="2" t="s">
        <v>18</v>
      </c>
    </row>
    <row r="13" spans="1:2" ht="15.45">
      <c r="A13" s="5" t="str">
        <f>HYPERLINK("#'1.6'!A1", "1.6")</f>
        <v>1.6</v>
      </c>
      <c r="B13"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34F63-3F54-4295-86DB-2A9B6F331F6E}">
  <dimension ref="A1:B9"/>
  <sheetViews>
    <sheetView workbookViewId="0">
      <selection activeCell="B9" sqref="B9"/>
    </sheetView>
  </sheetViews>
  <sheetFormatPr defaultRowHeight="14.6"/>
  <cols>
    <col min="1" max="1" width="19.765625" customWidth="1"/>
    <col min="2" max="2" width="115.3046875" customWidth="1"/>
  </cols>
  <sheetData>
    <row r="1" spans="1:2" ht="17.600000000000001">
      <c r="A1" s="4" t="s">
        <v>8</v>
      </c>
    </row>
    <row r="2" spans="1:2" ht="15.45">
      <c r="A2" s="1" t="s">
        <v>92</v>
      </c>
    </row>
    <row r="3" spans="1:2" ht="15.45">
      <c r="A3" s="2" t="s">
        <v>9</v>
      </c>
    </row>
    <row r="5" spans="1:2" ht="15.45">
      <c r="A5" s="3" t="s">
        <v>10</v>
      </c>
      <c r="B5" s="3" t="s">
        <v>11</v>
      </c>
    </row>
    <row r="6" spans="1:2" ht="30.45">
      <c r="A6" s="3" t="s">
        <v>12</v>
      </c>
      <c r="B6" s="34" t="s">
        <v>104</v>
      </c>
    </row>
    <row r="7" spans="1:2" ht="75.45">
      <c r="A7" s="3" t="s">
        <v>98</v>
      </c>
      <c r="B7" s="34" t="s">
        <v>97</v>
      </c>
    </row>
    <row r="8" spans="1:2" ht="45.45">
      <c r="A8" s="3" t="s">
        <v>102</v>
      </c>
      <c r="B8" s="36" t="s">
        <v>108</v>
      </c>
    </row>
    <row r="9" spans="1:2" ht="30.45">
      <c r="A9" s="3" t="s">
        <v>107</v>
      </c>
      <c r="B9" s="34"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DC289-5C46-4F61-95B3-84101BA124A0}">
  <dimension ref="A1:E17"/>
  <sheetViews>
    <sheetView workbookViewId="0">
      <selection activeCell="A11" sqref="A11"/>
    </sheetView>
  </sheetViews>
  <sheetFormatPr defaultRowHeight="14.6"/>
  <cols>
    <col min="1" max="1" width="21.69140625" customWidth="1"/>
    <col min="2" max="2" width="31.3046875" bestFit="1" customWidth="1"/>
    <col min="3" max="4" width="32" customWidth="1"/>
    <col min="5" max="5" width="10.4609375" customWidth="1"/>
  </cols>
  <sheetData>
    <row r="1" spans="1:5" ht="17.600000000000001">
      <c r="A1" s="4" t="s">
        <v>14</v>
      </c>
    </row>
    <row r="2" spans="1:5" ht="15.45">
      <c r="A2" s="1" t="s">
        <v>93</v>
      </c>
    </row>
    <row r="3" spans="1:5" ht="15.45">
      <c r="A3" s="2" t="s">
        <v>94</v>
      </c>
    </row>
    <row r="5" spans="1:5" ht="15">
      <c r="A5" s="38" t="s">
        <v>9</v>
      </c>
      <c r="B5" s="38"/>
      <c r="C5" s="38"/>
      <c r="D5" s="38"/>
      <c r="E5" s="38"/>
    </row>
    <row r="6" spans="1:5" ht="15">
      <c r="A6" s="38" t="s">
        <v>95</v>
      </c>
      <c r="B6" s="38"/>
      <c r="C6" s="38"/>
      <c r="D6" s="38"/>
      <c r="E6" s="38"/>
    </row>
    <row r="7" spans="1:5" ht="15">
      <c r="A7" s="38" t="s">
        <v>96</v>
      </c>
      <c r="B7" s="38"/>
      <c r="C7" s="38"/>
      <c r="D7" s="38"/>
      <c r="E7" s="38"/>
    </row>
    <row r="8" spans="1:5" ht="15">
      <c r="A8" s="38" t="s">
        <v>100</v>
      </c>
      <c r="B8" s="38"/>
      <c r="C8" s="38"/>
      <c r="D8" s="38"/>
      <c r="E8" s="38"/>
    </row>
    <row r="9" spans="1:5" ht="15">
      <c r="A9" s="38" t="s">
        <v>101</v>
      </c>
      <c r="B9" s="38"/>
      <c r="C9" s="38"/>
      <c r="D9" s="38"/>
      <c r="E9" s="38"/>
    </row>
    <row r="10" spans="1:5" ht="33.65" customHeight="1">
      <c r="A10" s="37" t="s">
        <v>119</v>
      </c>
      <c r="B10" s="37"/>
      <c r="C10" s="37"/>
      <c r="D10" s="37"/>
      <c r="E10" s="37"/>
    </row>
    <row r="12" spans="1:5" ht="46.3">
      <c r="A12" s="11" t="s">
        <v>20</v>
      </c>
      <c r="B12" s="11" t="s">
        <v>49</v>
      </c>
      <c r="C12" s="11" t="s">
        <v>50</v>
      </c>
      <c r="D12" s="10" t="s">
        <v>51</v>
      </c>
    </row>
    <row r="13" spans="1:5" ht="15.45">
      <c r="A13" s="29" t="s">
        <v>21</v>
      </c>
      <c r="B13" s="12" t="s">
        <v>22</v>
      </c>
      <c r="C13" s="12" t="s">
        <v>23</v>
      </c>
      <c r="D13" s="8" t="s">
        <v>24</v>
      </c>
    </row>
    <row r="14" spans="1:5" ht="15.45">
      <c r="A14" s="29" t="s">
        <v>25</v>
      </c>
      <c r="B14" s="12" t="s">
        <v>26</v>
      </c>
      <c r="C14" s="12" t="s">
        <v>27</v>
      </c>
      <c r="D14" s="8" t="s">
        <v>28</v>
      </c>
    </row>
    <row r="15" spans="1:5" ht="15.45">
      <c r="A15" s="29" t="s">
        <v>29</v>
      </c>
      <c r="B15" s="12" t="s">
        <v>30</v>
      </c>
      <c r="C15" s="12" t="s">
        <v>31</v>
      </c>
      <c r="D15" s="8" t="s">
        <v>32</v>
      </c>
    </row>
    <row r="16" spans="1:5" ht="15.45">
      <c r="A16" s="30" t="s">
        <v>33</v>
      </c>
      <c r="B16" s="13" t="s">
        <v>34</v>
      </c>
      <c r="C16" s="13" t="s">
        <v>35</v>
      </c>
      <c r="D16" s="9" t="s">
        <v>36</v>
      </c>
    </row>
    <row r="17" spans="1:1" ht="15.45">
      <c r="A17" s="3" t="s">
        <v>13</v>
      </c>
    </row>
  </sheetData>
  <mergeCells count="6">
    <mergeCell ref="A10:E10"/>
    <mergeCell ref="A5:E5"/>
    <mergeCell ref="A6:E6"/>
    <mergeCell ref="A7:E7"/>
    <mergeCell ref="A8:E8"/>
    <mergeCell ref="A9:E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A00C-4BBA-4922-B199-004813621B88}">
  <dimension ref="A1:B15"/>
  <sheetViews>
    <sheetView workbookViewId="0">
      <selection activeCell="A9" sqref="A9"/>
    </sheetView>
  </sheetViews>
  <sheetFormatPr defaultRowHeight="14.6"/>
  <cols>
    <col min="1" max="1" width="115.23046875" bestFit="1" customWidth="1"/>
  </cols>
  <sheetData>
    <row r="1" spans="1:2" ht="17.600000000000001">
      <c r="A1" s="4" t="s">
        <v>16</v>
      </c>
    </row>
    <row r="2" spans="1:2" ht="15.45">
      <c r="A2" s="1" t="s">
        <v>93</v>
      </c>
    </row>
    <row r="3" spans="1:2" ht="15.45">
      <c r="A3" s="2" t="s">
        <v>94</v>
      </c>
    </row>
    <row r="5" spans="1:2" ht="15.45">
      <c r="A5" s="2" t="s">
        <v>9</v>
      </c>
    </row>
    <row r="6" spans="1:2" ht="60.45">
      <c r="A6" s="34" t="s">
        <v>103</v>
      </c>
    </row>
    <row r="7" spans="1:2" ht="15.45">
      <c r="A7" s="2"/>
    </row>
    <row r="8" spans="1:2" ht="15.45">
      <c r="A8" s="18" t="s">
        <v>120</v>
      </c>
      <c r="B8" s="35">
        <v>68</v>
      </c>
    </row>
    <row r="9" spans="1:2" ht="15.45">
      <c r="A9" s="19" t="s">
        <v>53</v>
      </c>
      <c r="B9" s="16">
        <v>24</v>
      </c>
    </row>
    <row r="10" spans="1:2" ht="15.45">
      <c r="A10" s="19" t="s">
        <v>54</v>
      </c>
      <c r="B10" s="16">
        <v>84</v>
      </c>
    </row>
    <row r="11" spans="1:2" ht="15.45">
      <c r="A11" s="19" t="s">
        <v>37</v>
      </c>
      <c r="B11" s="16">
        <v>25</v>
      </c>
    </row>
    <row r="12" spans="1:2" ht="15.45">
      <c r="A12" s="19" t="s">
        <v>38</v>
      </c>
      <c r="B12" s="16">
        <v>55</v>
      </c>
    </row>
    <row r="13" spans="1:2" ht="15.45">
      <c r="A13" s="28" t="s">
        <v>39</v>
      </c>
      <c r="B13" s="16">
        <v>4</v>
      </c>
    </row>
    <row r="14" spans="1:2" ht="15.45">
      <c r="A14" s="20" t="s">
        <v>52</v>
      </c>
      <c r="B14" s="17">
        <v>7</v>
      </c>
    </row>
    <row r="15" spans="1:2" ht="15.45">
      <c r="A15" s="3" t="s">
        <v>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D3AC0-19F4-48C1-A1E8-2379CB81CE2E}">
  <dimension ref="A1:D13"/>
  <sheetViews>
    <sheetView workbookViewId="0">
      <selection activeCell="A2" sqref="A2"/>
    </sheetView>
  </sheetViews>
  <sheetFormatPr defaultRowHeight="14.6"/>
  <cols>
    <col min="1" max="1" width="40.23046875" bestFit="1" customWidth="1"/>
    <col min="2" max="2" width="25.765625" bestFit="1" customWidth="1"/>
    <col min="3" max="3" width="25.765625" customWidth="1"/>
    <col min="4" max="4" width="30.53515625" bestFit="1" customWidth="1"/>
  </cols>
  <sheetData>
    <row r="1" spans="1:4" ht="17.600000000000001">
      <c r="A1" s="4" t="s">
        <v>15</v>
      </c>
    </row>
    <row r="2" spans="1:4" ht="15.45">
      <c r="A2" s="1" t="s">
        <v>106</v>
      </c>
    </row>
    <row r="3" spans="1:4" ht="15.45">
      <c r="A3" s="2" t="s">
        <v>105</v>
      </c>
    </row>
    <row r="5" spans="1:4" ht="15.45">
      <c r="A5" s="2" t="s">
        <v>9</v>
      </c>
    </row>
    <row r="7" spans="1:4" ht="67.2" customHeight="1">
      <c r="A7" s="24" t="s">
        <v>40</v>
      </c>
      <c r="B7" s="31" t="s">
        <v>56</v>
      </c>
      <c r="C7" s="32" t="s">
        <v>55</v>
      </c>
      <c r="D7" s="33" t="s">
        <v>57</v>
      </c>
    </row>
    <row r="8" spans="1:4" ht="15.45">
      <c r="A8" s="28" t="s">
        <v>41</v>
      </c>
      <c r="B8" s="2">
        <v>21</v>
      </c>
      <c r="C8" s="16">
        <v>17</v>
      </c>
      <c r="D8" s="25">
        <v>-4</v>
      </c>
    </row>
    <row r="9" spans="1:4" ht="15.45">
      <c r="A9" s="28" t="s">
        <v>42</v>
      </c>
      <c r="B9" s="2">
        <v>20</v>
      </c>
      <c r="C9" s="16">
        <v>17</v>
      </c>
      <c r="D9" s="25">
        <v>-3</v>
      </c>
    </row>
    <row r="10" spans="1:4" ht="15.45">
      <c r="A10" s="28" t="s">
        <v>43</v>
      </c>
      <c r="B10" s="2">
        <v>16</v>
      </c>
      <c r="C10" s="16">
        <v>17</v>
      </c>
      <c r="D10" s="25" t="s">
        <v>46</v>
      </c>
    </row>
    <row r="11" spans="1:4" ht="15.45">
      <c r="A11" s="28" t="s">
        <v>44</v>
      </c>
      <c r="B11" s="2">
        <v>17</v>
      </c>
      <c r="C11" s="16">
        <v>20</v>
      </c>
      <c r="D11" s="25" t="s">
        <v>47</v>
      </c>
    </row>
    <row r="12" spans="1:4" ht="15.45">
      <c r="A12" s="27" t="s">
        <v>45</v>
      </c>
      <c r="B12" s="21">
        <v>16</v>
      </c>
      <c r="C12" s="17">
        <v>21</v>
      </c>
      <c r="D12" s="26" t="s">
        <v>48</v>
      </c>
    </row>
    <row r="13" spans="1:4" ht="15.45">
      <c r="A13" s="3" t="s">
        <v>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7AF6E-46EB-4420-8EE4-C349C33F411E}">
  <dimension ref="A1:F25"/>
  <sheetViews>
    <sheetView workbookViewId="0">
      <selection activeCell="A6" sqref="A6:XFD6"/>
    </sheetView>
  </sheetViews>
  <sheetFormatPr defaultRowHeight="14.6"/>
  <cols>
    <col min="1" max="1" width="35.4609375" bestFit="1" customWidth="1"/>
    <col min="2" max="2" width="34.69140625" bestFit="1" customWidth="1"/>
    <col min="3" max="3" width="47.3046875" bestFit="1" customWidth="1"/>
  </cols>
  <sheetData>
    <row r="1" spans="1:6" ht="17.600000000000001">
      <c r="A1" s="4" t="s">
        <v>17</v>
      </c>
    </row>
    <row r="2" spans="1:6" ht="15.45">
      <c r="A2" s="1" t="s">
        <v>93</v>
      </c>
    </row>
    <row r="3" spans="1:6" ht="15.45">
      <c r="A3" s="2" t="s">
        <v>94</v>
      </c>
    </row>
    <row r="5" spans="1:6" ht="15.45">
      <c r="A5" s="2" t="s">
        <v>9</v>
      </c>
    </row>
    <row r="7" spans="1:6" ht="15.45">
      <c r="A7" s="22" t="s">
        <v>58</v>
      </c>
      <c r="B7" s="24" t="s">
        <v>59</v>
      </c>
      <c r="C7" s="23" t="s">
        <v>60</v>
      </c>
      <c r="D7" s="2"/>
      <c r="E7" s="2"/>
      <c r="F7" s="2"/>
    </row>
    <row r="8" spans="1:6" ht="15.45">
      <c r="A8" s="19" t="s">
        <v>68</v>
      </c>
      <c r="B8" s="16">
        <v>0</v>
      </c>
      <c r="C8" s="14">
        <v>1</v>
      </c>
      <c r="D8" s="2"/>
      <c r="E8" s="2"/>
      <c r="F8" s="2"/>
    </row>
    <row r="9" spans="1:6" ht="15.45">
      <c r="A9" s="19" t="s">
        <v>69</v>
      </c>
      <c r="B9" s="16">
        <v>0</v>
      </c>
      <c r="C9" s="14">
        <v>3</v>
      </c>
      <c r="D9" s="2"/>
      <c r="E9" s="2"/>
      <c r="F9" s="2"/>
    </row>
    <row r="10" spans="1:6" ht="15.45">
      <c r="A10" s="19" t="s">
        <v>61</v>
      </c>
      <c r="B10" s="16">
        <v>3</v>
      </c>
      <c r="C10" s="14">
        <v>12</v>
      </c>
      <c r="D10" s="2"/>
      <c r="E10" s="2"/>
      <c r="F10" s="2"/>
    </row>
    <row r="11" spans="1:6" ht="15.45">
      <c r="A11" s="19" t="s">
        <v>70</v>
      </c>
      <c r="B11" s="16">
        <v>0</v>
      </c>
      <c r="C11" s="14">
        <v>1</v>
      </c>
      <c r="D11" s="2"/>
      <c r="E11" s="2"/>
      <c r="F11" s="2"/>
    </row>
    <row r="12" spans="1:6" ht="15.45">
      <c r="A12" s="19" t="s">
        <v>62</v>
      </c>
      <c r="B12" s="16">
        <v>2</v>
      </c>
      <c r="C12" s="14">
        <v>10</v>
      </c>
      <c r="D12" s="2"/>
      <c r="E12" s="2"/>
      <c r="F12" s="2"/>
    </row>
    <row r="13" spans="1:6" ht="15.45">
      <c r="A13" s="19" t="s">
        <v>71</v>
      </c>
      <c r="B13" s="16">
        <v>0</v>
      </c>
      <c r="C13" s="14">
        <v>2</v>
      </c>
      <c r="D13" s="2"/>
      <c r="E13" s="2"/>
      <c r="F13" s="2"/>
    </row>
    <row r="14" spans="1:6" ht="15.45">
      <c r="A14" s="19" t="s">
        <v>63</v>
      </c>
      <c r="B14" s="16">
        <v>1</v>
      </c>
      <c r="C14" s="14">
        <v>1</v>
      </c>
      <c r="D14" s="2"/>
      <c r="E14" s="2"/>
      <c r="F14" s="2"/>
    </row>
    <row r="15" spans="1:6" ht="15.45">
      <c r="A15" s="19" t="s">
        <v>72</v>
      </c>
      <c r="B15" s="16">
        <v>0</v>
      </c>
      <c r="C15" s="14">
        <v>3</v>
      </c>
      <c r="D15" s="2"/>
      <c r="E15" s="2"/>
      <c r="F15" s="2"/>
    </row>
    <row r="16" spans="1:6" ht="15.45">
      <c r="A16" s="19" t="s">
        <v>73</v>
      </c>
      <c r="B16" s="16">
        <v>0</v>
      </c>
      <c r="C16" s="14">
        <v>2</v>
      </c>
      <c r="D16" s="2"/>
      <c r="E16" s="2"/>
      <c r="F16" s="2"/>
    </row>
    <row r="17" spans="1:6" ht="15.45">
      <c r="A17" s="19" t="s">
        <v>64</v>
      </c>
      <c r="B17" s="16">
        <v>3</v>
      </c>
      <c r="C17" s="14">
        <v>1</v>
      </c>
      <c r="D17" s="2"/>
      <c r="E17" s="2"/>
      <c r="F17" s="2"/>
    </row>
    <row r="18" spans="1:6" ht="15.45">
      <c r="A18" s="19" t="s">
        <v>74</v>
      </c>
      <c r="B18" s="16">
        <v>0</v>
      </c>
      <c r="C18" s="14">
        <v>4</v>
      </c>
      <c r="D18" s="2"/>
      <c r="E18" s="2"/>
      <c r="F18" s="2"/>
    </row>
    <row r="19" spans="1:6" ht="15.45">
      <c r="A19" s="19" t="s">
        <v>65</v>
      </c>
      <c r="B19" s="16">
        <v>1</v>
      </c>
      <c r="C19" s="14">
        <v>2</v>
      </c>
      <c r="D19" s="2"/>
      <c r="E19" s="2"/>
      <c r="F19" s="2"/>
    </row>
    <row r="20" spans="1:6" ht="15.45">
      <c r="A20" s="19" t="s">
        <v>75</v>
      </c>
      <c r="B20" s="16">
        <v>0</v>
      </c>
      <c r="C20" s="14">
        <v>1</v>
      </c>
      <c r="D20" s="2"/>
      <c r="E20" s="2"/>
      <c r="F20" s="2"/>
    </row>
    <row r="21" spans="1:6" ht="15.45">
      <c r="A21" s="19" t="s">
        <v>66</v>
      </c>
      <c r="B21" s="16">
        <v>1</v>
      </c>
      <c r="C21" s="14">
        <v>0</v>
      </c>
      <c r="D21" s="2"/>
      <c r="E21" s="2"/>
      <c r="F21" s="2"/>
    </row>
    <row r="22" spans="1:6" ht="15.45">
      <c r="A22" s="19" t="s">
        <v>67</v>
      </c>
      <c r="B22" s="16">
        <v>17</v>
      </c>
      <c r="C22" s="14">
        <v>18</v>
      </c>
      <c r="D22" s="2"/>
      <c r="E22" s="2"/>
      <c r="F22" s="2"/>
    </row>
    <row r="23" spans="1:6" ht="15.45">
      <c r="A23" s="19" t="s">
        <v>76</v>
      </c>
      <c r="B23" s="16">
        <v>0</v>
      </c>
      <c r="C23" s="14">
        <v>4</v>
      </c>
      <c r="D23" s="2"/>
      <c r="E23" s="2"/>
      <c r="F23" s="2"/>
    </row>
    <row r="24" spans="1:6" ht="15.45">
      <c r="A24" s="20" t="s">
        <v>77</v>
      </c>
      <c r="B24" s="17">
        <v>0</v>
      </c>
      <c r="C24" s="15">
        <v>3</v>
      </c>
      <c r="D24" s="2"/>
      <c r="E24" s="2"/>
      <c r="F24" s="2"/>
    </row>
    <row r="25" spans="1:6" ht="15.45">
      <c r="A25" s="3" t="s">
        <v>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44338-9D72-4286-8AB3-2066FE14C5D5}">
  <dimension ref="A1:J16"/>
  <sheetViews>
    <sheetView workbookViewId="0">
      <selection activeCell="I25" sqref="I25"/>
    </sheetView>
  </sheetViews>
  <sheetFormatPr defaultRowHeight="14.6"/>
  <cols>
    <col min="2" max="2" width="35.69140625" customWidth="1"/>
  </cols>
  <sheetData>
    <row r="1" spans="1:10" ht="17.600000000000001">
      <c r="A1" s="4" t="s">
        <v>18</v>
      </c>
    </row>
    <row r="2" spans="1:10" ht="15.45">
      <c r="A2" s="1" t="s">
        <v>92</v>
      </c>
    </row>
    <row r="3" spans="1:10" ht="15.45">
      <c r="A3" s="2" t="s">
        <v>109</v>
      </c>
    </row>
    <row r="5" spans="1:10" ht="15.45">
      <c r="A5" s="2" t="s">
        <v>9</v>
      </c>
    </row>
    <row r="6" spans="1:10" ht="33" customHeight="1">
      <c r="A6" s="37" t="s">
        <v>110</v>
      </c>
      <c r="B6" s="37"/>
      <c r="C6" s="37"/>
      <c r="D6" s="37"/>
      <c r="E6" s="37"/>
      <c r="F6" s="37"/>
      <c r="G6" s="37"/>
      <c r="H6" s="37"/>
      <c r="I6" s="37"/>
      <c r="J6" s="37"/>
    </row>
    <row r="7" spans="1:10" ht="33" customHeight="1">
      <c r="A7" s="37" t="s">
        <v>111</v>
      </c>
      <c r="B7" s="37"/>
      <c r="C7" s="37"/>
      <c r="D7" s="37"/>
      <c r="E7" s="37"/>
      <c r="F7" s="37"/>
      <c r="G7" s="37"/>
      <c r="H7" s="37"/>
      <c r="I7" s="37"/>
      <c r="J7" s="37"/>
    </row>
    <row r="9" spans="1:10" ht="46.3">
      <c r="A9" s="24" t="s">
        <v>78</v>
      </c>
      <c r="B9" s="33" t="s">
        <v>79</v>
      </c>
    </row>
    <row r="10" spans="1:10" ht="15.45">
      <c r="A10" s="16">
        <v>2020</v>
      </c>
      <c r="B10" s="14">
        <v>349</v>
      </c>
    </row>
    <row r="11" spans="1:10" ht="15.45">
      <c r="A11" s="16">
        <v>2021</v>
      </c>
      <c r="B11" s="14">
        <v>120</v>
      </c>
    </row>
    <row r="12" spans="1:10" ht="15.45">
      <c r="A12" s="16">
        <v>2022</v>
      </c>
      <c r="B12" s="14">
        <v>315</v>
      </c>
    </row>
    <row r="13" spans="1:10" ht="15.45">
      <c r="A13" s="16">
        <v>2023</v>
      </c>
      <c r="B13" s="14">
        <v>740</v>
      </c>
    </row>
    <row r="14" spans="1:10" ht="15.45">
      <c r="A14" s="16">
        <v>2024</v>
      </c>
      <c r="B14" s="14">
        <v>196</v>
      </c>
    </row>
    <row r="15" spans="1:10" ht="15.45">
      <c r="A15" s="17">
        <v>2025</v>
      </c>
      <c r="B15" s="15">
        <v>860</v>
      </c>
    </row>
    <row r="16" spans="1:10" ht="15.45">
      <c r="A16" s="3" t="s">
        <v>13</v>
      </c>
    </row>
  </sheetData>
  <mergeCells count="2">
    <mergeCell ref="A6:J6"/>
    <mergeCell ref="A7:J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23FBC-ECF7-4D3C-A292-F16DC6AAA517}">
  <dimension ref="A1:F24"/>
  <sheetViews>
    <sheetView topLeftCell="A16" workbookViewId="0">
      <selection activeCell="C34" sqref="C34"/>
    </sheetView>
  </sheetViews>
  <sheetFormatPr defaultRowHeight="14.6"/>
  <cols>
    <col min="1" max="1" width="45.765625" bestFit="1" customWidth="1"/>
    <col min="2" max="2" width="30.4609375" bestFit="1" customWidth="1"/>
  </cols>
  <sheetData>
    <row r="1" spans="1:6" ht="17.600000000000001">
      <c r="A1" s="4" t="s">
        <v>19</v>
      </c>
    </row>
    <row r="2" spans="1:6" ht="15.45">
      <c r="A2" s="1" t="s">
        <v>115</v>
      </c>
    </row>
    <row r="3" spans="1:6" ht="15.45">
      <c r="A3" s="2" t="s">
        <v>116</v>
      </c>
    </row>
    <row r="5" spans="1:6" ht="63.65" customHeight="1">
      <c r="A5" s="37" t="s">
        <v>118</v>
      </c>
      <c r="B5" s="37"/>
      <c r="C5" s="37"/>
      <c r="D5" s="37"/>
      <c r="E5" s="37"/>
      <c r="F5" s="37"/>
    </row>
    <row r="6" spans="1:6" ht="34.85" customHeight="1">
      <c r="A6" s="37" t="s">
        <v>117</v>
      </c>
      <c r="B6" s="37"/>
      <c r="C6" s="37"/>
      <c r="D6" s="37"/>
      <c r="E6" s="37"/>
      <c r="F6" s="37"/>
    </row>
    <row r="7" spans="1:6" ht="15.45">
      <c r="A7" s="2"/>
    </row>
    <row r="8" spans="1:6" ht="15.45">
      <c r="A8" s="3" t="s">
        <v>112</v>
      </c>
    </row>
    <row r="9" spans="1:6" ht="15.45">
      <c r="A9" s="24" t="s">
        <v>80</v>
      </c>
      <c r="B9" s="23" t="s">
        <v>81</v>
      </c>
    </row>
    <row r="10" spans="1:6" ht="15.45">
      <c r="A10" s="16">
        <v>0</v>
      </c>
      <c r="B10" s="14">
        <v>13</v>
      </c>
    </row>
    <row r="11" spans="1:6" ht="15.45">
      <c r="A11" s="16">
        <v>1</v>
      </c>
      <c r="B11" s="14">
        <v>6</v>
      </c>
    </row>
    <row r="12" spans="1:6" ht="15.45">
      <c r="A12" s="16">
        <v>2</v>
      </c>
      <c r="B12" s="14">
        <v>4</v>
      </c>
    </row>
    <row r="13" spans="1:6" ht="15.45">
      <c r="A13" s="17">
        <v>3</v>
      </c>
      <c r="B13" s="15">
        <v>1</v>
      </c>
    </row>
    <row r="14" spans="1:6" ht="15.45">
      <c r="A14" s="2"/>
      <c r="B14" s="2"/>
    </row>
    <row r="15" spans="1:6" ht="15.45">
      <c r="A15" s="3" t="s">
        <v>113</v>
      </c>
    </row>
    <row r="16" spans="1:6" ht="46.3">
      <c r="A16" s="32" t="s">
        <v>82</v>
      </c>
      <c r="B16" s="23" t="s">
        <v>81</v>
      </c>
    </row>
    <row r="17" spans="1:2" ht="15.45">
      <c r="A17" s="16" t="s">
        <v>83</v>
      </c>
      <c r="B17" s="14">
        <v>6</v>
      </c>
    </row>
    <row r="18" spans="1:2" ht="15.45">
      <c r="A18" s="17" t="s">
        <v>84</v>
      </c>
      <c r="B18" s="15">
        <v>5</v>
      </c>
    </row>
    <row r="19" spans="1:2" ht="15.45">
      <c r="A19" s="2"/>
      <c r="B19" s="2"/>
    </row>
    <row r="20" spans="1:2" ht="15.45">
      <c r="A20" s="3" t="s">
        <v>114</v>
      </c>
    </row>
    <row r="21" spans="1:2" ht="46.3">
      <c r="A21" s="32" t="s">
        <v>85</v>
      </c>
      <c r="B21" s="23" t="s">
        <v>81</v>
      </c>
    </row>
    <row r="22" spans="1:2" ht="15.45">
      <c r="A22" s="16" t="s">
        <v>83</v>
      </c>
      <c r="B22" s="14">
        <v>4</v>
      </c>
    </row>
    <row r="23" spans="1:2" ht="15.45">
      <c r="A23" s="17" t="s">
        <v>84</v>
      </c>
      <c r="B23" s="15">
        <v>7</v>
      </c>
    </row>
    <row r="24" spans="1:2" ht="15.45">
      <c r="A24" s="3" t="s">
        <v>13</v>
      </c>
    </row>
  </sheetData>
  <mergeCells count="2">
    <mergeCell ref="A5:F5"/>
    <mergeCell ref="A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PublishingExpirationDate xmlns="http://schemas.microsoft.com/sharepoint/v3" xsi:nil="true"/>
    <lcf76f155ced4ddcb4097134ff3c332f xmlns="811f8c68-ce00-413e-a331-39e35077626f">
      <Terms xmlns="http://schemas.microsoft.com/office/infopath/2007/PartnerControls"/>
    </lcf76f155ced4ddcb4097134ff3c332f>
    <TaxCatchAll xmlns="55c71498-654d-4428-bb4e-8cbe11e8960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2F9C3F780FB14E87852D40CF54ABBB" ma:contentTypeVersion="22" ma:contentTypeDescription="Create a new document." ma:contentTypeScope="" ma:versionID="9bcfd1b133156194765e023ad5bc270e">
  <xsd:schema xmlns:xsd="http://www.w3.org/2001/XMLSchema" xmlns:xs="http://www.w3.org/2001/XMLSchema" xmlns:p="http://schemas.microsoft.com/office/2006/metadata/properties" xmlns:ns1="http://schemas.microsoft.com/sharepoint/v3" xmlns:ns2="811f8c68-ce00-413e-a331-39e35077626f" xmlns:ns3="55c71498-654d-4428-bb4e-8cbe11e89608" targetNamespace="http://schemas.microsoft.com/office/2006/metadata/properties" ma:root="true" ma:fieldsID="6e8a02bfc9bdafdcfafad6bcd2955bde" ns1:_="" ns2:_="" ns3:_="">
    <xsd:import namespace="http://schemas.microsoft.com/sharepoint/v3"/>
    <xsd:import namespace="811f8c68-ce00-413e-a331-39e35077626f"/>
    <xsd:import namespace="55c71498-654d-4428-bb4e-8cbe11e8960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3:TaxCatchAll" minOccurs="0"/>
                <xsd:element ref="ns2:MediaServiceObjectDetectorVersions" minOccurs="0"/>
                <xsd:element ref="ns2:MediaServiceSearchProperties" minOccurs="0"/>
                <xsd:element ref="ns1:PublishingStartDate" minOccurs="0"/>
                <xsd:element ref="ns1:PublishingExpirationDate" minOccurs="0"/>
                <xsd:element ref="ns2:lcf76f155ced4ddcb4097134ff3c332f"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2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2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1f8c68-ce00-413e-a331-39e3507762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BillingMetadata" ma:index="27" nillable="true" ma:displayName="MediaServiceBillingMetadata" ma:hidden="true" ma:internalName="MediaServiceBillingMetadata" ma:readOnly="true">
      <xsd:simpleType>
        <xsd:restriction base="dms:Note"/>
      </xsd:simpleType>
    </xsd:element>
    <xsd:element name="MediaServiceLocation" ma:index="2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c71498-654d-4428-bb4e-8cbe11e8960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64d807a-368d-47d2-88e5-3dc43ed71a51}" ma:internalName="TaxCatchAll" ma:showField="CatchAllData" ma:web="55c71498-654d-4428-bb4e-8cbe11e89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E2A986-E53B-49DA-AD05-C196E8BB4DF8}">
  <ds:schemaRefs>
    <ds:schemaRef ds:uri="http://schemas.microsoft.com/office/2006/metadata/properties"/>
    <ds:schemaRef ds:uri="http://schemas.microsoft.com/office/infopath/2007/PartnerControls"/>
    <ds:schemaRef ds:uri="http://schemas.microsoft.com/sharepoint/v3"/>
    <ds:schemaRef ds:uri="811f8c68-ce00-413e-a331-39e35077626f"/>
    <ds:schemaRef ds:uri="55c71498-654d-4428-bb4e-8cbe11e89608"/>
  </ds:schemaRefs>
</ds:datastoreItem>
</file>

<file path=customXml/itemProps2.xml><?xml version="1.0" encoding="utf-8"?>
<ds:datastoreItem xmlns:ds="http://schemas.openxmlformats.org/officeDocument/2006/customXml" ds:itemID="{94FBB4D8-C99B-4B33-ACB5-F465A85C9D4B}">
  <ds:schemaRefs>
    <ds:schemaRef ds:uri="http://schemas.microsoft.com/sharepoint/v3/contenttype/forms"/>
  </ds:schemaRefs>
</ds:datastoreItem>
</file>

<file path=customXml/itemProps3.xml><?xml version="1.0" encoding="utf-8"?>
<ds:datastoreItem xmlns:ds="http://schemas.openxmlformats.org/officeDocument/2006/customXml" ds:itemID="{5FB71562-D2B4-4AE6-A623-96FD9D46CD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1f8c68-ce00-413e-a331-39e35077626f"/>
    <ds:schemaRef ds:uri="55c71498-654d-4428-bb4e-8cbe11e89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Cover_sheet</vt:lpstr>
      <vt:lpstr>Contents</vt:lpstr>
      <vt:lpstr>Notes</vt:lpstr>
      <vt:lpstr>1.1</vt:lpstr>
      <vt:lpstr>1.2</vt:lpstr>
      <vt:lpstr>1.3</vt:lpstr>
      <vt:lpstr>1.4</vt:lpstr>
      <vt:lpstr>1.5</vt:lpstr>
      <vt:lpstr>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Frankie Andrews</dc:creator>
  <cp:lastModifiedBy>Rachel Atwell</cp:lastModifiedBy>
  <dcterms:created xsi:type="dcterms:W3CDTF">2026-03-03T13:16:49Z</dcterms:created>
  <dcterms:modified xsi:type="dcterms:W3CDTF">2026-03-04T07:12:35Z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0x010100C82F9C3F780FB14E87852D40CF54ABBB</vt:lpwstr>
  </property>
</Properties>
</file>