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10A026CC-AC76-4778-92B5-A9ABEBBBD8F0}"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H38" i="6"/>
  <c r="I38" i="6"/>
  <c r="J38" i="6"/>
  <c r="K38" i="6"/>
  <c r="L38" i="6"/>
  <c r="M38" i="6"/>
  <c r="N38" i="6"/>
  <c r="O38" i="6"/>
  <c r="P38" i="6"/>
  <c r="Q38" i="6"/>
  <c r="R38" i="6"/>
  <c r="S38" i="6"/>
  <c r="T38" i="6"/>
  <c r="U38" i="6"/>
  <c r="V38" i="6"/>
  <c r="W38" i="6"/>
  <c r="B38" i="6"/>
  <c r="C131" i="7"/>
  <c r="D131" i="7"/>
  <c r="E131" i="7"/>
  <c r="F131" i="7"/>
  <c r="G131" i="7"/>
  <c r="H131" i="7"/>
  <c r="I131" i="7"/>
  <c r="J131" i="7"/>
  <c r="K131" i="7"/>
  <c r="L131" i="7"/>
  <c r="M131" i="7"/>
  <c r="N131" i="7"/>
  <c r="O131" i="7"/>
  <c r="P131" i="7"/>
  <c r="Q131" i="7"/>
  <c r="R131" i="7"/>
  <c r="S131" i="7"/>
  <c r="T131" i="7"/>
  <c r="U131" i="7"/>
  <c r="V131" i="7"/>
  <c r="W131" i="7"/>
  <c r="B131" i="7"/>
  <c r="C130" i="7"/>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S7" i="5"/>
  <c r="S13" i="5"/>
  <c r="U13" i="5"/>
  <c r="Q7" i="5"/>
  <c r="R7" i="5"/>
  <c r="W7" i="5"/>
  <c r="V7" i="5"/>
  <c r="T13" i="5"/>
  <c r="U7" i="5"/>
  <c r="T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W14" i="5"/>
  <c r="S14" i="5"/>
  <c r="R14" i="5"/>
  <c r="T14" i="5"/>
  <c r="V14" i="5"/>
  <c r="U14" i="5"/>
  <c r="T15"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U15" i="5"/>
  <c r="H7" i="5"/>
  <c r="C7" i="5"/>
  <c r="P7" i="5"/>
  <c r="W15" i="5"/>
  <c r="V15" i="5"/>
  <c r="D7" i="5"/>
  <c r="B7" i="5"/>
  <c r="O7" i="5"/>
  <c r="R15" i="5"/>
  <c r="S15" i="5"/>
  <c r="F7" i="5"/>
  <c r="G7" i="5"/>
  <c r="J7" i="5"/>
  <c r="N7" i="5"/>
  <c r="L7" i="5"/>
  <c r="K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I7" i="5"/>
  <c r="L13" i="5"/>
  <c r="N14" i="5"/>
  <c r="O8" i="5"/>
  <c r="L8" i="5"/>
  <c r="F14" i="5"/>
  <c r="G14" i="5"/>
  <c r="P14" i="5"/>
  <c r="H14" i="5"/>
  <c r="M7" i="5"/>
  <c r="E7" i="5"/>
  <c r="D14" i="5"/>
  <c r="P8" i="5"/>
  <c r="K14" i="5"/>
  <c r="J8" i="5"/>
  <c r="Q8" i="5"/>
  <c r="B8" i="5"/>
  <c r="H8" i="5"/>
  <c r="F8" i="5"/>
  <c r="C8" i="5"/>
  <c r="E14" i="5"/>
  <c r="I8" i="5"/>
  <c r="N8" i="5"/>
  <c r="G8" i="5"/>
  <c r="I14" i="5"/>
  <c r="Q14" i="5"/>
  <c r="E8" i="5"/>
  <c r="C14" i="5"/>
  <c r="K8" i="5"/>
  <c r="M14" i="5"/>
  <c r="D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B13" i="5"/>
  <c r="O14" i="5"/>
  <c r="S8" i="5"/>
  <c r="Q13" i="5"/>
  <c r="Q15" i="5"/>
  <c r="D9" i="5"/>
  <c r="W8" i="5"/>
  <c r="Q9" i="5"/>
  <c r="P9" i="5"/>
  <c r="O13" i="5"/>
  <c r="J15" i="5"/>
  <c r="N13" i="5"/>
  <c r="K13" i="5"/>
  <c r="U8" i="5"/>
  <c r="T8" i="5"/>
  <c r="C9" i="5"/>
  <c r="L14" i="5"/>
  <c r="I9" i="5"/>
  <c r="M8" i="5"/>
  <c r="A14" i="5"/>
  <c r="M13" i="5"/>
  <c r="R8" i="5"/>
  <c r="V8" i="5"/>
  <c r="P15" i="5"/>
  <c r="F13" i="5"/>
  <c r="M15" i="5"/>
  <c r="K15" i="5"/>
  <c r="B14" i="5"/>
  <c r="I15" i="5"/>
  <c r="E15" i="5"/>
  <c r="G13" i="5"/>
  <c r="P13" i="5"/>
  <c r="D13" i="5"/>
  <c r="J14" i="5"/>
  <c r="E13" i="5"/>
  <c r="N9" i="5"/>
  <c r="C13" i="5"/>
  <c r="B9" i="5"/>
  <c r="D15" i="5"/>
  <c r="A13" i="5"/>
  <c r="H13" i="5"/>
  <c r="O9" i="5"/>
  <c r="G15" i="5"/>
  <c r="G9" i="5"/>
  <c r="N15" i="5"/>
  <c r="F15" i="5"/>
  <c r="E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R9" i="5"/>
  <c r="H15" i="5"/>
  <c r="B10" i="5"/>
  <c r="H9" i="5"/>
  <c r="C15" i="5"/>
  <c r="F9" i="5"/>
  <c r="S9" i="5"/>
  <c r="T9" i="5"/>
  <c r="Q10" i="5"/>
  <c r="L10" i="5"/>
  <c r="O10" i="5"/>
  <c r="L15" i="5"/>
  <c r="J10" i="5"/>
  <c r="O15" i="5"/>
  <c r="V9" i="5"/>
  <c r="A15" i="5"/>
  <c r="M9" i="5"/>
  <c r="J13" i="5"/>
  <c r="D10" i="5"/>
  <c r="H10" i="5"/>
  <c r="K9" i="5"/>
  <c r="B15" i="5"/>
  <c r="I13" i="5"/>
  <c r="U9" i="5"/>
  <c r="P10" i="5"/>
  <c r="L9" i="5"/>
  <c r="W9" i="5"/>
  <c r="J9" i="5"/>
  <c r="G10" i="5"/>
  <c r="E10" i="5"/>
  <c r="K10" i="5"/>
  <c r="N10" i="5"/>
  <c r="M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T10" i="5"/>
  <c r="U10" i="5"/>
  <c r="E11" i="5"/>
  <c r="W10" i="5"/>
  <c r="F10" i="5"/>
  <c r="I10" i="5"/>
  <c r="N11" i="5"/>
  <c r="L11" i="5"/>
  <c r="C10" i="5"/>
  <c r="G11" i="5"/>
  <c r="K11" i="5"/>
  <c r="R10" i="5"/>
  <c r="J11" i="5"/>
  <c r="V10" i="5"/>
  <c r="F11" i="5"/>
  <c r="C11" i="5"/>
  <c r="S10" i="5"/>
  <c r="Q11" i="5"/>
  <c r="M11" i="5"/>
  <c r="D11" i="5"/>
  <c r="B11" i="5"/>
  <c r="B12" i="5" l="1"/>
  <c r="C12" i="5"/>
  <c r="Q12" i="5"/>
  <c r="Q29" i="9"/>
  <c r="AI28" i="9"/>
  <c r="AJ28" i="9"/>
  <c r="AK28" i="9"/>
  <c r="AL28" i="9"/>
  <c r="AM28" i="9"/>
  <c r="AN28" i="9"/>
  <c r="D12" i="5"/>
  <c r="L12" i="5"/>
  <c r="M12" i="5"/>
  <c r="E12" i="5"/>
  <c r="F12" i="5"/>
  <c r="N12" i="5"/>
  <c r="G12" i="5"/>
  <c r="J12" i="5"/>
  <c r="K12" i="5"/>
  <c r="AB25" i="9"/>
  <c r="T25" i="9"/>
  <c r="AA25" i="9"/>
  <c r="S25" i="9"/>
  <c r="AH25" i="9"/>
  <c r="Z25" i="9"/>
  <c r="R25" i="9"/>
  <c r="AG25" i="9"/>
  <c r="Y25" i="9"/>
  <c r="AF25" i="9"/>
  <c r="X25" i="9"/>
  <c r="AD25" i="9"/>
  <c r="V25" i="9"/>
  <c r="AE25" i="9"/>
  <c r="AC25" i="9"/>
  <c r="U25" i="9"/>
  <c r="W25" i="9"/>
  <c r="I11" i="5"/>
  <c r="V11" i="5"/>
  <c r="H11" i="5"/>
  <c r="S11" i="5"/>
  <c r="P11" i="5"/>
  <c r="T11" i="5"/>
  <c r="U11" i="5"/>
  <c r="R11" i="5"/>
  <c r="W11" i="5"/>
  <c r="O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R16" i="5"/>
  <c r="V16" i="5"/>
  <c r="S16" i="5"/>
  <c r="T16" i="5"/>
  <c r="U16" i="5"/>
  <c r="W16" i="5"/>
  <c r="AM34" i="9" l="1"/>
  <c r="AK34" i="9"/>
  <c r="AN34" i="9"/>
  <c r="AI34" i="9"/>
  <c r="AL34" i="9"/>
  <c r="AJ34" i="9"/>
  <c r="AF31" i="9"/>
  <c r="X31" i="9"/>
  <c r="AE31" i="9"/>
  <c r="W31" i="9"/>
  <c r="AD31" i="9"/>
  <c r="V31" i="9"/>
  <c r="AC31" i="9"/>
  <c r="U31" i="9"/>
  <c r="AB31" i="9"/>
  <c r="T31" i="9"/>
  <c r="AH31" i="9"/>
  <c r="Z31" i="9"/>
  <c r="R31" i="9"/>
  <c r="AA31" i="9"/>
  <c r="AG31" i="9"/>
  <c r="Y31" i="9"/>
  <c r="S31" i="9"/>
  <c r="W18" i="5"/>
  <c r="U17" i="5"/>
  <c r="V17" i="5"/>
  <c r="T17" i="5"/>
  <c r="T18" i="5"/>
  <c r="S17" i="5"/>
  <c r="R17" i="5"/>
  <c r="W17" i="5"/>
  <c r="W19" i="5" l="1"/>
  <c r="T19" i="5"/>
  <c r="AD32" i="9"/>
  <c r="V32" i="9"/>
  <c r="AC32" i="9"/>
  <c r="U32" i="9"/>
  <c r="AB32" i="9"/>
  <c r="T32" i="9"/>
  <c r="AG32" i="9"/>
  <c r="AA32" i="9"/>
  <c r="S32" i="9"/>
  <c r="AH32" i="9"/>
  <c r="Z32" i="9"/>
  <c r="R32" i="9"/>
  <c r="AF32" i="9"/>
  <c r="X32" i="9"/>
  <c r="Y32" i="9"/>
  <c r="AE32" i="9"/>
  <c r="W32" i="9"/>
  <c r="P16" i="5"/>
  <c r="H16" i="5"/>
  <c r="F16" i="5"/>
  <c r="S18" i="5"/>
  <c r="U18" i="5"/>
  <c r="V18" i="5"/>
  <c r="R18" i="5"/>
  <c r="N16" i="5"/>
  <c r="G16" i="5"/>
  <c r="I16" i="5"/>
  <c r="C16" i="5"/>
  <c r="D16" i="5"/>
  <c r="Q16" i="5"/>
  <c r="S19" i="5" l="1"/>
  <c r="R19" i="5"/>
  <c r="U19" i="5"/>
  <c r="V19" i="5"/>
  <c r="AB33" i="9"/>
  <c r="T33" i="9"/>
  <c r="AE33" i="9"/>
  <c r="AA33" i="9"/>
  <c r="S33" i="9"/>
  <c r="W33" i="9"/>
  <c r="AH33" i="9"/>
  <c r="Z33" i="9"/>
  <c r="R33" i="9"/>
  <c r="AG33" i="9"/>
  <c r="Y33" i="9"/>
  <c r="AF33" i="9"/>
  <c r="X33" i="9"/>
  <c r="AD33" i="9"/>
  <c r="V33" i="9"/>
  <c r="AC33" i="9"/>
  <c r="U33" i="9"/>
  <c r="E16" i="5"/>
  <c r="F17" i="5"/>
  <c r="J17" i="5"/>
  <c r="B17" i="5"/>
  <c r="A16" i="5"/>
  <c r="C17" i="5"/>
  <c r="M16" i="5"/>
  <c r="N17" i="5"/>
  <c r="O16" i="5"/>
  <c r="B16" i="5"/>
  <c r="L16" i="5"/>
  <c r="K16" i="5"/>
  <c r="K17" i="5"/>
  <c r="J16" i="5"/>
  <c r="O17" i="5"/>
  <c r="G17" i="5"/>
  <c r="D17" i="5"/>
  <c r="Q17" i="5"/>
  <c r="AH34" i="9" l="1"/>
  <c r="Z34" i="9"/>
  <c r="R34" i="9"/>
  <c r="AG34" i="9"/>
  <c r="Y34" i="9"/>
  <c r="AF34" i="9"/>
  <c r="X34" i="9"/>
  <c r="AE34" i="9"/>
  <c r="W34" i="9"/>
  <c r="U34" i="9"/>
  <c r="AD34" i="9"/>
  <c r="V34" i="9"/>
  <c r="AC34" i="9"/>
  <c r="AB34" i="9"/>
  <c r="T34" i="9"/>
  <c r="AA34" i="9"/>
  <c r="S34" i="9"/>
  <c r="J18" i="5"/>
  <c r="Q18" i="5"/>
  <c r="O18" i="5"/>
  <c r="I17" i="5"/>
  <c r="H17" i="5"/>
  <c r="E17" i="5"/>
  <c r="L17" i="5"/>
  <c r="A18" i="5"/>
  <c r="H18" i="5"/>
  <c r="A17" i="5"/>
  <c r="P17" i="5"/>
  <c r="M17" i="5"/>
  <c r="G18" i="5"/>
  <c r="F18" i="5"/>
  <c r="N18" i="5"/>
  <c r="D18" i="5"/>
  <c r="M18" i="5"/>
  <c r="L18" i="5"/>
  <c r="K18" i="5"/>
  <c r="J19" i="5" l="1"/>
  <c r="Q19" i="5"/>
  <c r="H19" i="5"/>
  <c r="K19" i="5"/>
  <c r="M19" i="5"/>
  <c r="F19" i="5"/>
  <c r="D19" i="5"/>
  <c r="O19" i="5"/>
  <c r="G19" i="5"/>
  <c r="L19" i="5"/>
  <c r="N19" i="5"/>
  <c r="C18" i="5"/>
  <c r="B18" i="5"/>
  <c r="E18" i="5"/>
  <c r="I18" i="5"/>
  <c r="P18" i="5"/>
  <c r="B19" i="5" l="1"/>
  <c r="I19" i="5"/>
  <c r="P19" i="5"/>
  <c r="C19" i="5"/>
  <c r="E19" i="5"/>
</calcChain>
</file>

<file path=xl/sharedStrings.xml><?xml version="1.0" encoding="utf-8"?>
<sst xmlns="http://schemas.openxmlformats.org/spreadsheetml/2006/main" count="1977" uniqueCount="631">
  <si>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</si>
  <si>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</si>
  <si>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</si>
  <si>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</si>
  <si>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</si>
  <si>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</si>
  <si>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</si>
  <si>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</si>
  <si>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</si>
  <si>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</si>
  <si>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</si>
  <si>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</si>
  <si>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</si>
  <si>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</si>
  <si>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</si>
  <si>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</si>
  <si>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</si>
  <si>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</si>
  <si>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</si>
  <si>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</si>
  <si>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</si>
  <si>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</si>
  <si>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</si>
  <si>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</si>
  <si>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</si>
  <si>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</si>
  <si>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</si>
  <si>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</si>
  <si>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</si>
  <si>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</si>
  <si>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</si>
  <si>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</si>
  <si>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</si>
  <si>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</si>
  <si>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</si>
  <si>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</si>
  <si>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</si>
  <si>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</si>
  <si>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</si>
  <si>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</si>
  <si>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</si>
  <si>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</si>
  <si>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</si>
  <si>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</si>
  <si>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</si>
  <si>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</si>
  <si>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</si>
  <si>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</si>
  <si>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</si>
  <si>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</si>
  <si>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</si>
  <si>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</si>
  <si>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</si>
  <si>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</si>
  <si>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</si>
  <si>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</si>
  <si>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</si>
  <si>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</si>
  <si>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</si>
  <si>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</si>
  <si>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</si>
  <si>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</si>
  <si>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</si>
  <si>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</si>
  <si>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</si>
  <si>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</si>
  <si>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</si>
  <si>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</si>
  <si>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</si>
  <si>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</si>
  <si>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</si>
  <si>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</si>
  <si>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</si>
  <si>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</si>
  <si>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</si>
  <si>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</si>
  <si>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</si>
  <si>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</si>
  <si>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</si>
  <si>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</si>
  <si>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</si>
  <si>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</si>
  <si>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</si>
  <si>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</si>
  <si>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</si>
  <si>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</si>
  <si>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</si>
  <si>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</si>
  <si>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</si>
  <si>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</si>
  <si>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</si>
  <si>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</si>
  <si>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</si>
  <si>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</si>
  <si>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</si>
  <si>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</si>
  <si>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</si>
  <si>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</si>
  <si>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</si>
  <si>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</si>
  <si>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</si>
  <si>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</si>
  <si>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</si>
  <si>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</si>
  <si>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</si>
  <si>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</si>
  <si>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</si>
  <si>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</si>
  <si>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</si>
  <si>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</si>
  <si>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</si>
  <si>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</si>
  <si>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</si>
  <si>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</si>
  <si>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</si>
  <si>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</si>
  <si>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</si>
  <si>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</si>
  <si>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</si>
  <si>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</si>
  <si>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</si>
  <si>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</si>
  <si>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</si>
  <si>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</si>
  <si>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</si>
  <si>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</si>
  <si>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</si>
  <si>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</si>
  <si>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</si>
  <si>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</si>
  <si>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</si>
  <si>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</si>
  <si>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</si>
  <si>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</si>
  <si>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</si>
  <si>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</si>
  <si>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</si>
  <si>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</si>
  <si>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</si>
  <si>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</si>
  <si>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</si>
  <si>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</si>
  <si>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</si>
  <si>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</si>
  <si>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</si>
  <si>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</si>
  <si>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</si>
  <si>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</si>
  <si>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</si>
  <si>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</si>
  <si>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</si>
  <si>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</si>
  <si>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</si>
  <si>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</si>
  <si>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</si>
  <si>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</si>
  <si>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</si>
  <si>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</si>
  <si>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</si>
  <si>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</si>
  <si>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</si>
  <si>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</si>
  <si>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</si>
  <si>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</si>
  <si>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</si>
  <si>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</si>
  <si>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</si>
  <si>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</si>
  <si>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</si>
  <si>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</si>
  <si>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</si>
  <si>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</si>
  <si>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</si>
  <si>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</si>
  <si>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</si>
  <si>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</si>
  <si>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</si>
  <si>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</si>
  <si>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</si>
  <si>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</si>
  <si>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</si>
  <si>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</si>
  <si>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</si>
  <si>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</si>
  <si>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</si>
  <si>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</si>
  <si>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</si>
  <si>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</si>
  <si>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</si>
  <si>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</si>
  <si>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</si>
  <si>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</si>
  <si>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</si>
  <si>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</si>
  <si>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</si>
  <si>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</si>
  <si>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</si>
  <si>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</si>
  <si>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</si>
  <si>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</si>
  <si>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</si>
  <si>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</si>
  <si>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</si>
  <si>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</si>
  <si>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</si>
  <si>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</si>
  <si>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</si>
  <si>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</si>
  <si>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</si>
  <si>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</si>
  <si>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</si>
  <si>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</si>
  <si>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</si>
  <si>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</si>
  <si>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</si>
  <si>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</si>
  <si>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</si>
  <si>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</si>
  <si>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</si>
  <si>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</si>
  <si>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</si>
  <si>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</si>
  <si>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</si>
  <si>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</si>
  <si>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</si>
  <si>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</si>
  <si>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</si>
  <si>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</si>
  <si>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</si>
  <si>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</si>
  <si>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</si>
  <si>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</si>
  <si>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</si>
  <si>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</si>
  <si>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</si>
  <si>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</si>
  <si>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</si>
  <si>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</si>
  <si>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</si>
  <si>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</si>
  <si>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</si>
  <si>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</si>
  <si>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</si>
  <si>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</si>
  <si>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</si>
  <si>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</si>
  <si>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</si>
  <si>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</si>
  <si>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</si>
  <si>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</si>
  <si>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</si>
  <si>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</si>
  <si>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</si>
  <si>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</si>
  <si>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</si>
  <si>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</si>
  <si>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</si>
  <si>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</si>
  <si>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</si>
  <si>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</si>
  <si>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</si>
  <si>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</si>
  <si>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</si>
  <si>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</si>
  <si>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</si>
  <si>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</si>
  <si>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</si>
  <si>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</si>
  <si>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</si>
  <si>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</si>
  <si>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</si>
  <si>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</si>
  <si>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</si>
  <si>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</si>
  <si>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</si>
  <si>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</si>
  <si>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</si>
  <si>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</si>
  <si>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</si>
  <si>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</si>
  <si>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</si>
  <si>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</si>
  <si>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</si>
  <si>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</si>
  <si>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</si>
  <si>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</si>
  <si>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</si>
  <si>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</si>
  <si>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</si>
  <si>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</si>
  <si>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</si>
  <si>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</si>
  <si>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</si>
  <si>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</si>
  <si>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</si>
  <si>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</si>
  <si>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</si>
  <si>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</si>
  <si>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</si>
  <si>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</si>
  <si>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</si>
  <si>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</si>
  <si>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</si>
  <si>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</si>
  <si>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</si>
  <si>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</si>
  <si>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</si>
  <si>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</si>
  <si>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</si>
  <si>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</si>
  <si>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</si>
  <si>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</si>
  <si>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</si>
  <si>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</si>
  <si>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</si>
  <si>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</si>
  <si>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</si>
  <si>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</si>
  <si>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</si>
  <si>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</si>
  <si>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</si>
  <si>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</si>
  <si>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</si>
  <si>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</si>
  <si>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</si>
  <si>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</si>
  <si>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</si>
  <si>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</si>
  <si>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</si>
  <si>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</si>
  <si>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</si>
  <si>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</si>
  <si>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</si>
  <si>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</si>
  <si>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</si>
  <si>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</si>
  <si>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</si>
  <si>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</si>
  <si>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</si>
  <si>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</si>
  <si>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</si>
  <si>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</si>
  <si>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</si>
  <si>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</si>
  <si>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</si>
  <si>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</si>
  <si>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</si>
  <si>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</si>
  <si>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</si>
  <si>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</si>
  <si>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</si>
  <si>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</si>
  <si>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</si>
  <si>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</si>
  <si>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</si>
  <si>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</si>
  <si>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</si>
  <si>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</si>
  <si>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</si>
  <si>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</si>
  <si>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</si>
  <si>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</si>
  <si>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</si>
  <si>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</si>
  <si>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</si>
  <si>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</si>
  <si>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</si>
  <si>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</si>
  <si>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</si>
  <si>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</si>
  <si>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</si>
  <si>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</si>
  <si>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</si>
  <si>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</si>
  <si>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</si>
  <si>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</si>
  <si>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</si>
  <si>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</si>
  <si>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</si>
  <si>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</si>
  <si>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</si>
  <si>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</si>
  <si>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</si>
  <si>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</si>
  <si>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</si>
  <si>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</si>
  <si>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</si>
  <si>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</si>
  <si>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</si>
  <si>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</si>
  <si>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</si>
  <si>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</si>
  <si>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</si>
  <si>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</si>
  <si>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</si>
  <si>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</si>
  <si>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</si>
  <si>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</si>
  <si>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</si>
  <si>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</si>
  <si>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</si>
  <si>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</si>
  <si>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</si>
  <si>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</si>
  <si>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</si>
  <si>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</si>
  <si>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</si>
  <si>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</si>
  <si>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</si>
  <si>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</si>
  <si>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</si>
  <si>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</si>
  <si>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</si>
  <si>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</si>
  <si>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</si>
  <si>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</si>
  <si>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</si>
  <si>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</si>
  <si>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</si>
  <si>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</si>
  <si>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</si>
  <si>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</si>
  <si>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</si>
  <si>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</si>
  <si>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</si>
  <si>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</si>
  <si>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</si>
  <si>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</si>
  <si>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</si>
  <si>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</si>
  <si>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</si>
  <si>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</si>
  <si>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</si>
  <si>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</si>
  <si>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</si>
  <si>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</si>
  <si>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</si>
  <si>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</si>
  <si>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</si>
  <si>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</si>
  <si>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</si>
  <si>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</si>
  <si>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</si>
  <si>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</si>
  <si>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</si>
  <si>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</si>
  <si>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</si>
  <si>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</si>
  <si>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</si>
  <si>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</si>
  <si>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</si>
  <si>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</si>
  <si>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</si>
  <si>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</si>
  <si>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</si>
  <si>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</si>
  <si>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</si>
  <si>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</si>
  <si>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</si>
  <si>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</si>
  <si>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</si>
  <si>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</si>
  <si>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</si>
  <si>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</si>
  <si>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</si>
  <si>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</si>
  <si>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</si>
  <si>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</si>
  <si>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</si>
  <si>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</si>
  <si>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</si>
  <si>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</si>
  <si>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</si>
  <si>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</si>
  <si>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</si>
  <si>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</si>
  <si>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</si>
  <si>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</si>
  <si>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</si>
  <si>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</si>
  <si>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</si>
  <si>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</si>
  <si>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</si>
  <si>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</si>
  <si>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</si>
  <si>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</si>
  <si>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</si>
  <si>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</si>
  <si>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</si>
  <si>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</si>
  <si>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</si>
  <si>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</si>
  <si>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</si>
  <si>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</si>
  <si>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</si>
  <si>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</si>
  <si>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</si>
  <si>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</si>
  <si>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</si>
  <si>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</si>
  <si>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</si>
  <si>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</si>
  <si>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</si>
  <si>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</si>
  <si>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</si>
  <si>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</si>
  <si>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</si>
  <si>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</si>
  <si>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</si>
  <si>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</si>
  <si>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</si>
  <si>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</si>
  <si>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</si>
  <si>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</si>
  <si>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</si>
  <si>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</si>
  <si>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</si>
  <si>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</si>
  <si>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</si>
  <si>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</si>
  <si>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</si>
  <si>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</si>
  <si>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</si>
  <si>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</si>
  <si>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</si>
  <si>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</si>
  <si>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</si>
  <si>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</si>
  <si>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</si>
  <si>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</si>
  <si>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</si>
  <si>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</si>
  <si>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</si>
  <si>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</si>
  <si>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</si>
  <si>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</si>
  <si>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</si>
  <si>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</si>
  <si>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</si>
  <si>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</si>
  <si>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</si>
  <si>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</si>
  <si>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</si>
  <si>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</si>
  <si>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</si>
  <si>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</si>
  <si>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</si>
  <si>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</si>
  <si>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</si>
  <si>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</si>
  <si>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</si>
  <si>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</si>
  <si>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</si>
  <si>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</si>
  <si>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</si>
  <si>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</si>
  <si>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</si>
  <si>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</si>
  <si>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</si>
  <si>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</si>
  <si>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</si>
  <si>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</si>
  <si>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</si>
  <si>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</si>
  <si>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</si>
  <si>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</si>
  <si>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</si>
  <si>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</si>
  <si>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</si>
  <si>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</si>
  <si>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</si>
  <si>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</si>
  <si>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</si>
  <si>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</si>
  <si>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</si>
  <si>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</si>
  <si>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</si>
  <si>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</si>
  <si>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</si>
  <si>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</si>
  <si>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</si>
  <si>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</si>
  <si>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</si>
  <si>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</si>
  <si>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</si>
  <si>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</si>
  <si>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</si>
  <si>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</si>
  <si>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</si>
  <si>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</si>
  <si>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</si>
  <si>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</si>
  <si>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</si>
  <si>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</si>
  <si>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</si>
  <si>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</si>
  <si>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</si>
  <si>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</si>
  <si>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</si>
  <si>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</si>
  <si>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</si>
  <si>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</si>
  <si>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</si>
  <si>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</si>
  <si>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</si>
  <si>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</si>
  <si>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</si>
  <si>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</si>
  <si>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</si>
  <si>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</si>
  <si>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</si>
  <si>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</si>
  <si>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</si>
  <si>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</si>
  <si>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</si>
  <si>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</si>
  <si>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</si>
  <si>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</si>
  <si>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October 2025</t>
  </si>
  <si>
    <r>
      <t xml:space="preserve">These data were published on </t>
    </r>
    <r>
      <rPr>
        <b/>
        <sz val="12"/>
        <rFont val="Calibri"/>
        <family val="2"/>
        <scheme val="minor"/>
      </rPr>
      <t>Thursday 26th February 2026</t>
    </r>
    <r>
      <rPr>
        <sz val="12"/>
        <rFont val="Calibri"/>
        <family val="2"/>
        <scheme val="minor"/>
      </rPr>
      <t xml:space="preserve">
The next publication date is </t>
    </r>
    <r>
      <rPr>
        <b/>
        <sz val="12"/>
        <rFont val="Calibri"/>
        <family val="2"/>
        <scheme val="minor"/>
      </rPr>
      <t>Tuesday 31st March 2026</t>
    </r>
  </si>
  <si>
    <r>
      <t xml:space="preserve">This spreadsheet contains monthly, quarterly and annual data including </t>
    </r>
    <r>
      <rPr>
        <b/>
        <sz val="12"/>
        <rFont val="Calibri"/>
        <family val="2"/>
        <scheme val="minor"/>
      </rPr>
      <t>new data for December 2025</t>
    </r>
  </si>
  <si>
    <t>The revisions period is January 2025 to November 2025.
Revisions are due to updates from data suppliers or the receipt of data replacing estimates unless otherwise stated.</t>
  </si>
  <si>
    <t>December 2025 [provisional]</t>
  </si>
  <si>
    <t>November 2025</t>
  </si>
  <si>
    <t>Quarter 3 2025</t>
  </si>
  <si>
    <t>Quarter 4 2025 [provisional]</t>
  </si>
  <si>
    <t>2025 [provisional]</t>
  </si>
  <si>
    <t>At the end of December 2025</t>
  </si>
  <si>
    <t>In December 2025, UK stocks exceeded 90 days of net imports.</t>
  </si>
  <si>
    <t>UK stocks are similar to last year but remain above the minimum levels set by the International Energy Agency</t>
  </si>
  <si>
    <r>
      <t xml:space="preserve">In December 2025, the UK held 11.1 million tonnes of total stock, a decrease of 0.6 per cent compared to last year. Crude oil held at refineries was down by 0.6 million tonnes (-26 per cent) with the Grangemouth refinery transitioning to an import terminal and the closure of Lindsey oil refinery contributing to the fall. A 14 per cent decrease in refinery process oil also contributed to the 4.7 per cent fall in total primary oil stocks, despite increases of 0.2 million tonnes in terminal crude stocks and primary oils held abroad on behalf of the UK.
</t>
    </r>
    <r>
      <rPr>
        <sz val="12"/>
        <color rgb="FFFF0000"/>
        <rFont val="Calibri"/>
        <family val="2"/>
        <scheme val="minor"/>
      </rPr>
      <t xml:space="preserve">
</t>
    </r>
    <r>
      <rPr>
        <sz val="12"/>
        <rFont val="Calibri"/>
        <family val="2"/>
        <scheme val="minor"/>
      </rPr>
      <t xml:space="preserve">Total product stocks were up compared to last year with a small increase of 3.3 per cent. The 0.5 million tonne increase in Other products (mainly petroleum coke) offset decreases of 0.1 million tonnes in jet fuel, petrol, red diesel and white diesel.
Of total stocks held abroad, just over 80 per cent of stocks held for the UK were in the Netherlands, with the remaining being held in Belgium and Germany. Nearly 90 per cent of oil held in the UK for other countries was for Ireland with the remaining for New Zealand.
</t>
    </r>
    <r>
      <rPr>
        <sz val="12"/>
        <color rgb="FFFF0000"/>
        <rFont val="Calibri"/>
        <family val="2"/>
        <scheme val="minor"/>
      </rPr>
      <t xml:space="preserve">
</t>
    </r>
    <r>
      <rPr>
        <sz val="12"/>
        <rFont val="Calibri"/>
        <family val="2"/>
        <scheme val="minor"/>
      </rPr>
      <t>Since moving to the International Energy Agency system (after leaving the EU in January 2021), UK stocks have exceeded the minimum requirement of 90 days of net imports.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</si>
</sst>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6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19" fillId="0" borderId="0" xfId="5" applyFont="1" applyAlignment="1">
      <alignment vertical="top" wrapText="1"/>
    </xf>
    <xf numFmtId="0" fontId="24" fillId="0" borderId="0" xfId="5" applyFont="1" applyAlignment="1">
      <alignment vertical="top" wrapText="1"/>
    </xf>
    <xf numFmtId="37" fontId="2" fillId="0" borderId="0" xfId="13" applyNumberFormat="1" applyFont="1" applyAlignment="1">
      <alignment vertical="center" wrapText="1"/>
    </xf>
    <xf numFmtId="0" fontId="7" fillId="0" borderId="0" xfId="3" applyAlignment="1">
      <alignment wrapText="1"/>
    </xf>
    <xf numFmtId="0" fontId="20" fillId="0" borderId="0" xfId="3" applyFont="1" applyAlignment="1">
      <alignment vertical="center" wrapText="1"/>
    </xf>
    <xf numFmtId="169" fontId="2" fillId="0" borderId="0" xfId="5" applyNumberFormat="1">
      <alignment vertical="center" wrapText="1"/>
    </xf>
    <xf numFmtId="165" fontId="2" fillId="0" borderId="0" xfId="5" applyNumberFormat="1">
      <alignment vertical="center" wrapText="1"/>
    </xf>
    <xf numFmtId="43" fontId="2" fillId="0" borderId="0" xfId="7" applyFont="1" applyAlignme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8"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1"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9"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619</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620</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621</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627</v>
      </c>
    </row>
    <row r="3" spans="1:1" ht="30.65" customHeight="1" x14ac:dyDescent="0.45">
      <c r="A3" s="160" t="s">
        <v>629</v>
      </c>
    </row>
    <row r="4" spans="1:1" ht="197" customHeight="1" x14ac:dyDescent="0.35">
      <c r="A4" s="157" t="s">
        <v>630</v>
      </c>
    </row>
    <row r="5" spans="1:1" ht="22" customHeight="1" x14ac:dyDescent="0.35">
      <c r="A5" s="161" t="s">
        <v>628</v>
      </c>
    </row>
    <row r="6" spans="1:1" ht="129.65" customHeight="1" x14ac:dyDescent="0.35">
      <c r="A6" s="158"/>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4" width="9.453125" style="1"/>
    <col min="25" max="25" width="12.26953125" style="1" bestFit="1" customWidth="1"/>
    <col min="26"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5" ht="23.5" x14ac:dyDescent="0.35">
      <c r="A1" s="110" t="s">
        <v>556</v>
      </c>
    </row>
    <row r="2" spans="1:25" x14ac:dyDescent="0.35">
      <c r="A2" s="2" t="s">
        <v>19</v>
      </c>
    </row>
    <row r="3" spans="1:25" x14ac:dyDescent="0.35">
      <c r="A3" s="2" t="s">
        <v>66</v>
      </c>
    </row>
    <row r="4" spans="1:25" x14ac:dyDescent="0.35">
      <c r="A4" s="2" t="s">
        <v>559</v>
      </c>
      <c r="D4" s="148"/>
      <c r="G4" s="148"/>
      <c r="J4" s="60"/>
    </row>
    <row r="5" spans="1:25"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5"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5" x14ac:dyDescent="0.35">
      <c r="A7" s="29">
        <v>2021</v>
      </c>
      <c r="B7" s="30">
        <f ca="1">INDIRECT(calculation_hide!S9)</f>
        <v>2075.15</v>
      </c>
      <c r="C7" s="30">
        <f ca="1">INDIRECT(calculation_hide!T9)</f>
        <v>921.68</v>
      </c>
      <c r="D7" s="131">
        <f ca="1">INDIRECT(calculation_hide!U9)</f>
        <v>2996.83</v>
      </c>
      <c r="E7" s="129">
        <f ca="1">INDIRECT(calculation_hide!V9)</f>
        <v>861.37</v>
      </c>
      <c r="F7" s="130">
        <f ca="1">INDIRECT(calculation_hide!W9)</f>
        <v>114.01</v>
      </c>
      <c r="G7" s="131">
        <f ca="1">INDIRECT(calculation_hide!X9)</f>
        <v>975.38</v>
      </c>
      <c r="H7" s="30">
        <f ca="1">INDIRECT(calculation_hide!Y9)</f>
        <v>617.66</v>
      </c>
      <c r="I7" s="30">
        <f ca="1">INDIRECT(calculation_hide!Z9)</f>
        <v>595.24</v>
      </c>
      <c r="J7" s="86">
        <f ca="1">INDIRECT(calculation_hide!AA9)</f>
        <v>5185.1099999999997</v>
      </c>
      <c r="K7" s="89">
        <f ca="1">INDIRECT(calculation_hide!AB9)</f>
        <v>1136.8800000000001</v>
      </c>
      <c r="L7" s="100">
        <f ca="1">INDIRECT(calculation_hide!AC9)</f>
        <v>1126.92</v>
      </c>
      <c r="M7" s="78">
        <f ca="1">INDIRECT(calculation_hide!AD9)</f>
        <v>483.31</v>
      </c>
      <c r="N7" s="85">
        <f ca="1">INDIRECT(calculation_hide!AE9)</f>
        <v>1610.23</v>
      </c>
      <c r="O7" s="30">
        <f ca="1">INDIRECT(calculation_hide!AF9)</f>
        <v>718.16</v>
      </c>
      <c r="P7" s="78">
        <f ca="1">INDIRECT(calculation_hide!AG9)</f>
        <v>187.86</v>
      </c>
      <c r="Q7" s="85">
        <f ca="1">INDIRECT(calculation_hide!AH9)</f>
        <v>906.02</v>
      </c>
      <c r="R7" s="78">
        <f ca="1">INDIRECT(calculation_hide!AI9)</f>
        <v>1118.08</v>
      </c>
      <c r="S7" s="78">
        <f ca="1">INDIRECT(calculation_hide!AJ9)</f>
        <v>127.49</v>
      </c>
      <c r="T7" s="86">
        <f ca="1">INDIRECT(calculation_hide!AK9)</f>
        <v>4898.6899999999996</v>
      </c>
      <c r="U7" s="78">
        <f ca="1">INDIRECT(calculation_hide!AL9)</f>
        <v>722.72</v>
      </c>
      <c r="V7" s="78">
        <f ca="1">INDIRECT(calculation_hide!AM9)</f>
        <v>9361.08</v>
      </c>
      <c r="W7" s="82">
        <f ca="1">INDIRECT(calculation_hide!AN9)</f>
        <v>10083.799999999999</v>
      </c>
    </row>
    <row r="8" spans="1:25" x14ac:dyDescent="0.35">
      <c r="A8" s="145">
        <v>2022</v>
      </c>
      <c r="B8" s="30">
        <f ca="1">INDIRECT(calculation_hide!S10)</f>
        <v>1730.21</v>
      </c>
      <c r="C8" s="30">
        <f ca="1">INDIRECT(calculation_hide!T10)</f>
        <v>990.92</v>
      </c>
      <c r="D8" s="133">
        <f ca="1">INDIRECT(calculation_hide!U10)</f>
        <v>2721.13</v>
      </c>
      <c r="E8" s="129">
        <f ca="1">INDIRECT(calculation_hide!V10)</f>
        <v>764.15</v>
      </c>
      <c r="F8" s="132">
        <f ca="1">INDIRECT(calculation_hide!W10)</f>
        <v>110.93</v>
      </c>
      <c r="G8" s="133">
        <f ca="1">INDIRECT(calculation_hide!X10)</f>
        <v>875.08</v>
      </c>
      <c r="H8" s="30">
        <f ca="1">INDIRECT(calculation_hide!Y10)</f>
        <v>890.52</v>
      </c>
      <c r="I8" s="30">
        <f ca="1">INDIRECT(calculation_hide!Z10)</f>
        <v>76.97</v>
      </c>
      <c r="J8" s="87">
        <f ca="1">INDIRECT(calculation_hide!AA10)</f>
        <v>4563.7</v>
      </c>
      <c r="K8" s="90">
        <f ca="1">INDIRECT(calculation_hide!AB10)</f>
        <v>934.02</v>
      </c>
      <c r="L8" s="30">
        <f ca="1">INDIRECT(calculation_hide!AC10)</f>
        <v>1132.47</v>
      </c>
      <c r="M8" s="78">
        <f ca="1">INDIRECT(calculation_hide!AD10)</f>
        <v>446.05</v>
      </c>
      <c r="N8" s="31">
        <f ca="1">INDIRECT(calculation_hide!AE10)</f>
        <v>1578.51</v>
      </c>
      <c r="O8" s="30">
        <f ca="1">INDIRECT(calculation_hide!AF10)</f>
        <v>719.6</v>
      </c>
      <c r="P8" s="78">
        <f ca="1">INDIRECT(calculation_hide!AG10)</f>
        <v>118.49</v>
      </c>
      <c r="Q8" s="31">
        <f ca="1">INDIRECT(calculation_hide!AH10)</f>
        <v>838.09</v>
      </c>
      <c r="R8" s="78">
        <f ca="1">INDIRECT(calculation_hide!AI10)</f>
        <v>1199.45</v>
      </c>
      <c r="S8" s="78">
        <f ca="1">INDIRECT(calculation_hide!AJ10)</f>
        <v>-71.010000000000005</v>
      </c>
      <c r="T8" s="87">
        <f ca="1">INDIRECT(calculation_hide!AK10)</f>
        <v>4479.0600000000004</v>
      </c>
      <c r="U8" s="78">
        <f ca="1">INDIRECT(calculation_hide!AL10)</f>
        <v>5.96</v>
      </c>
      <c r="V8" s="78">
        <f ca="1">INDIRECT(calculation_hide!AM10)</f>
        <v>9036.81</v>
      </c>
      <c r="W8" s="82">
        <f ca="1">INDIRECT(calculation_hide!AN10)</f>
        <v>9042.76</v>
      </c>
    </row>
    <row r="9" spans="1:25" x14ac:dyDescent="0.35">
      <c r="A9" s="145">
        <v>2023</v>
      </c>
      <c r="B9" s="30">
        <f ca="1">INDIRECT(calculation_hide!S11)</f>
        <v>2087.73</v>
      </c>
      <c r="C9" s="30">
        <f ca="1">INDIRECT(calculation_hide!T11)</f>
        <v>856.14</v>
      </c>
      <c r="D9" s="133">
        <f ca="1">INDIRECT(calculation_hide!U11)</f>
        <v>2943.87</v>
      </c>
      <c r="E9" s="129">
        <f ca="1">INDIRECT(calculation_hide!V11)</f>
        <v>842.35</v>
      </c>
      <c r="F9" s="132">
        <f ca="1">INDIRECT(calculation_hide!W11)</f>
        <v>127.54</v>
      </c>
      <c r="G9" s="133">
        <f ca="1">INDIRECT(calculation_hide!X11)</f>
        <v>969.89</v>
      </c>
      <c r="H9" s="30">
        <f ca="1">INDIRECT(calculation_hide!Y11)</f>
        <v>829.15</v>
      </c>
      <c r="I9" s="30">
        <f ca="1">INDIRECT(calculation_hide!Z11)</f>
        <v>213.24</v>
      </c>
      <c r="J9" s="87">
        <f ca="1">INDIRECT(calculation_hide!AA11)</f>
        <v>4956.1499999999996</v>
      </c>
      <c r="K9" s="90">
        <f ca="1">INDIRECT(calculation_hide!AB11)</f>
        <v>970.39</v>
      </c>
      <c r="L9" s="30">
        <f ca="1">INDIRECT(calculation_hide!AC11)</f>
        <v>1007.13</v>
      </c>
      <c r="M9" s="78">
        <f ca="1">INDIRECT(calculation_hide!AD11)</f>
        <v>445.15</v>
      </c>
      <c r="N9" s="31">
        <f ca="1">INDIRECT(calculation_hide!AE11)</f>
        <v>1452.28</v>
      </c>
      <c r="O9" s="30">
        <f ca="1">INDIRECT(calculation_hide!AF11)</f>
        <v>890.48</v>
      </c>
      <c r="P9" s="78">
        <f ca="1">INDIRECT(calculation_hide!AG11)</f>
        <v>146.79</v>
      </c>
      <c r="Q9" s="31">
        <f ca="1">INDIRECT(calculation_hide!AH11)</f>
        <v>1037.27</v>
      </c>
      <c r="R9" s="78">
        <f ca="1">INDIRECT(calculation_hide!AI11)</f>
        <v>1085.7</v>
      </c>
      <c r="S9" s="78">
        <f ca="1">INDIRECT(calculation_hide!AJ11)</f>
        <v>-41.94</v>
      </c>
      <c r="T9" s="87">
        <f ca="1">INDIRECT(calculation_hide!AK11)</f>
        <v>4503.7</v>
      </c>
      <c r="U9" s="78">
        <f ca="1">INDIRECT(calculation_hide!AL11)</f>
        <v>171.31</v>
      </c>
      <c r="V9" s="78">
        <f ca="1">INDIRECT(calculation_hide!AM11)</f>
        <v>9288.5400000000009</v>
      </c>
      <c r="W9" s="82">
        <f ca="1">INDIRECT(calculation_hide!AN11)</f>
        <v>9459.85</v>
      </c>
    </row>
    <row r="10" spans="1:25" x14ac:dyDescent="0.35">
      <c r="A10" s="145">
        <v>2024</v>
      </c>
      <c r="B10" s="30">
        <f ca="1">INDIRECT(calculation_hide!S12)</f>
        <v>2168.0500000000002</v>
      </c>
      <c r="C10" s="30">
        <f ca="1">INDIRECT(calculation_hide!T12)</f>
        <v>880.26</v>
      </c>
      <c r="D10" s="133">
        <f ca="1">INDIRECT(calculation_hide!U12)</f>
        <v>3048.32</v>
      </c>
      <c r="E10" s="129">
        <f ca="1">INDIRECT(calculation_hide!V12)</f>
        <v>648.71</v>
      </c>
      <c r="F10" s="132">
        <f ca="1">INDIRECT(calculation_hide!W12)</f>
        <v>115.71</v>
      </c>
      <c r="G10" s="133">
        <f ca="1">INDIRECT(calculation_hide!X12)</f>
        <v>764.41</v>
      </c>
      <c r="H10" s="30">
        <f ca="1">INDIRECT(calculation_hide!Y12)</f>
        <v>530.09</v>
      </c>
      <c r="I10" s="30">
        <f ca="1">INDIRECT(calculation_hide!Z12)</f>
        <v>1072.49</v>
      </c>
      <c r="J10" s="87">
        <f ca="1">INDIRECT(calculation_hide!AA12)</f>
        <v>5415.32</v>
      </c>
      <c r="K10" s="90">
        <f ca="1">INDIRECT(calculation_hide!AB12)</f>
        <v>1023.74</v>
      </c>
      <c r="L10" s="30">
        <f ca="1">INDIRECT(calculation_hide!AC12)</f>
        <v>1270.19</v>
      </c>
      <c r="M10" s="78">
        <f ca="1">INDIRECT(calculation_hide!AD12)</f>
        <v>352</v>
      </c>
      <c r="N10" s="31">
        <f ca="1">INDIRECT(calculation_hide!AE12)</f>
        <v>1622.19</v>
      </c>
      <c r="O10" s="30">
        <f ca="1">INDIRECT(calculation_hide!AF12)</f>
        <v>1162.43</v>
      </c>
      <c r="P10" s="78">
        <f ca="1">INDIRECT(calculation_hide!AG12)</f>
        <v>185.3</v>
      </c>
      <c r="Q10" s="31">
        <f ca="1">INDIRECT(calculation_hide!AH12)</f>
        <v>1347.73</v>
      </c>
      <c r="R10" s="78">
        <f ca="1">INDIRECT(calculation_hide!AI12)</f>
        <v>1133.54</v>
      </c>
      <c r="S10" s="78">
        <f ca="1">INDIRECT(calculation_hide!AJ12)</f>
        <v>642</v>
      </c>
      <c r="T10" s="87">
        <f ca="1">INDIRECT(calculation_hide!AK12)</f>
        <v>5769.19</v>
      </c>
      <c r="U10" s="78">
        <f ca="1">INDIRECT(calculation_hide!AL12)</f>
        <v>1714.49</v>
      </c>
      <c r="V10" s="78">
        <f ca="1">INDIRECT(calculation_hide!AM12)</f>
        <v>9470.02</v>
      </c>
      <c r="W10" s="82">
        <f ca="1">INDIRECT(calculation_hide!AN12)</f>
        <v>11184.51</v>
      </c>
      <c r="X10" s="52"/>
      <c r="Y10" s="52"/>
    </row>
    <row r="11" spans="1:25" x14ac:dyDescent="0.35">
      <c r="A11" s="146" t="s">
        <v>626</v>
      </c>
      <c r="B11" s="32">
        <f ca="1">INDIRECT(calculation_hide!S13)</f>
        <v>1603.46</v>
      </c>
      <c r="C11" s="32">
        <f ca="1">INDIRECT(calculation_hide!T13)</f>
        <v>758.03</v>
      </c>
      <c r="D11" s="135">
        <f ca="1">INDIRECT(calculation_hide!U13)</f>
        <v>2361.4899999999998</v>
      </c>
      <c r="E11" s="134">
        <f ca="1">INDIRECT(calculation_hide!V13)</f>
        <v>846.62</v>
      </c>
      <c r="F11" s="134">
        <f ca="1">INDIRECT(calculation_hide!W13)</f>
        <v>133.37</v>
      </c>
      <c r="G11" s="135">
        <f ca="1">INDIRECT(calculation_hide!X13)</f>
        <v>980</v>
      </c>
      <c r="H11" s="32">
        <f ca="1">INDIRECT(calculation_hide!Y13)</f>
        <v>536.41</v>
      </c>
      <c r="I11" s="32">
        <f ca="1">INDIRECT(calculation_hide!Z13)</f>
        <v>1281.51</v>
      </c>
      <c r="J11" s="88">
        <f ca="1">INDIRECT(calculation_hide!AA13)</f>
        <v>5159.3999999999996</v>
      </c>
      <c r="K11" s="91">
        <f ca="1">INDIRECT(calculation_hide!AB13)</f>
        <v>891.69</v>
      </c>
      <c r="L11" s="32">
        <f ca="1">INDIRECT(calculation_hide!AC13)</f>
        <v>1198.3</v>
      </c>
      <c r="M11" s="32">
        <f ca="1">INDIRECT(calculation_hide!AD13)</f>
        <v>247.79</v>
      </c>
      <c r="N11" s="33">
        <f ca="1">INDIRECT(calculation_hide!AE13)</f>
        <v>1446.09</v>
      </c>
      <c r="O11" s="32">
        <f ca="1">INDIRECT(calculation_hide!AF13)</f>
        <v>1018.16</v>
      </c>
      <c r="P11" s="32">
        <f ca="1">INDIRECT(calculation_hide!AG13)</f>
        <v>173.69</v>
      </c>
      <c r="Q11" s="33">
        <f ca="1">INDIRECT(calculation_hide!AH13)</f>
        <v>1191.8399999999999</v>
      </c>
      <c r="R11" s="32">
        <f ca="1">INDIRECT(calculation_hide!AI13)</f>
        <v>1680.8</v>
      </c>
      <c r="S11" s="32">
        <f ca="1">INDIRECT(calculation_hide!AJ13)</f>
        <v>751.98</v>
      </c>
      <c r="T11" s="88">
        <f ca="1">INDIRECT(calculation_hide!AK13)</f>
        <v>5962.4</v>
      </c>
      <c r="U11" s="32">
        <f ca="1">INDIRECT(calculation_hide!AL13)</f>
        <v>2033.49</v>
      </c>
      <c r="V11" s="32">
        <f ca="1">INDIRECT(calculation_hide!AM13)</f>
        <v>9088.31</v>
      </c>
      <c r="W11" s="83">
        <f ca="1">INDIRECT(calculation_hide!AN13)</f>
        <v>11121.8</v>
      </c>
      <c r="Y11" s="52"/>
    </row>
    <row r="12" spans="1:25" x14ac:dyDescent="0.35">
      <c r="A12" s="26" t="s">
        <v>532</v>
      </c>
      <c r="B12" s="34" t="str">
        <f ca="1">IF(((B11-B10)/B10*100)&gt;100,"(+) ",IF(((B11-B10)/B10*100)&lt;-100,"(-) ",IF(ROUND(((B11-B10)/B10*100),1)=0,"- ",IF(((B11-B10)/B10*100)&gt;0,TEXT(((B11-B10)/B10*100),"+0.0 "),TEXT(((B11-B10)/B10*100),"0.0 ")))))</f>
        <v xml:space="preserve">-26.0 </v>
      </c>
      <c r="C12" s="34" t="str">
        <f ca="1">IF(((C11-C10)/C10*100)&gt;100,"(+) ",IF(((C11-C10)/C10*100)&lt;-100,"(-) ",IF(ROUND(((C11-C10)/C10*100),1)=0,"- ",IF(((C11-C10)/C10*100)&gt;0,TEXT(((C11-C10)/C10*100),"+0.0 "),TEXT(((C11-C10)/C10*100),"0.0 ")))))</f>
        <v xml:space="preserve">-13.9 </v>
      </c>
      <c r="D12" s="138" t="str">
        <f t="shared" ref="D12:P12" ca="1" si="0">IF(((D11-D10)/D10*100)&gt;100,"(+) ",IF(((D11-D10)/D10*100)&lt;-100,"(-) ",IF(ROUND(((D11-D10)/D10*100),1)=0,"- ",IF(((D11-D10)/D10*100)&gt;0,TEXT(((D11-D10)/D10*100),"+0.0 "),TEXT(((D11-D10)/D10*100),"0.0 ")))))</f>
        <v xml:space="preserve">-22.5 </v>
      </c>
      <c r="E12" s="136" t="str">
        <f t="shared" ca="1" si="0"/>
        <v xml:space="preserve">+30.5 </v>
      </c>
      <c r="F12" s="137" t="str">
        <f t="shared" ca="1" si="0"/>
        <v xml:space="preserve">+15.3 </v>
      </c>
      <c r="G12" s="138" t="str">
        <f t="shared" ca="1" si="0"/>
        <v xml:space="preserve">+28.2 </v>
      </c>
      <c r="H12" s="34" t="str">
        <f t="shared" ca="1" si="0"/>
        <v xml:space="preserve">+1.2 </v>
      </c>
      <c r="I12" s="34" t="str">
        <f t="shared" ca="1" si="0"/>
        <v xml:space="preserve">+19.5 </v>
      </c>
      <c r="J12" s="96" t="str">
        <f t="shared" ca="1" si="0"/>
        <v xml:space="preserve">-4.7 </v>
      </c>
      <c r="K12" s="92" t="str">
        <f t="shared" ca="1" si="0"/>
        <v xml:space="preserve">-12.9 </v>
      </c>
      <c r="L12" s="34" t="str">
        <f t="shared" ca="1" si="0"/>
        <v xml:space="preserve">-5.7 </v>
      </c>
      <c r="M12" s="80" t="str">
        <f t="shared" ca="1" si="0"/>
        <v xml:space="preserve">-29.6 </v>
      </c>
      <c r="N12" s="35" t="str">
        <f t="shared" ca="1" si="0"/>
        <v xml:space="preserve">-10.9 </v>
      </c>
      <c r="O12" s="34" t="str">
        <f t="shared" ca="1" si="0"/>
        <v xml:space="preserve">-12.4 </v>
      </c>
      <c r="P12" s="34" t="str">
        <f t="shared" ca="1" si="0"/>
        <v xml:space="preserve">-6.3 </v>
      </c>
      <c r="Q12" s="35" t="str">
        <f t="shared" ref="Q12:V12" ca="1" si="1">IF(((Q11-Q10)/Q10*100)&gt;100,"(+) ",IF(((Q11-Q10)/Q10*100)&lt;-100,"(-) ",IF(ROUND(((Q11-Q10)/Q10*100),1)=0,"- ",IF(((Q11-Q10)/Q10*100)&gt;0,TEXT(((Q11-Q10)/Q10*100),"+0.0 "),TEXT(((Q11-Q10)/Q10*100),"0.0 ")))))</f>
        <v xml:space="preserve">-11.6 </v>
      </c>
      <c r="R12" s="34" t="str">
        <f t="shared" ca="1" si="1"/>
        <v xml:space="preserve">+48.3 </v>
      </c>
      <c r="S12" s="34" t="str">
        <f t="shared" ca="1" si="1"/>
        <v xml:space="preserve">+17.1 </v>
      </c>
      <c r="T12" s="96" t="str">
        <f t="shared" ca="1" si="1"/>
        <v xml:space="preserve">+3.3 </v>
      </c>
      <c r="U12" s="34" t="str">
        <f t="shared" ca="1" si="1"/>
        <v xml:space="preserve">+18.6 </v>
      </c>
      <c r="V12" s="34" t="str">
        <f t="shared" ca="1" si="1"/>
        <v xml:space="preserve">-4.0 </v>
      </c>
      <c r="W12" s="98" t="str">
        <f ca="1">IF(((W11-W10)/W10*100)&gt;100,"(+) ",IF(((W11-W10)/W10*100)&lt;-100,"(-) ",IF(ROUND(((W11-W10)/W10*100),1)=0,"- ",IF(((W11-W10)/W10*100)&gt;0,TEXT(((W11-W10)/W10*100),"+0.0 "),TEXT(((W11-W10)/W10*100),"0.0 ")))))</f>
        <v xml:space="preserve">-0.6 </v>
      </c>
    </row>
    <row r="13" spans="1:25" x14ac:dyDescent="0.35">
      <c r="A13" s="24" t="str">
        <f ca="1">INDIRECT(calculation_hide!R20)</f>
        <v>October 2024</v>
      </c>
      <c r="B13" s="30">
        <f ca="1">INDIRECT(calculation_hide!S20)</f>
        <v>2126.96</v>
      </c>
      <c r="C13" s="30">
        <f ca="1">INDIRECT(calculation_hide!T20)</f>
        <v>955.19</v>
      </c>
      <c r="D13" s="133">
        <f ca="1">INDIRECT(calculation_hide!U20)</f>
        <v>3082.16</v>
      </c>
      <c r="E13" s="129">
        <f ca="1">INDIRECT(calculation_hide!V20)</f>
        <v>785.03</v>
      </c>
      <c r="F13" s="130">
        <f ca="1">INDIRECT(calculation_hide!W20)</f>
        <v>94.56</v>
      </c>
      <c r="G13" s="133">
        <f ca="1">INDIRECT(calculation_hide!X20)</f>
        <v>879.59</v>
      </c>
      <c r="H13" s="30">
        <f ca="1">INDIRECT(calculation_hide!Y20)</f>
        <v>537.47</v>
      </c>
      <c r="I13" s="30">
        <f ca="1">INDIRECT(calculation_hide!Z20)</f>
        <v>1072.49</v>
      </c>
      <c r="J13" s="87">
        <f ca="1">INDIRECT(calculation_hide!AA20)</f>
        <v>5571.7</v>
      </c>
      <c r="K13" s="90">
        <f ca="1">INDIRECT(calculation_hide!AB20)</f>
        <v>944.77</v>
      </c>
      <c r="L13" s="30">
        <f ca="1">INDIRECT(calculation_hide!AC20)</f>
        <v>1241.69</v>
      </c>
      <c r="M13" s="81">
        <f ca="1">INDIRECT(calculation_hide!AD20)</f>
        <v>363.57</v>
      </c>
      <c r="N13" s="31">
        <f ca="1">INDIRECT(calculation_hide!AE20)</f>
        <v>1605.26</v>
      </c>
      <c r="O13" s="30">
        <f ca="1">INDIRECT(calculation_hide!AF20)</f>
        <v>1110.6500000000001</v>
      </c>
      <c r="P13" s="78">
        <f ca="1">INDIRECT(calculation_hide!AG20)</f>
        <v>182.64</v>
      </c>
      <c r="Q13" s="94">
        <f ca="1">INDIRECT(calculation_hide!AH20)</f>
        <v>1293.3</v>
      </c>
      <c r="R13" s="79">
        <f ca="1">INDIRECT(calculation_hide!AI20)</f>
        <v>1142.97</v>
      </c>
      <c r="S13" s="79">
        <f ca="1">INDIRECT(calculation_hide!AJ20)</f>
        <v>642</v>
      </c>
      <c r="T13" s="95">
        <f ca="1">INDIRECT(calculation_hide!AK20)</f>
        <v>5628.28</v>
      </c>
      <c r="U13" s="79">
        <f ca="1">INDIRECT(calculation_hide!AL20)</f>
        <v>1714.49</v>
      </c>
      <c r="V13" s="79">
        <f ca="1">INDIRECT(calculation_hide!AM20)</f>
        <v>9485.49</v>
      </c>
      <c r="W13" s="84">
        <f ca="1">INDIRECT(calculation_hide!AN20)</f>
        <v>11199.98</v>
      </c>
    </row>
    <row r="14" spans="1:25" x14ac:dyDescent="0.35">
      <c r="A14" s="24" t="str">
        <f ca="1">INDIRECT(calculation_hide!R21)</f>
        <v>November 2024</v>
      </c>
      <c r="B14" s="30">
        <f ca="1">INDIRECT(calculation_hide!S21)</f>
        <v>2236.0100000000002</v>
      </c>
      <c r="C14" s="30">
        <f ca="1">INDIRECT(calculation_hide!T21)</f>
        <v>948.62</v>
      </c>
      <c r="D14" s="133">
        <f ca="1">INDIRECT(calculation_hide!U21)</f>
        <v>3184.63</v>
      </c>
      <c r="E14" s="129">
        <f ca="1">INDIRECT(calculation_hide!V21)</f>
        <v>680.02</v>
      </c>
      <c r="F14" s="132">
        <f ca="1">INDIRECT(calculation_hide!W21)</f>
        <v>96.63</v>
      </c>
      <c r="G14" s="133">
        <f ca="1">INDIRECT(calculation_hide!X21)</f>
        <v>776.66</v>
      </c>
      <c r="H14" s="30">
        <f ca="1">INDIRECT(calculation_hide!Y21)</f>
        <v>564.5</v>
      </c>
      <c r="I14" s="30">
        <f ca="1">INDIRECT(calculation_hide!Z21)</f>
        <v>1072.49</v>
      </c>
      <c r="J14" s="87">
        <f ca="1">INDIRECT(calculation_hide!AA21)</f>
        <v>5598.29</v>
      </c>
      <c r="K14" s="90">
        <f ca="1">INDIRECT(calculation_hide!AB21)</f>
        <v>965.26</v>
      </c>
      <c r="L14" s="30">
        <f ca="1">INDIRECT(calculation_hide!AC21)</f>
        <v>1146.53</v>
      </c>
      <c r="M14" s="78">
        <f ca="1">INDIRECT(calculation_hide!AD21)</f>
        <v>394.73</v>
      </c>
      <c r="N14" s="31">
        <f ca="1">INDIRECT(calculation_hide!AE21)</f>
        <v>1541.26</v>
      </c>
      <c r="O14" s="30">
        <f ca="1">INDIRECT(calculation_hide!AF21)</f>
        <v>1194.24</v>
      </c>
      <c r="P14" s="78">
        <f ca="1">INDIRECT(calculation_hide!AG21)</f>
        <v>173.53</v>
      </c>
      <c r="Q14" s="31">
        <f ca="1">INDIRECT(calculation_hide!AH21)</f>
        <v>1367.77</v>
      </c>
      <c r="R14" s="78">
        <f ca="1">INDIRECT(calculation_hide!AI21)</f>
        <v>1155.76</v>
      </c>
      <c r="S14" s="78">
        <f ca="1">INDIRECT(calculation_hide!AJ21)</f>
        <v>642</v>
      </c>
      <c r="T14" s="87">
        <f ca="1">INDIRECT(calculation_hide!AK21)</f>
        <v>5672.05</v>
      </c>
      <c r="U14" s="78">
        <f ca="1">INDIRECT(calculation_hide!AL21)</f>
        <v>1714.49</v>
      </c>
      <c r="V14" s="78">
        <f ca="1">INDIRECT(calculation_hide!AM21)</f>
        <v>9555.84</v>
      </c>
      <c r="W14" s="82">
        <f ca="1">INDIRECT(calculation_hide!AN21)</f>
        <v>11270.34</v>
      </c>
    </row>
    <row r="15" spans="1:25" x14ac:dyDescent="0.35">
      <c r="A15" s="25" t="str">
        <f ca="1">INDIRECT(calculation_hide!R22)</f>
        <v>December 2024</v>
      </c>
      <c r="B15" s="142">
        <f ca="1">INDIRECT(calculation_hide!S22)</f>
        <v>2168.0500000000002</v>
      </c>
      <c r="C15" s="32">
        <f ca="1">INDIRECT(calculation_hide!T22)</f>
        <v>880.26</v>
      </c>
      <c r="D15" s="135">
        <f ca="1">INDIRECT(calculation_hide!U22)</f>
        <v>3048.32</v>
      </c>
      <c r="E15" s="134">
        <f ca="1">INDIRECT(calculation_hide!V22)</f>
        <v>648.71</v>
      </c>
      <c r="F15" s="134">
        <f ca="1">INDIRECT(calculation_hide!W22)</f>
        <v>115.71</v>
      </c>
      <c r="G15" s="135">
        <f ca="1">INDIRECT(calculation_hide!X22)</f>
        <v>764.41</v>
      </c>
      <c r="H15" s="32">
        <f ca="1">INDIRECT(calculation_hide!Y22)</f>
        <v>530.09</v>
      </c>
      <c r="I15" s="32">
        <f ca="1">INDIRECT(calculation_hide!Z22)</f>
        <v>1072.49</v>
      </c>
      <c r="J15" s="88">
        <f ca="1">INDIRECT(calculation_hide!AA22)</f>
        <v>5415.32</v>
      </c>
      <c r="K15" s="91">
        <f ca="1">INDIRECT(calculation_hide!AB22)</f>
        <v>1023.74</v>
      </c>
      <c r="L15" s="32">
        <f ca="1">INDIRECT(calculation_hide!AC22)</f>
        <v>1270.19</v>
      </c>
      <c r="M15" s="32">
        <f ca="1">INDIRECT(calculation_hide!AD22)</f>
        <v>352</v>
      </c>
      <c r="N15" s="33">
        <f ca="1">INDIRECT(calculation_hide!AE22)</f>
        <v>1622.19</v>
      </c>
      <c r="O15" s="32">
        <f ca="1">INDIRECT(calculation_hide!AF22)</f>
        <v>1162.43</v>
      </c>
      <c r="P15" s="32">
        <f ca="1">INDIRECT(calculation_hide!AG22)</f>
        <v>185.3</v>
      </c>
      <c r="Q15" s="33">
        <f ca="1">INDIRECT(calculation_hide!AH22)</f>
        <v>1347.73</v>
      </c>
      <c r="R15" s="32">
        <f ca="1">INDIRECT(calculation_hide!AI22)</f>
        <v>1133.54</v>
      </c>
      <c r="S15" s="32">
        <f ca="1">INDIRECT(calculation_hide!AJ22)</f>
        <v>642</v>
      </c>
      <c r="T15" s="88">
        <f ca="1">INDIRECT(calculation_hide!AK22)</f>
        <v>5769.19</v>
      </c>
      <c r="U15" s="32">
        <f ca="1">INDIRECT(calculation_hide!AL22)</f>
        <v>1714.49</v>
      </c>
      <c r="V15" s="32">
        <f ca="1">INDIRECT(calculation_hide!AM22)</f>
        <v>9470.02</v>
      </c>
      <c r="W15" s="83">
        <f ca="1">INDIRECT(calculation_hide!AN22)</f>
        <v>11184.51</v>
      </c>
    </row>
    <row r="16" spans="1:25" x14ac:dyDescent="0.35">
      <c r="A16" s="24" t="str">
        <f ca="1">INDIRECT(calculation_hide!R32)</f>
        <v>October 2025</v>
      </c>
      <c r="B16" s="30">
        <f ca="1">INDIRECT(calculation_hide!S32)</f>
        <v>1385.04</v>
      </c>
      <c r="C16" s="30">
        <f ca="1">INDIRECT(calculation_hide!T32)</f>
        <v>863.88</v>
      </c>
      <c r="D16" s="133">
        <f ca="1">INDIRECT(calculation_hide!U32)</f>
        <v>2248.91</v>
      </c>
      <c r="E16" s="129">
        <f ca="1">INDIRECT(calculation_hide!V32)</f>
        <v>838.75</v>
      </c>
      <c r="F16" s="130">
        <f ca="1">INDIRECT(calculation_hide!W32)</f>
        <v>126.73</v>
      </c>
      <c r="G16" s="133">
        <f ca="1">INDIRECT(calculation_hide!X32)</f>
        <v>965.48</v>
      </c>
      <c r="H16" s="30">
        <f ca="1">INDIRECT(calculation_hide!Y32)</f>
        <v>684.01</v>
      </c>
      <c r="I16" s="30">
        <f ca="1">INDIRECT(calculation_hide!Z32)</f>
        <v>1281.51</v>
      </c>
      <c r="J16" s="87">
        <f ca="1">INDIRECT(calculation_hide!AA32)</f>
        <v>5179.8999999999996</v>
      </c>
      <c r="K16" s="90">
        <f ca="1">INDIRECT(calculation_hide!AB32)</f>
        <v>813.98</v>
      </c>
      <c r="L16" s="30">
        <f ca="1">INDIRECT(calculation_hide!AC32)</f>
        <v>1081.23</v>
      </c>
      <c r="M16" s="81">
        <f ca="1">INDIRECT(calculation_hide!AD32)</f>
        <v>261.52</v>
      </c>
      <c r="N16" s="31">
        <f ca="1">INDIRECT(calculation_hide!AE32)</f>
        <v>1342.75</v>
      </c>
      <c r="O16" s="30">
        <f ca="1">INDIRECT(calculation_hide!AF32)</f>
        <v>843.82</v>
      </c>
      <c r="P16" s="78">
        <f ca="1">INDIRECT(calculation_hide!AG32)</f>
        <v>183.34</v>
      </c>
      <c r="Q16" s="31">
        <f ca="1">INDIRECT(calculation_hide!AH32)</f>
        <v>1027.1600000000001</v>
      </c>
      <c r="R16" s="78">
        <f ca="1">INDIRECT(calculation_hide!AI32)</f>
        <v>1671.63</v>
      </c>
      <c r="S16" s="78">
        <f ca="1">INDIRECT(calculation_hide!AJ32)</f>
        <v>751.98</v>
      </c>
      <c r="T16" s="87">
        <f ca="1">INDIRECT(calculation_hide!AK32)</f>
        <v>5607.5</v>
      </c>
      <c r="U16" s="78">
        <f ca="1">INDIRECT(calculation_hide!AL32)</f>
        <v>2033.49</v>
      </c>
      <c r="V16" s="78">
        <f ca="1">INDIRECT(calculation_hide!AM32)</f>
        <v>8753.92</v>
      </c>
      <c r="W16" s="82">
        <f ca="1">INDIRECT(calculation_hide!AN32)</f>
        <v>10787.4</v>
      </c>
    </row>
    <row r="17" spans="1:25" x14ac:dyDescent="0.35">
      <c r="A17" s="24" t="str">
        <f ca="1">INDIRECT(calculation_hide!R33)</f>
        <v>November 2025</v>
      </c>
      <c r="B17" s="30">
        <f ca="1">INDIRECT(calculation_hide!S33)</f>
        <v>1725.34</v>
      </c>
      <c r="C17" s="30">
        <f ca="1">INDIRECT(calculation_hide!T33)</f>
        <v>760.98</v>
      </c>
      <c r="D17" s="133">
        <f ca="1">INDIRECT(calculation_hide!U33)</f>
        <v>2486.3200000000002</v>
      </c>
      <c r="E17" s="129">
        <f ca="1">INDIRECT(calculation_hide!V33)</f>
        <v>716.43</v>
      </c>
      <c r="F17" s="132">
        <f ca="1">INDIRECT(calculation_hide!W33)</f>
        <v>137.5</v>
      </c>
      <c r="G17" s="133">
        <f ca="1">INDIRECT(calculation_hide!X33)</f>
        <v>853.93</v>
      </c>
      <c r="H17" s="30">
        <f ca="1">INDIRECT(calculation_hide!Y33)</f>
        <v>442.61</v>
      </c>
      <c r="I17" s="30">
        <f ca="1">INDIRECT(calculation_hide!Z33)</f>
        <v>1281.51</v>
      </c>
      <c r="J17" s="87">
        <f ca="1">INDIRECT(calculation_hide!AA33)</f>
        <v>5064.3599999999997</v>
      </c>
      <c r="K17" s="90">
        <f ca="1">INDIRECT(calculation_hide!AB33)</f>
        <v>863.96</v>
      </c>
      <c r="L17" s="30">
        <f ca="1">INDIRECT(calculation_hide!AC33)</f>
        <v>1059.6099999999999</v>
      </c>
      <c r="M17" s="78">
        <f ca="1">INDIRECT(calculation_hide!AD33)</f>
        <v>213.8</v>
      </c>
      <c r="N17" s="31">
        <f ca="1">INDIRECT(calculation_hide!AE33)</f>
        <v>1273.4100000000001</v>
      </c>
      <c r="O17" s="30">
        <f ca="1">INDIRECT(calculation_hide!AF33)</f>
        <v>964.92</v>
      </c>
      <c r="P17" s="78">
        <f ca="1">INDIRECT(calculation_hide!AG33)</f>
        <v>172.71</v>
      </c>
      <c r="Q17" s="31">
        <f ca="1">INDIRECT(calculation_hide!AH33)</f>
        <v>1137.6400000000001</v>
      </c>
      <c r="R17" s="78">
        <f ca="1">INDIRECT(calculation_hide!AI33)</f>
        <v>1697.07</v>
      </c>
      <c r="S17" s="78">
        <f ca="1">INDIRECT(calculation_hide!AJ33)</f>
        <v>751.98</v>
      </c>
      <c r="T17" s="87">
        <f ca="1">INDIRECT(calculation_hide!AK33)</f>
        <v>5724.07</v>
      </c>
      <c r="U17" s="78">
        <f ca="1">INDIRECT(calculation_hide!AL33)</f>
        <v>2033.49</v>
      </c>
      <c r="V17" s="78">
        <f ca="1">INDIRECT(calculation_hide!AM33)</f>
        <v>8754.94</v>
      </c>
      <c r="W17" s="82">
        <f ca="1">INDIRECT(calculation_hide!AN33)</f>
        <v>10788.43</v>
      </c>
    </row>
    <row r="18" spans="1:25" x14ac:dyDescent="0.35">
      <c r="A18" s="24" t="str">
        <f ca="1">INDIRECT(calculation_hide!R34)</f>
        <v>December 2025 [provisional]</v>
      </c>
      <c r="B18" s="143">
        <f ca="1">INDIRECT(calculation_hide!S34)</f>
        <v>1603.46</v>
      </c>
      <c r="C18" s="30">
        <f ca="1">INDIRECT(calculation_hide!T34)</f>
        <v>758.03</v>
      </c>
      <c r="D18" s="133">
        <f ca="1">INDIRECT(calculation_hide!U34)</f>
        <v>2361.4899999999998</v>
      </c>
      <c r="E18" s="129">
        <f ca="1">INDIRECT(calculation_hide!V34)</f>
        <v>846.62</v>
      </c>
      <c r="F18" s="134">
        <f ca="1">INDIRECT(calculation_hide!W34)</f>
        <v>133.37</v>
      </c>
      <c r="G18" s="133">
        <f ca="1">INDIRECT(calculation_hide!X34)</f>
        <v>980</v>
      </c>
      <c r="H18" s="30">
        <f ca="1">INDIRECT(calculation_hide!Y34)</f>
        <v>536.41</v>
      </c>
      <c r="I18" s="30">
        <f ca="1">INDIRECT(calculation_hide!Z34)</f>
        <v>1281.51</v>
      </c>
      <c r="J18" s="87">
        <f ca="1">INDIRECT(calculation_hide!AA34)</f>
        <v>5159.3999999999996</v>
      </c>
      <c r="K18" s="90">
        <f ca="1">INDIRECT(calculation_hide!AB34)</f>
        <v>891.69</v>
      </c>
      <c r="L18" s="30">
        <f ca="1">INDIRECT(calculation_hide!AC34)</f>
        <v>1198.3</v>
      </c>
      <c r="M18" s="32">
        <f ca="1">INDIRECT(calculation_hide!AD34)</f>
        <v>247.79</v>
      </c>
      <c r="N18" s="31">
        <f ca="1">INDIRECT(calculation_hide!AE34)</f>
        <v>1446.09</v>
      </c>
      <c r="O18" s="30">
        <f ca="1">INDIRECT(calculation_hide!AF34)</f>
        <v>1018.16</v>
      </c>
      <c r="P18" s="78">
        <f ca="1">INDIRECT(calculation_hide!AG34)</f>
        <v>173.69</v>
      </c>
      <c r="Q18" s="31">
        <f ca="1">INDIRECT(calculation_hide!AH34)</f>
        <v>1191.8399999999999</v>
      </c>
      <c r="R18" s="78">
        <f ca="1">INDIRECT(calculation_hide!AI34)</f>
        <v>1680.8</v>
      </c>
      <c r="S18" s="78">
        <f ca="1">INDIRECT(calculation_hide!AJ34)</f>
        <v>751.98</v>
      </c>
      <c r="T18" s="87">
        <f ca="1">INDIRECT(calculation_hide!AK34)</f>
        <v>5962.4</v>
      </c>
      <c r="U18" s="78">
        <f ca="1">INDIRECT(calculation_hide!AL34)</f>
        <v>2033.49</v>
      </c>
      <c r="V18" s="78">
        <f ca="1">INDIRECT(calculation_hide!AM34)</f>
        <v>9088.31</v>
      </c>
      <c r="W18" s="82">
        <f ca="1">INDIRECT(calculation_hide!AN34)</f>
        <v>11121.8</v>
      </c>
      <c r="Y18" s="52"/>
    </row>
    <row r="19" spans="1:25" ht="18.75" customHeight="1" x14ac:dyDescent="0.35">
      <c r="A19" s="54" t="s">
        <v>555</v>
      </c>
      <c r="B19" s="55" t="str">
        <f ca="1">IF(((B18-B15)/B15*100)&gt;100,"(+) ",IF(((B18-B15)/B15*100)&lt;-100,"(-) ",IF(ROUND(((B18-B15)/B15*100),1)=0,"- ",IF(((B18-B15)/B15*100)&gt;0,TEXT(((B18-B15)/B15*100),"+0.0 "),TEXT(((B18-B15)/B15*100),"0.0 ")))))</f>
        <v xml:space="preserve">-26.0 </v>
      </c>
      <c r="C19" s="55" t="str">
        <f t="shared" ref="C19:O19" ca="1" si="2">IF(((C18-C15)/C15*100)&gt;100,"(+) ",IF(((C18-C15)/C15*100)&lt;-100,"(-) ",IF(ROUND(((C18-C15)/C15*100),1)=0,"- ",IF(((C18-C15)/C15*100)&gt;0,TEXT(((C18-C15)/C15*100),"+0.0 "),TEXT(((C18-C15)/C15*100),"0.0 ")))))</f>
        <v xml:space="preserve">-13.9 </v>
      </c>
      <c r="D19" s="140" t="str">
        <f t="shared" ca="1" si="2"/>
        <v xml:space="preserve">-22.5 </v>
      </c>
      <c r="E19" s="139" t="str">
        <f t="shared" ca="1" si="2"/>
        <v xml:space="preserve">+30.5 </v>
      </c>
      <c r="F19" s="139" t="str">
        <f ca="1">IF(((F18-F15)/F15*100)&gt;100,"(+) ",IF(((F18-F15)/F15*100)&lt;-100,"(-) ",IF(ROUND(((F18-F15)/F15*100),1)=0,"- ",IF(((F18-F15)/F15*100)&gt;0,TEXT(((F18-F15)/F15*100),"+0.0 "),TEXT(((F18-F15)/F15*100),"0.0 ")))))</f>
        <v xml:space="preserve">+15.3 </v>
      </c>
      <c r="G19" s="140" t="str">
        <f t="shared" ca="1" si="2"/>
        <v xml:space="preserve">+28.2 </v>
      </c>
      <c r="H19" s="57" t="str">
        <f ca="1">IF(((H18-H15)/H15*100)&gt;100,"(+) ",IF(((H18-H15)/H15*100)&lt;-100,"(-) ",IF(ROUND(((H18-H15)/H15*100),1)=0,"- ",IF(((H18-H15)/H15*100)&gt;0,TEXT(((H18-H15)/H15*100),"+0.0 "),TEXT(((H18-H15)/H15*100),"0.0 ")))))</f>
        <v xml:space="preserve">+1.2 </v>
      </c>
      <c r="I19" s="55" t="str">
        <f ca="1">IF(((I18-I15)/I15*100)&gt;100,"(+) ",IF(((I18-I15)/I15*100)&lt;-100,"(-) ",IF(ROUND(((I18-I15)/I15*100),1)=0,"- ",IF(((I18-I15)/I15*100)&gt;0,TEXT(((I18-I15)/I15*100),"+0.0 "),TEXT(((I18-I15)/I15*100),"0.0 ")))))</f>
        <v xml:space="preserve">+19.5 </v>
      </c>
      <c r="J19" s="97" t="str">
        <f ca="1">IF(((J18-J15)/J15*100)&gt;100,"(+) ",IF(((J18-J15)/J15*100)&lt;-100,"(-) ",IF(ROUND(((J18-J15)/J15*100),1)=0,"- ",IF(((J18-J15)/J15*100)&gt;0,TEXT(((J18-J15)/J15*100),"+0.0 "),TEXT(((J18-J15)/J15*100),"0.0 ")))))</f>
        <v xml:space="preserve">-4.7 </v>
      </c>
      <c r="K19" s="93" t="str">
        <f t="shared" ca="1" si="2"/>
        <v xml:space="preserve">-12.9 </v>
      </c>
      <c r="L19" s="55" t="str">
        <f t="shared" ca="1" si="2"/>
        <v xml:space="preserve">-5.7 </v>
      </c>
      <c r="M19" s="55" t="str">
        <f t="shared" ca="1" si="2"/>
        <v xml:space="preserve">-29.6 </v>
      </c>
      <c r="N19" s="56" t="str">
        <f ca="1">IF(((N18-N15)/N15*100)&gt;100,"(+) ",IF(((N18-N15)/N15*100)&lt;-100,"(-) ",IF(ROUND(((N18-N15)/N15*100),1)=0,"- ",IF(((N18-N15)/N15*100)&gt;0,TEXT(((N18-N15)/N15*100),"+0.0 "),TEXT(((N18-N15)/N15*100),"0.0 ")))))</f>
        <v xml:space="preserve">-10.9 </v>
      </c>
      <c r="O19" s="55" t="str">
        <f t="shared" ca="1" si="2"/>
        <v xml:space="preserve">-12.4 </v>
      </c>
      <c r="P19" s="55" t="str">
        <f ca="1">IF(((P18-P15)/P15*100)&gt;100,"(+) ",IF(((P18-P15)/P15*100)&lt;-100,"(-) ",IF(ROUND(((P18-P15)/P15*100),1)=0,"- ",IF(((P18-P15)/P15*100)&gt;0,TEXT(((P18-P15)/P15*100),"+0.0 "),TEXT(((P18-P15)/P15*100),"0.0 ")))))</f>
        <v xml:space="preserve">-6.3 </v>
      </c>
      <c r="Q19" s="56" t="str">
        <f t="shared" ref="Q19:V19" ca="1" si="3">IF(((Q18-Q15)/Q15*100)&gt;100,"(+) ",IF(((Q18-Q15)/Q15*100)&lt;-100,"(-) ",IF(ROUND(((Q18-Q15)/Q15*100),1)=0,"- ",IF(((Q18-Q15)/Q15*100)&gt;0,TEXT(((Q18-Q15)/Q15*100),"+0.0 "),TEXT(((Q18-Q15)/Q15*100),"0.0 ")))))</f>
        <v xml:space="preserve">-11.6 </v>
      </c>
      <c r="R19" s="55" t="str">
        <f ca="1">IF(((R18-R15)/R15*100)&gt;100,"(+) ",IF(((R18-R15)/R15*100)&lt;-100,"(-) ",IF(ROUND(((R18-R15)/R15*100),1)=0,"- ",IF(((R18-R15)/R15*100)&gt;0,TEXT(((R18-R15)/R15*100),"+0.0 "),TEXT(((R18-R15)/R15*100),"0.0 ")))))</f>
        <v xml:space="preserve">+48.3 </v>
      </c>
      <c r="S19" s="55" t="str">
        <f ca="1">IF(((S18-S15)/S15*100)&gt;100,"(+) ",IF(((S18-S15)/S15*100)&lt;-100,"(+) ",IF(ROUND(((S18-S15)/S15*100),1)=0,"- ",IF(((S18-S15)/S15*100)&gt;0,TEXT(((S18-S15)/S15*100),"+0.0 "),TEXT(((S18-S15)/S15*100),"0.0 ")))))</f>
        <v xml:space="preserve">+17.1 </v>
      </c>
      <c r="T19" s="97" t="str">
        <f ca="1">IF(((T18-T15)/T15*100)&gt;100,"(+) ",IF(((T18-T15)/T15*100)&lt;-100,"(-) ",IF(ROUND(((T18-T15)/T15*100),1)=0,"- ",IF(((T18-T15)/T15*100)&gt;0,TEXT(((T18-T15)/T15*100),"+0.0 "),TEXT(((T18-T15)/T15*100),"0.0 ")))))</f>
        <v xml:space="preserve">+3.3 </v>
      </c>
      <c r="U19" s="55" t="str">
        <f ca="1">IF(((U18-U15)/U15*100)&gt;100,"(+) ",IF(((U18-U15)/U15*100)&lt;-100,"(+) ",IF(ROUND(((U18-U15)/U15*100),1)=0,"- ",IF(((U18-U15)/U15*100)&gt;0,TEXT(((U18-U15)/U15*100),"+0.0 "),TEXT(((U18-U15)/U15*100),"0.0 ")))))</f>
        <v xml:space="preserve">+18.6 </v>
      </c>
      <c r="V19" s="55" t="str">
        <f t="shared" ca="1" si="3"/>
        <v xml:space="preserve">-4.0 </v>
      </c>
      <c r="W19" s="99" t="str">
        <f ca="1">IF(((W18-W15)/W15*100)&gt;100,"(+) ",IF(((W18-W15)/W15*100)&lt;-100,"(-) ",IF(ROUND(((W18-W15)/W15*100),1)=0,"- ",IF(((W18-W15)/W15*100)&gt;0,TEXT(((W18-W15)/W15*100),"+0.0 "),TEXT(((W18-W15)/W15*100),"0.0 ")))))</f>
        <v xml:space="preserve">-0.6 </v>
      </c>
    </row>
    <row r="20" spans="1:25" x14ac:dyDescent="0.35">
      <c r="B20" s="52"/>
    </row>
    <row r="21" spans="1:25" x14ac:dyDescent="0.35">
      <c r="B21" s="159"/>
      <c r="C21" s="159"/>
      <c r="D21" s="159"/>
      <c r="E21" s="159"/>
      <c r="F21" s="159"/>
      <c r="G21" s="159"/>
      <c r="H21" s="159"/>
      <c r="I21" s="159"/>
      <c r="J21" s="159"/>
      <c r="K21" s="159"/>
      <c r="L21" s="159"/>
      <c r="M21" s="159"/>
      <c r="N21" s="159"/>
      <c r="O21" s="159"/>
      <c r="P21" s="159"/>
      <c r="Q21" s="159"/>
      <c r="R21" s="159"/>
      <c r="S21" s="159"/>
      <c r="T21" s="159"/>
      <c r="U21" s="159"/>
      <c r="V21" s="159"/>
      <c r="W21" s="159"/>
    </row>
    <row r="22" spans="1:25" x14ac:dyDescent="0.35">
      <c r="B22" s="159"/>
      <c r="C22" s="159"/>
      <c r="D22" s="159"/>
      <c r="E22" s="159"/>
      <c r="F22" s="159"/>
      <c r="G22" s="159"/>
      <c r="H22" s="159"/>
      <c r="I22" s="159"/>
      <c r="J22" s="159"/>
      <c r="K22" s="159"/>
      <c r="L22" s="159"/>
      <c r="M22" s="159"/>
      <c r="N22" s="159"/>
      <c r="O22" s="159"/>
      <c r="P22" s="159"/>
      <c r="Q22" s="159"/>
      <c r="R22" s="159"/>
      <c r="S22" s="159"/>
      <c r="T22" s="159"/>
      <c r="U22" s="159"/>
      <c r="V22" s="159"/>
      <c r="W22" s="159"/>
    </row>
    <row r="23" spans="1:25" x14ac:dyDescent="0.35">
      <c r="B23" s="164"/>
      <c r="C23" s="46"/>
      <c r="D23" s="46"/>
      <c r="E23" s="52"/>
      <c r="F23" s="52"/>
      <c r="G23" s="52"/>
      <c r="H23" s="52"/>
      <c r="I23" s="52"/>
      <c r="J23" s="52"/>
      <c r="K23" s="162"/>
      <c r="L23" s="52"/>
      <c r="M23" s="52"/>
      <c r="N23" s="162"/>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8"/>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row r="38" spans="1:23" x14ac:dyDescent="0.35">
      <c r="A38" s="51" t="s">
        <v>626</v>
      </c>
      <c r="B38" s="40">
        <f>Month!B379</f>
        <v>1603.46</v>
      </c>
      <c r="C38" s="40">
        <f>Month!C379</f>
        <v>758.03</v>
      </c>
      <c r="D38" s="43">
        <f>Month!D379</f>
        <v>2361.4899999999998</v>
      </c>
      <c r="E38" s="40">
        <f>Month!E379</f>
        <v>846.62</v>
      </c>
      <c r="F38" s="44">
        <f>Month!F379</f>
        <v>133.37</v>
      </c>
      <c r="G38" s="43">
        <f>Month!G379</f>
        <v>980</v>
      </c>
      <c r="H38" s="40">
        <f>Month!H379</f>
        <v>536.41</v>
      </c>
      <c r="I38" s="40">
        <f>Month!I379</f>
        <v>1281.51</v>
      </c>
      <c r="J38" s="63">
        <f>Month!J379</f>
        <v>5159.3999999999996</v>
      </c>
      <c r="K38" s="66">
        <f>Month!K379</f>
        <v>891.69</v>
      </c>
      <c r="L38" s="40">
        <f>Month!L379</f>
        <v>1198.3</v>
      </c>
      <c r="M38" s="44">
        <f>Month!M379</f>
        <v>247.79</v>
      </c>
      <c r="N38" s="43">
        <f>Month!N379</f>
        <v>1446.09</v>
      </c>
      <c r="O38" s="40">
        <f>Month!O379</f>
        <v>1018.16</v>
      </c>
      <c r="P38" s="40">
        <f>Month!P379</f>
        <v>173.69</v>
      </c>
      <c r="Q38" s="43">
        <f>Month!Q379</f>
        <v>1191.8399999999999</v>
      </c>
      <c r="R38" s="40">
        <f>Month!R379</f>
        <v>1680.8</v>
      </c>
      <c r="S38" s="40">
        <f>Month!S379</f>
        <v>751.98</v>
      </c>
      <c r="T38" s="63">
        <f>Month!T379</f>
        <v>5962.4</v>
      </c>
      <c r="U38" s="40">
        <f>Month!U379</f>
        <v>2033.49</v>
      </c>
      <c r="V38" s="40">
        <f>Month!V379</f>
        <v>9088.31</v>
      </c>
      <c r="W38" s="63">
        <f>Month!W379</f>
        <v>11121.8</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4"/>
  <sheetViews>
    <sheetView showGridLines="0" zoomScaleNormal="100" workbookViewId="0">
      <pane xSplit="1" ySplit="7" topLeftCell="B128" activePane="bottomRight" state="frozen"/>
      <selection pane="topRight" activeCell="B1" sqref="B1"/>
      <selection pane="bottomLeft" activeCell="A8" sqref="A8"/>
      <selection pane="bottomRight" activeCell="B128" sqref="B128"/>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605</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504.82</v>
      </c>
      <c r="I128" s="40">
        <f>Month!I370</f>
        <v>985.91</v>
      </c>
      <c r="J128" s="62">
        <f>Month!J370</f>
        <v>5215.6499999999996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9077.64</v>
      </c>
      <c r="W128" s="63">
        <f>Month!W370</f>
        <v>10505.15</v>
      </c>
    </row>
    <row r="129" spans="1:23" ht="18.75" customHeight="1" x14ac:dyDescent="0.35">
      <c r="A129" s="141" t="s">
        <v>616</v>
      </c>
      <c r="B129" s="40">
        <f>Month!B373</f>
        <v>1862.19</v>
      </c>
      <c r="C129" s="40">
        <f>Month!C373</f>
        <v>932.52</v>
      </c>
      <c r="D129" s="50">
        <f>Month!D373</f>
        <v>2794.71</v>
      </c>
      <c r="E129" s="67">
        <f>Month!E373</f>
        <v>746.12</v>
      </c>
      <c r="F129" s="44">
        <f>Month!F373</f>
        <v>128.02000000000001</v>
      </c>
      <c r="G129" s="43">
        <f>Month!G373</f>
        <v>874.13</v>
      </c>
      <c r="H129" s="40">
        <f>Month!H373</f>
        <v>677.19</v>
      </c>
      <c r="I129" s="40">
        <f>Month!I373</f>
        <v>846.1</v>
      </c>
      <c r="J129" s="62">
        <f>Month!J373</f>
        <v>5192.13</v>
      </c>
      <c r="K129" s="155">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8946.6200000000008</v>
      </c>
      <c r="W129" s="63">
        <f>Month!W373</f>
        <v>10288.43</v>
      </c>
    </row>
    <row r="130" spans="1:23" x14ac:dyDescent="0.35">
      <c r="A130" s="141" t="s">
        <v>624</v>
      </c>
      <c r="B130" s="40">
        <f>Month!B376</f>
        <v>1646.52</v>
      </c>
      <c r="C130" s="40">
        <f>Month!C376</f>
        <v>808.9</v>
      </c>
      <c r="D130" s="50">
        <f>Month!D376</f>
        <v>2455.42</v>
      </c>
      <c r="E130" s="67">
        <f>Month!E376</f>
        <v>812.18</v>
      </c>
      <c r="F130" s="44">
        <f>Month!F376</f>
        <v>128.80000000000001</v>
      </c>
      <c r="G130" s="43">
        <f>Month!G376</f>
        <v>940.98</v>
      </c>
      <c r="H130" s="40">
        <f>Month!H376</f>
        <v>713.59</v>
      </c>
      <c r="I130" s="40">
        <f>Month!I376</f>
        <v>1164.49</v>
      </c>
      <c r="J130" s="62">
        <f>Month!J376</f>
        <v>5274.49</v>
      </c>
      <c r="K130" s="155">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671.07</v>
      </c>
      <c r="T130" s="63">
        <f>Month!T376</f>
        <v>5739.61</v>
      </c>
      <c r="U130" s="40">
        <f>Month!U376</f>
        <v>1835.56</v>
      </c>
      <c r="V130" s="40">
        <f>Month!V376</f>
        <v>9178.5400000000009</v>
      </c>
      <c r="W130" s="63">
        <f>Month!W376</f>
        <v>11014.1</v>
      </c>
    </row>
    <row r="131" spans="1:23" x14ac:dyDescent="0.35">
      <c r="A131" s="141" t="s">
        <v>625</v>
      </c>
      <c r="B131" s="40">
        <f>Month!B379</f>
        <v>1603.46</v>
      </c>
      <c r="C131" s="40">
        <f>Month!C379</f>
        <v>758.03</v>
      </c>
      <c r="D131" s="50">
        <f>Month!D379</f>
        <v>2361.4899999999998</v>
      </c>
      <c r="E131" s="67">
        <f>Month!E379</f>
        <v>846.62</v>
      </c>
      <c r="F131" s="44">
        <f>Month!F379</f>
        <v>133.37</v>
      </c>
      <c r="G131" s="43">
        <f>Month!G379</f>
        <v>980</v>
      </c>
      <c r="H131" s="40">
        <f>Month!H379</f>
        <v>536.41</v>
      </c>
      <c r="I131" s="40">
        <f>Month!I379</f>
        <v>1281.51</v>
      </c>
      <c r="J131" s="62">
        <f>Month!J379</f>
        <v>5159.3999999999996</v>
      </c>
      <c r="K131" s="155">
        <f>Month!K379</f>
        <v>891.69</v>
      </c>
      <c r="L131" s="67">
        <f>Month!L379</f>
        <v>1198.3</v>
      </c>
      <c r="M131" s="44">
        <f>Month!M379</f>
        <v>247.79</v>
      </c>
      <c r="N131" s="43">
        <f>Month!N379</f>
        <v>1446.09</v>
      </c>
      <c r="O131" s="40">
        <f>Month!O379</f>
        <v>1018.16</v>
      </c>
      <c r="P131" s="44">
        <f>Month!P379</f>
        <v>173.69</v>
      </c>
      <c r="Q131" s="43">
        <f>Month!Q379</f>
        <v>1191.8399999999999</v>
      </c>
      <c r="R131" s="40">
        <f>Month!R379</f>
        <v>1680.8</v>
      </c>
      <c r="S131" s="40">
        <f>Month!S379</f>
        <v>751.98</v>
      </c>
      <c r="T131" s="63">
        <f>Month!T379</f>
        <v>5962.4</v>
      </c>
      <c r="U131" s="40">
        <f>Month!U379</f>
        <v>2033.49</v>
      </c>
      <c r="V131" s="40">
        <f>Month!V379</f>
        <v>9088.31</v>
      </c>
      <c r="W131" s="63">
        <f>Month!W379</f>
        <v>11121.8</v>
      </c>
    </row>
    <row r="133" spans="1:23" x14ac:dyDescent="0.35">
      <c r="B133" s="46"/>
      <c r="C133" s="46"/>
      <c r="D133" s="61"/>
      <c r="E133" s="46"/>
      <c r="F133" s="58"/>
      <c r="G133" s="61"/>
      <c r="H133" s="46"/>
      <c r="I133" s="46"/>
      <c r="J133" s="46"/>
      <c r="K133" s="46"/>
      <c r="L133" s="46"/>
      <c r="M133" s="46"/>
      <c r="N133" s="46"/>
      <c r="O133" s="46"/>
      <c r="P133" s="46"/>
    </row>
    <row r="134" spans="1:23" x14ac:dyDescent="0.35">
      <c r="T134"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81"/>
  <sheetViews>
    <sheetView showGridLines="0" zoomScaleNormal="100" workbookViewId="0">
      <pane ySplit="7" topLeftCell="A374" activePane="bottomLeft" state="frozen"/>
      <selection pane="bottomLeft" activeCell="B374" sqref="B374"/>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381.01</v>
      </c>
      <c r="N368" s="43">
        <v>1656.52</v>
      </c>
      <c r="O368" s="40">
        <v>1109.2</v>
      </c>
      <c r="P368" s="40">
        <v>181.18</v>
      </c>
      <c r="Q368" s="43">
        <v>1290.3900000000001</v>
      </c>
      <c r="R368" s="40">
        <v>1208.82</v>
      </c>
      <c r="S368" s="40">
        <v>641.6</v>
      </c>
      <c r="T368" s="115">
        <v>5911.56</v>
      </c>
      <c r="U368" s="67">
        <v>1627.51</v>
      </c>
      <c r="V368" s="40">
        <v>9293.3700000000008</v>
      </c>
      <c r="W368" s="116">
        <v>10920.88</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390.41</v>
      </c>
      <c r="N369" s="43">
        <v>1551.04</v>
      </c>
      <c r="O369" s="40">
        <v>1012.87</v>
      </c>
      <c r="P369" s="40">
        <v>164.55</v>
      </c>
      <c r="Q369" s="43">
        <v>1177.42</v>
      </c>
      <c r="R369" s="40">
        <v>1211.8399999999999</v>
      </c>
      <c r="S369" s="40">
        <v>441.6</v>
      </c>
      <c r="T369" s="115">
        <v>5343.93</v>
      </c>
      <c r="U369" s="67">
        <v>1427.51</v>
      </c>
      <c r="V369" s="40">
        <v>9320.7199999999993</v>
      </c>
      <c r="W369" s="116">
        <v>10748.23</v>
      </c>
    </row>
    <row r="370" spans="1:23" x14ac:dyDescent="0.35">
      <c r="A370" s="125" t="s">
        <v>606</v>
      </c>
      <c r="B370" s="40">
        <v>1995.32</v>
      </c>
      <c r="C370" s="40">
        <v>975.53</v>
      </c>
      <c r="D370" s="43">
        <v>2970.84</v>
      </c>
      <c r="E370" s="40">
        <v>638.64</v>
      </c>
      <c r="F370" s="45">
        <v>115.44</v>
      </c>
      <c r="G370" s="43">
        <v>754.08</v>
      </c>
      <c r="H370" s="40">
        <v>504.82</v>
      </c>
      <c r="I370" s="44">
        <v>985.91</v>
      </c>
      <c r="J370" s="115">
        <v>5215.6499999999996</v>
      </c>
      <c r="K370" s="66">
        <v>987.5</v>
      </c>
      <c r="L370" s="67">
        <v>1203.28</v>
      </c>
      <c r="M370" s="44">
        <v>306.22000000000003</v>
      </c>
      <c r="N370" s="43">
        <v>1509.51</v>
      </c>
      <c r="O370" s="40">
        <v>1011.15</v>
      </c>
      <c r="P370" s="40">
        <v>148.54</v>
      </c>
      <c r="Q370" s="43">
        <v>1159.69</v>
      </c>
      <c r="R370" s="40">
        <v>1191.2</v>
      </c>
      <c r="S370" s="40">
        <v>441.6</v>
      </c>
      <c r="T370" s="115">
        <v>5289.49</v>
      </c>
      <c r="U370" s="67">
        <v>1427.51</v>
      </c>
      <c r="V370" s="40">
        <v>9077.64</v>
      </c>
      <c r="W370" s="116">
        <v>10505.15</v>
      </c>
    </row>
    <row r="371" spans="1:23" x14ac:dyDescent="0.35">
      <c r="A371" s="125" t="s">
        <v>607</v>
      </c>
      <c r="B371" s="40">
        <v>1945.24</v>
      </c>
      <c r="C371" s="40">
        <v>992.29</v>
      </c>
      <c r="D371" s="43">
        <v>2937.53</v>
      </c>
      <c r="E371" s="40">
        <v>827.74</v>
      </c>
      <c r="F371" s="45">
        <v>126.59</v>
      </c>
      <c r="G371" s="43">
        <v>954.32</v>
      </c>
      <c r="H371" s="40">
        <v>582.72</v>
      </c>
      <c r="I371" s="44">
        <v>846.1</v>
      </c>
      <c r="J371" s="115">
        <v>5320.66</v>
      </c>
      <c r="K371" s="66">
        <v>1049.21</v>
      </c>
      <c r="L371" s="67">
        <v>1218.04</v>
      </c>
      <c r="M371" s="44">
        <v>294.42</v>
      </c>
      <c r="N371" s="43">
        <v>1512.46</v>
      </c>
      <c r="O371" s="40">
        <v>934.18</v>
      </c>
      <c r="P371" s="40">
        <v>158.03</v>
      </c>
      <c r="Q371" s="43">
        <v>1092.22</v>
      </c>
      <c r="R371" s="40">
        <v>1332.08</v>
      </c>
      <c r="S371" s="40">
        <v>495.71</v>
      </c>
      <c r="T371" s="115">
        <v>5481.67</v>
      </c>
      <c r="U371" s="67">
        <v>1341.81</v>
      </c>
      <c r="V371" s="40">
        <v>9460.5300000000007</v>
      </c>
      <c r="W371" s="116">
        <v>10802.34</v>
      </c>
    </row>
    <row r="372" spans="1:23" x14ac:dyDescent="0.35">
      <c r="A372" s="125" t="s">
        <v>608</v>
      </c>
      <c r="B372" s="40">
        <v>1854.17</v>
      </c>
      <c r="C372" s="40">
        <v>1036.42</v>
      </c>
      <c r="D372" s="43">
        <v>2890.6</v>
      </c>
      <c r="E372" s="40">
        <v>873.39</v>
      </c>
      <c r="F372" s="45">
        <v>116.9</v>
      </c>
      <c r="G372" s="43">
        <v>990.29</v>
      </c>
      <c r="H372" s="40">
        <v>638.5</v>
      </c>
      <c r="I372" s="44">
        <v>846.1</v>
      </c>
      <c r="J372" s="115">
        <v>5365.47</v>
      </c>
      <c r="K372" s="66">
        <v>1065.68</v>
      </c>
      <c r="L372" s="67">
        <v>1215.3599999999999</v>
      </c>
      <c r="M372" s="44">
        <v>338.68</v>
      </c>
      <c r="N372" s="43">
        <v>1554.04</v>
      </c>
      <c r="O372" s="40">
        <v>968.38</v>
      </c>
      <c r="P372" s="40">
        <v>159.47</v>
      </c>
      <c r="Q372" s="43">
        <v>1127.8499999999999</v>
      </c>
      <c r="R372" s="40">
        <v>1284.8800000000001</v>
      </c>
      <c r="S372" s="40">
        <v>525.71</v>
      </c>
      <c r="T372" s="115">
        <v>5558.16</v>
      </c>
      <c r="U372" s="67">
        <v>1371.81</v>
      </c>
      <c r="V372" s="40">
        <v>9551.83</v>
      </c>
      <c r="W372" s="116">
        <v>10923.63</v>
      </c>
    </row>
    <row r="373" spans="1:23" x14ac:dyDescent="0.35">
      <c r="A373" s="125" t="s">
        <v>611</v>
      </c>
      <c r="B373" s="40">
        <v>1862.19</v>
      </c>
      <c r="C373" s="40">
        <v>932.52</v>
      </c>
      <c r="D373" s="43">
        <v>2794.71</v>
      </c>
      <c r="E373" s="40">
        <v>746.12</v>
      </c>
      <c r="F373" s="45">
        <v>128.02000000000001</v>
      </c>
      <c r="G373" s="43">
        <v>874.13</v>
      </c>
      <c r="H373" s="40">
        <v>677.19</v>
      </c>
      <c r="I373" s="44">
        <v>846.1</v>
      </c>
      <c r="J373" s="115">
        <v>5192.13</v>
      </c>
      <c r="K373" s="66">
        <v>820.82</v>
      </c>
      <c r="L373" s="67">
        <v>1111.1500000000001</v>
      </c>
      <c r="M373" s="44">
        <v>353.2</v>
      </c>
      <c r="N373" s="43">
        <v>1464.35</v>
      </c>
      <c r="O373" s="40">
        <v>917.86</v>
      </c>
      <c r="P373" s="40">
        <v>156.94</v>
      </c>
      <c r="Q373" s="43">
        <v>1074.8</v>
      </c>
      <c r="R373" s="40">
        <v>1240.6199999999999</v>
      </c>
      <c r="S373" s="40">
        <v>495.71</v>
      </c>
      <c r="T373" s="115">
        <v>5096.3</v>
      </c>
      <c r="U373" s="67">
        <v>1341.81</v>
      </c>
      <c r="V373" s="40">
        <v>8946.6200000000008</v>
      </c>
      <c r="W373" s="116">
        <v>10288.43</v>
      </c>
    </row>
    <row r="374" spans="1:23" x14ac:dyDescent="0.35">
      <c r="A374" s="125" t="s">
        <v>613</v>
      </c>
      <c r="B374" s="40">
        <v>1672.66</v>
      </c>
      <c r="C374" s="40">
        <v>789.57</v>
      </c>
      <c r="D374" s="43">
        <v>2462.23</v>
      </c>
      <c r="E374" s="40">
        <v>805.81</v>
      </c>
      <c r="F374" s="50">
        <v>147.08000000000001</v>
      </c>
      <c r="G374" s="43">
        <v>952.88</v>
      </c>
      <c r="H374" s="40">
        <v>614.34</v>
      </c>
      <c r="I374" s="40">
        <v>1179.49</v>
      </c>
      <c r="J374" s="115">
        <v>5208.95</v>
      </c>
      <c r="K374" s="66">
        <v>748.26</v>
      </c>
      <c r="L374" s="67">
        <v>1172.47</v>
      </c>
      <c r="M374" s="40">
        <v>302.72000000000003</v>
      </c>
      <c r="N374" s="43">
        <v>1475.19</v>
      </c>
      <c r="O374" s="40">
        <v>822.44</v>
      </c>
      <c r="P374" s="40">
        <v>166.38</v>
      </c>
      <c r="Q374" s="43">
        <v>988.81</v>
      </c>
      <c r="R374" s="40">
        <v>1615.14</v>
      </c>
      <c r="S374" s="40">
        <v>673.07</v>
      </c>
      <c r="T374" s="115">
        <v>5500.46</v>
      </c>
      <c r="U374" s="67">
        <v>1852.56</v>
      </c>
      <c r="V374" s="40">
        <v>8856.85</v>
      </c>
      <c r="W374" s="116">
        <v>10709.41</v>
      </c>
    </row>
    <row r="375" spans="1:23" x14ac:dyDescent="0.35">
      <c r="A375" s="125" t="s">
        <v>615</v>
      </c>
      <c r="B375" s="40">
        <v>1682.26</v>
      </c>
      <c r="C375" s="40">
        <v>775.74</v>
      </c>
      <c r="D375" s="43">
        <v>2458</v>
      </c>
      <c r="E375" s="40">
        <v>660.31</v>
      </c>
      <c r="F375" s="50">
        <v>116.77</v>
      </c>
      <c r="G375" s="43">
        <v>777.08</v>
      </c>
      <c r="H375" s="40">
        <v>497.72</v>
      </c>
      <c r="I375" s="40">
        <v>1179.49</v>
      </c>
      <c r="J375" s="115">
        <v>4912.29</v>
      </c>
      <c r="K375" s="66">
        <v>860.48</v>
      </c>
      <c r="L375" s="67">
        <v>1245.5</v>
      </c>
      <c r="M375" s="40">
        <v>285.38</v>
      </c>
      <c r="N375" s="43">
        <v>1530.88</v>
      </c>
      <c r="O375" s="40">
        <v>1038.1500000000001</v>
      </c>
      <c r="P375" s="40">
        <v>174.8</v>
      </c>
      <c r="Q375" s="43">
        <v>1212.95</v>
      </c>
      <c r="R375" s="40">
        <v>1670.44</v>
      </c>
      <c r="S375" s="40">
        <v>673.07</v>
      </c>
      <c r="T375" s="115">
        <v>5947.81</v>
      </c>
      <c r="U375" s="67">
        <v>1852.56</v>
      </c>
      <c r="V375" s="40">
        <v>9007.5400000000009</v>
      </c>
      <c r="W375" s="116">
        <v>10860.11</v>
      </c>
    </row>
    <row r="376" spans="1:23" x14ac:dyDescent="0.35">
      <c r="A376" s="125" t="s">
        <v>617</v>
      </c>
      <c r="B376" s="40">
        <v>1646.52</v>
      </c>
      <c r="C376" s="40">
        <v>808.9</v>
      </c>
      <c r="D376" s="43">
        <v>2455.42</v>
      </c>
      <c r="E376" s="40">
        <v>812.18</v>
      </c>
      <c r="F376" s="50">
        <v>128.80000000000001</v>
      </c>
      <c r="G376" s="43">
        <v>940.98</v>
      </c>
      <c r="H376" s="40">
        <v>713.59</v>
      </c>
      <c r="I376" s="40">
        <v>1164.49</v>
      </c>
      <c r="J376" s="115">
        <v>5274.49</v>
      </c>
      <c r="K376" s="66">
        <v>902.37</v>
      </c>
      <c r="L376" s="67">
        <v>1216.5899999999999</v>
      </c>
      <c r="M376" s="40">
        <v>261.13</v>
      </c>
      <c r="N376" s="43">
        <v>1477.72</v>
      </c>
      <c r="O376" s="40">
        <v>941.43</v>
      </c>
      <c r="P376" s="40">
        <v>131.44</v>
      </c>
      <c r="Q376" s="43">
        <v>1072.8699999999999</v>
      </c>
      <c r="R376" s="40">
        <v>1615.58</v>
      </c>
      <c r="S376" s="40">
        <v>671.07</v>
      </c>
      <c r="T376" s="115">
        <v>5739.61</v>
      </c>
      <c r="U376" s="67">
        <v>1835.56</v>
      </c>
      <c r="V376" s="40">
        <v>9178.5400000000009</v>
      </c>
      <c r="W376" s="116">
        <v>11014.1</v>
      </c>
    </row>
    <row r="377" spans="1:23" x14ac:dyDescent="0.35">
      <c r="A377" s="125" t="s">
        <v>618</v>
      </c>
      <c r="B377" s="40">
        <v>1385.04</v>
      </c>
      <c r="C377" s="40">
        <v>863.88</v>
      </c>
      <c r="D377" s="43">
        <v>2248.91</v>
      </c>
      <c r="E377" s="40">
        <v>838.75</v>
      </c>
      <c r="F377" s="50">
        <v>126.73</v>
      </c>
      <c r="G377" s="43">
        <v>965.48</v>
      </c>
      <c r="H377" s="40">
        <v>684.01</v>
      </c>
      <c r="I377" s="40">
        <v>1281.51</v>
      </c>
      <c r="J377" s="115">
        <v>5179.8999999999996</v>
      </c>
      <c r="K377" s="66">
        <v>813.98</v>
      </c>
      <c r="L377" s="67">
        <v>1081.23</v>
      </c>
      <c r="M377" s="40">
        <v>261.52</v>
      </c>
      <c r="N377" s="43">
        <v>1342.75</v>
      </c>
      <c r="O377" s="40">
        <v>843.82</v>
      </c>
      <c r="P377" s="40">
        <v>183.34</v>
      </c>
      <c r="Q377" s="43">
        <v>1027.1600000000001</v>
      </c>
      <c r="R377" s="40">
        <v>1671.63</v>
      </c>
      <c r="S377" s="40">
        <v>751.98</v>
      </c>
      <c r="T377" s="115">
        <v>5607.5</v>
      </c>
      <c r="U377" s="67">
        <v>2033.49</v>
      </c>
      <c r="V377" s="40">
        <v>8753.92</v>
      </c>
      <c r="W377" s="116">
        <v>10787.4</v>
      </c>
    </row>
    <row r="378" spans="1:23" x14ac:dyDescent="0.35">
      <c r="A378" s="125" t="s">
        <v>623</v>
      </c>
      <c r="B378" s="40">
        <v>1725.34</v>
      </c>
      <c r="C378" s="40">
        <v>760.98</v>
      </c>
      <c r="D378" s="43">
        <v>2486.3200000000002</v>
      </c>
      <c r="E378" s="40">
        <v>716.43</v>
      </c>
      <c r="F378" s="50">
        <v>137.5</v>
      </c>
      <c r="G378" s="43">
        <v>853.93</v>
      </c>
      <c r="H378" s="40">
        <v>442.61</v>
      </c>
      <c r="I378" s="40">
        <v>1281.51</v>
      </c>
      <c r="J378" s="115">
        <v>5064.3599999999997</v>
      </c>
      <c r="K378" s="66">
        <v>863.96</v>
      </c>
      <c r="L378" s="67">
        <v>1059.6099999999999</v>
      </c>
      <c r="M378" s="40">
        <v>213.8</v>
      </c>
      <c r="N378" s="43">
        <v>1273.4100000000001</v>
      </c>
      <c r="O378" s="40">
        <v>964.92</v>
      </c>
      <c r="P378" s="40">
        <v>172.71</v>
      </c>
      <c r="Q378" s="43">
        <v>1137.6400000000001</v>
      </c>
      <c r="R378" s="40">
        <v>1697.07</v>
      </c>
      <c r="S378" s="40">
        <v>751.98</v>
      </c>
      <c r="T378" s="115">
        <v>5724.07</v>
      </c>
      <c r="U378" s="67">
        <v>2033.49</v>
      </c>
      <c r="V378" s="40">
        <v>8754.94</v>
      </c>
      <c r="W378" s="116">
        <v>10788.43</v>
      </c>
    </row>
    <row r="379" spans="1:23" x14ac:dyDescent="0.35">
      <c r="A379" s="125" t="s">
        <v>622</v>
      </c>
      <c r="B379" s="40">
        <v>1603.46</v>
      </c>
      <c r="C379" s="40">
        <v>758.03</v>
      </c>
      <c r="D379" s="43">
        <v>2361.4899999999998</v>
      </c>
      <c r="E379" s="40">
        <v>846.62</v>
      </c>
      <c r="F379" s="50">
        <v>133.37</v>
      </c>
      <c r="G379" s="43">
        <v>980</v>
      </c>
      <c r="H379" s="40">
        <v>536.41</v>
      </c>
      <c r="I379" s="40">
        <v>1281.51</v>
      </c>
      <c r="J379" s="115">
        <v>5159.3999999999996</v>
      </c>
      <c r="K379" s="66">
        <v>891.69</v>
      </c>
      <c r="L379" s="67">
        <v>1198.3</v>
      </c>
      <c r="M379" s="40">
        <v>247.79</v>
      </c>
      <c r="N379" s="43">
        <v>1446.09</v>
      </c>
      <c r="O379" s="40">
        <v>1018.16</v>
      </c>
      <c r="P379" s="40">
        <v>173.69</v>
      </c>
      <c r="Q379" s="43">
        <v>1191.8399999999999</v>
      </c>
      <c r="R379" s="40">
        <v>1680.8</v>
      </c>
      <c r="S379" s="40">
        <v>751.98</v>
      </c>
      <c r="T379" s="115">
        <v>5962.4</v>
      </c>
      <c r="U379" s="67">
        <v>2033.49</v>
      </c>
      <c r="V379" s="40">
        <v>9088.31</v>
      </c>
      <c r="W379" s="116">
        <v>11121.8</v>
      </c>
    </row>
    <row r="380" spans="1:23" x14ac:dyDescent="0.35">
      <c r="D380" s="1"/>
      <c r="G380" s="1"/>
      <c r="J380" s="1"/>
    </row>
    <row r="381" spans="1:23" x14ac:dyDescent="0.35">
      <c r="D381" s="1"/>
      <c r="G381" s="1"/>
      <c r="J381" s="1"/>
      <c r="W381" s="163"/>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4" workbookViewId="0">
      <selection activeCell="Q10" sqref="Q10"/>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12</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34</v>
      </c>
      <c r="R9" s="47" t="str">
        <f t="shared" ref="R9:AH13" si="0">$T$5&amp;R$8&amp;$Q9</f>
        <v>Annual!A34</v>
      </c>
      <c r="S9" s="18" t="str">
        <f t="shared" si="0"/>
        <v>Annual!B34</v>
      </c>
      <c r="T9" s="18" t="str">
        <f t="shared" si="0"/>
        <v>Annual!C34</v>
      </c>
      <c r="U9" s="18" t="str">
        <f>$T$5&amp;U$8&amp;$Q9</f>
        <v>Annual!D34</v>
      </c>
      <c r="V9" s="18" t="str">
        <f t="shared" si="0"/>
        <v>Annual!E34</v>
      </c>
      <c r="W9" s="18" t="str">
        <f t="shared" si="0"/>
        <v>Annual!F34</v>
      </c>
      <c r="X9" s="18" t="str">
        <f t="shared" si="0"/>
        <v>Annual!G34</v>
      </c>
      <c r="Y9" s="18" t="str">
        <f t="shared" si="0"/>
        <v>Annual!H34</v>
      </c>
      <c r="Z9" s="18" t="str">
        <f t="shared" si="0"/>
        <v>Annual!I34</v>
      </c>
      <c r="AA9" s="18" t="str">
        <f t="shared" si="0"/>
        <v>Annual!J34</v>
      </c>
      <c r="AB9" s="18" t="str">
        <f t="shared" si="0"/>
        <v>Annual!K34</v>
      </c>
      <c r="AC9" s="18" t="str">
        <f t="shared" si="0"/>
        <v>Annual!L34</v>
      </c>
      <c r="AD9" s="18" t="str">
        <f t="shared" si="0"/>
        <v>Annual!M34</v>
      </c>
      <c r="AE9" s="18" t="str">
        <f t="shared" si="0"/>
        <v>Annual!N34</v>
      </c>
      <c r="AF9" s="18" t="str">
        <f t="shared" si="0"/>
        <v>Annual!O34</v>
      </c>
      <c r="AG9" s="18" t="str">
        <f>$T$5&amp;AG$8&amp;$Q9</f>
        <v>Annual!P34</v>
      </c>
      <c r="AH9" s="18" t="str">
        <f t="shared" ref="AH9:AN13" si="1">$T$5&amp;AH$8&amp;$Q9</f>
        <v>Annual!Q34</v>
      </c>
      <c r="AI9" s="18" t="str">
        <f t="shared" si="1"/>
        <v>Annual!R34</v>
      </c>
      <c r="AJ9" s="18" t="str">
        <f t="shared" si="1"/>
        <v>Annual!S34</v>
      </c>
      <c r="AK9" s="18" t="str">
        <f t="shared" si="1"/>
        <v>Annual!T34</v>
      </c>
      <c r="AL9" s="18" t="str">
        <f t="shared" si="1"/>
        <v>Annual!U34</v>
      </c>
      <c r="AM9" s="18" t="str">
        <f t="shared" si="1"/>
        <v>Annual!V34</v>
      </c>
      <c r="AN9" s="18" t="str">
        <f t="shared" si="1"/>
        <v>Annual!W34</v>
      </c>
    </row>
    <row r="10" spans="15:40" x14ac:dyDescent="0.3">
      <c r="Q10" s="11">
        <f>Q9+1</f>
        <v>35</v>
      </c>
      <c r="R10" s="18" t="str">
        <f t="shared" si="0"/>
        <v>Annual!A35</v>
      </c>
      <c r="S10" s="18" t="str">
        <f t="shared" si="0"/>
        <v>Annual!B35</v>
      </c>
      <c r="T10" s="18" t="str">
        <f t="shared" si="0"/>
        <v>Annual!C35</v>
      </c>
      <c r="U10" s="18" t="str">
        <f t="shared" si="0"/>
        <v>Annual!D35</v>
      </c>
      <c r="V10" s="18" t="str">
        <f t="shared" si="0"/>
        <v>Annual!E35</v>
      </c>
      <c r="W10" s="18" t="str">
        <f t="shared" si="0"/>
        <v>Annual!F35</v>
      </c>
      <c r="X10" s="18" t="str">
        <f t="shared" si="0"/>
        <v>Annual!G35</v>
      </c>
      <c r="Y10" s="18" t="str">
        <f t="shared" si="0"/>
        <v>Annual!H35</v>
      </c>
      <c r="Z10" s="18" t="str">
        <f t="shared" si="0"/>
        <v>Annual!I35</v>
      </c>
      <c r="AA10" s="18" t="str">
        <f t="shared" si="0"/>
        <v>Annual!J35</v>
      </c>
      <c r="AB10" s="18" t="str">
        <f t="shared" si="0"/>
        <v>Annual!K35</v>
      </c>
      <c r="AC10" s="18" t="str">
        <f t="shared" si="0"/>
        <v>Annual!L35</v>
      </c>
      <c r="AD10" s="18" t="str">
        <f t="shared" si="0"/>
        <v>Annual!M35</v>
      </c>
      <c r="AE10" s="18" t="str">
        <f t="shared" si="0"/>
        <v>Annual!N35</v>
      </c>
      <c r="AF10" s="18" t="str">
        <f t="shared" si="0"/>
        <v>Annual!O35</v>
      </c>
      <c r="AG10" s="18" t="str">
        <f t="shared" si="0"/>
        <v>Annual!P35</v>
      </c>
      <c r="AH10" s="18" t="str">
        <f t="shared" si="0"/>
        <v>Annual!Q35</v>
      </c>
      <c r="AI10" s="18" t="str">
        <f t="shared" si="1"/>
        <v>Annual!R35</v>
      </c>
      <c r="AJ10" s="18" t="str">
        <f t="shared" si="1"/>
        <v>Annual!S35</v>
      </c>
      <c r="AK10" s="18" t="str">
        <f t="shared" si="1"/>
        <v>Annual!T35</v>
      </c>
      <c r="AL10" s="18" t="str">
        <f t="shared" si="1"/>
        <v>Annual!U35</v>
      </c>
      <c r="AM10" s="18" t="str">
        <f t="shared" si="1"/>
        <v>Annual!V35</v>
      </c>
      <c r="AN10" s="18" t="str">
        <f t="shared" si="1"/>
        <v>Annual!W35</v>
      </c>
    </row>
    <row r="11" spans="15:40" x14ac:dyDescent="0.3">
      <c r="Q11" s="11">
        <f>Q10+1</f>
        <v>36</v>
      </c>
      <c r="R11" s="18" t="str">
        <f t="shared" si="0"/>
        <v>Annual!A36</v>
      </c>
      <c r="S11" s="18" t="str">
        <f t="shared" si="0"/>
        <v>Annual!B36</v>
      </c>
      <c r="T11" s="18" t="str">
        <f t="shared" si="0"/>
        <v>Annual!C36</v>
      </c>
      <c r="U11" s="18" t="str">
        <f t="shared" si="0"/>
        <v>Annual!D36</v>
      </c>
      <c r="V11" s="18" t="str">
        <f t="shared" si="0"/>
        <v>Annual!E36</v>
      </c>
      <c r="W11" s="18" t="str">
        <f t="shared" si="0"/>
        <v>Annual!F36</v>
      </c>
      <c r="X11" s="18" t="str">
        <f t="shared" si="0"/>
        <v>Annual!G36</v>
      </c>
      <c r="Y11" s="18" t="str">
        <f t="shared" si="0"/>
        <v>Annual!H36</v>
      </c>
      <c r="Z11" s="18" t="str">
        <f t="shared" si="0"/>
        <v>Annual!I36</v>
      </c>
      <c r="AA11" s="18" t="str">
        <f t="shared" si="0"/>
        <v>Annual!J36</v>
      </c>
      <c r="AB11" s="18" t="str">
        <f t="shared" si="0"/>
        <v>Annual!K36</v>
      </c>
      <c r="AC11" s="18" t="str">
        <f t="shared" si="0"/>
        <v>Annual!L36</v>
      </c>
      <c r="AD11" s="18" t="str">
        <f t="shared" si="0"/>
        <v>Annual!M36</v>
      </c>
      <c r="AE11" s="18" t="str">
        <f t="shared" si="0"/>
        <v>Annual!N36</v>
      </c>
      <c r="AF11" s="18" t="str">
        <f t="shared" si="0"/>
        <v>Annual!O36</v>
      </c>
      <c r="AG11" s="18" t="str">
        <f t="shared" si="0"/>
        <v>Annual!P36</v>
      </c>
      <c r="AH11" s="18" t="str">
        <f t="shared" si="1"/>
        <v>Annual!Q36</v>
      </c>
      <c r="AI11" s="18" t="str">
        <f t="shared" si="1"/>
        <v>Annual!R36</v>
      </c>
      <c r="AJ11" s="18" t="str">
        <f t="shared" si="1"/>
        <v>Annual!S36</v>
      </c>
      <c r="AK11" s="18" t="str">
        <f t="shared" si="1"/>
        <v>Annual!T36</v>
      </c>
      <c r="AL11" s="18" t="str">
        <f t="shared" si="1"/>
        <v>Annual!U36</v>
      </c>
      <c r="AM11" s="18" t="str">
        <f t="shared" si="1"/>
        <v>Annual!V36</v>
      </c>
      <c r="AN11" s="18" t="str">
        <f t="shared" si="1"/>
        <v>Annual!W36</v>
      </c>
    </row>
    <row r="12" spans="15:40" ht="13.5" customHeight="1" x14ac:dyDescent="0.3">
      <c r="Q12" s="11">
        <f>Q11+1</f>
        <v>37</v>
      </c>
      <c r="R12" s="18" t="str">
        <f t="shared" si="0"/>
        <v>Annual!A37</v>
      </c>
      <c r="S12" s="18" t="str">
        <f t="shared" si="0"/>
        <v>Annual!B37</v>
      </c>
      <c r="T12" s="18" t="str">
        <f t="shared" si="0"/>
        <v>Annual!C37</v>
      </c>
      <c r="U12" s="18" t="str">
        <f t="shared" si="0"/>
        <v>Annual!D37</v>
      </c>
      <c r="V12" s="18" t="str">
        <f t="shared" si="0"/>
        <v>Annual!E37</v>
      </c>
      <c r="W12" s="18" t="str">
        <f t="shared" si="0"/>
        <v>Annual!F37</v>
      </c>
      <c r="X12" s="18" t="str">
        <f t="shared" si="0"/>
        <v>Annual!G37</v>
      </c>
      <c r="Y12" s="18" t="str">
        <f t="shared" si="0"/>
        <v>Annual!H37</v>
      </c>
      <c r="Z12" s="18" t="str">
        <f t="shared" si="0"/>
        <v>Annual!I37</v>
      </c>
      <c r="AA12" s="18" t="str">
        <f t="shared" si="0"/>
        <v>Annual!J37</v>
      </c>
      <c r="AB12" s="18" t="str">
        <f t="shared" si="0"/>
        <v>Annual!K37</v>
      </c>
      <c r="AC12" s="18" t="str">
        <f t="shared" si="0"/>
        <v>Annual!L37</v>
      </c>
      <c r="AD12" s="18" t="str">
        <f t="shared" si="0"/>
        <v>Annual!M37</v>
      </c>
      <c r="AE12" s="18" t="str">
        <f t="shared" si="0"/>
        <v>Annual!N37</v>
      </c>
      <c r="AF12" s="18" t="str">
        <f t="shared" si="0"/>
        <v>Annual!O37</v>
      </c>
      <c r="AG12" s="18" t="str">
        <f t="shared" si="0"/>
        <v>Annual!P37</v>
      </c>
      <c r="AH12" s="18" t="str">
        <f t="shared" si="1"/>
        <v>Annual!Q37</v>
      </c>
      <c r="AI12" s="18" t="str">
        <f t="shared" si="1"/>
        <v>Annual!R37</v>
      </c>
      <c r="AJ12" s="18" t="str">
        <f t="shared" si="1"/>
        <v>Annual!S37</v>
      </c>
      <c r="AK12" s="18" t="str">
        <f t="shared" si="1"/>
        <v>Annual!T37</v>
      </c>
      <c r="AL12" s="18" t="str">
        <f t="shared" si="1"/>
        <v>Annual!U37</v>
      </c>
      <c r="AM12" s="18" t="str">
        <f t="shared" si="1"/>
        <v>Annual!V37</v>
      </c>
      <c r="AN12" s="18" t="str">
        <f t="shared" si="1"/>
        <v>Annual!W37</v>
      </c>
    </row>
    <row r="13" spans="15:40" x14ac:dyDescent="0.3">
      <c r="Q13" s="11">
        <f>Q12+1</f>
        <v>38</v>
      </c>
      <c r="R13" s="18" t="str">
        <f t="shared" si="0"/>
        <v>Annual!A38</v>
      </c>
      <c r="S13" s="18" t="str">
        <f t="shared" si="0"/>
        <v>Annual!B38</v>
      </c>
      <c r="T13" s="18" t="str">
        <f t="shared" si="0"/>
        <v>Annual!C38</v>
      </c>
      <c r="U13" s="18" t="str">
        <f t="shared" si="0"/>
        <v>Annual!D38</v>
      </c>
      <c r="V13" s="18" t="str">
        <f t="shared" si="0"/>
        <v>Annual!E38</v>
      </c>
      <c r="W13" s="18" t="str">
        <f t="shared" si="0"/>
        <v>Annual!F38</v>
      </c>
      <c r="X13" s="18" t="str">
        <f t="shared" si="0"/>
        <v>Annual!G38</v>
      </c>
      <c r="Y13" s="18" t="str">
        <f t="shared" si="0"/>
        <v>Annual!H38</v>
      </c>
      <c r="Z13" s="18" t="str">
        <f t="shared" si="0"/>
        <v>Annual!I38</v>
      </c>
      <c r="AA13" s="18" t="str">
        <f t="shared" si="0"/>
        <v>Annual!J38</v>
      </c>
      <c r="AB13" s="18" t="str">
        <f t="shared" si="0"/>
        <v>Annual!K38</v>
      </c>
      <c r="AC13" s="18" t="str">
        <f t="shared" si="0"/>
        <v>Annual!L38</v>
      </c>
      <c r="AD13" s="18" t="str">
        <f t="shared" si="0"/>
        <v>Annual!M38</v>
      </c>
      <c r="AE13" s="18" t="str">
        <f t="shared" si="0"/>
        <v>Annual!N38</v>
      </c>
      <c r="AF13" s="18" t="str">
        <f t="shared" si="0"/>
        <v>Annual!O38</v>
      </c>
      <c r="AG13" s="18" t="str">
        <f t="shared" si="0"/>
        <v>Annual!P38</v>
      </c>
      <c r="AH13" s="18" t="str">
        <f t="shared" si="1"/>
        <v>Annual!Q38</v>
      </c>
      <c r="AI13" s="18" t="str">
        <f t="shared" si="1"/>
        <v>Annual!R38</v>
      </c>
      <c r="AJ13" s="18" t="str">
        <f t="shared" si="1"/>
        <v>Annual!S38</v>
      </c>
      <c r="AK13" s="18" t="str">
        <f t="shared" si="1"/>
        <v>Annual!T38</v>
      </c>
      <c r="AL13" s="18" t="str">
        <f t="shared" si="1"/>
        <v>Annual!U38</v>
      </c>
      <c r="AM13" s="18" t="str">
        <f t="shared" si="1"/>
        <v>Annual!V38</v>
      </c>
      <c r="AN13" s="18" t="str">
        <f t="shared" si="1"/>
        <v>Annual!W38</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365</v>
      </c>
      <c r="R20" s="18" t="str">
        <f t="shared" ref="R20:AH34" si="2">$T$16&amp;R$19&amp;$Q20</f>
        <v>Month!A365</v>
      </c>
      <c r="S20" s="18" t="str">
        <f t="shared" si="2"/>
        <v>Month!B365</v>
      </c>
      <c r="T20" s="18" t="str">
        <f t="shared" si="2"/>
        <v>Month!C365</v>
      </c>
      <c r="U20" s="18" t="str">
        <f t="shared" si="2"/>
        <v>Month!D365</v>
      </c>
      <c r="V20" s="18" t="str">
        <f t="shared" si="2"/>
        <v>Month!E365</v>
      </c>
      <c r="W20" s="18" t="str">
        <f t="shared" si="2"/>
        <v>Month!F365</v>
      </c>
      <c r="X20" s="18" t="str">
        <f t="shared" si="2"/>
        <v>Month!G365</v>
      </c>
      <c r="Y20" s="18" t="str">
        <f t="shared" si="2"/>
        <v>Month!H365</v>
      </c>
      <c r="Z20" s="18" t="str">
        <f t="shared" si="2"/>
        <v>Month!I365</v>
      </c>
      <c r="AA20" s="18" t="str">
        <f t="shared" si="2"/>
        <v>Month!J365</v>
      </c>
      <c r="AB20" s="18" t="str">
        <f t="shared" si="2"/>
        <v>Month!K365</v>
      </c>
      <c r="AC20" s="18" t="str">
        <f t="shared" si="2"/>
        <v>Month!L365</v>
      </c>
      <c r="AD20" s="18" t="str">
        <f t="shared" si="2"/>
        <v>Month!M365</v>
      </c>
      <c r="AE20" s="18" t="str">
        <f t="shared" si="2"/>
        <v>Month!N365</v>
      </c>
      <c r="AF20" s="18" t="str">
        <f t="shared" si="2"/>
        <v>Month!O365</v>
      </c>
      <c r="AG20" s="18" t="str">
        <f t="shared" si="2"/>
        <v>Month!P365</v>
      </c>
      <c r="AH20" s="18" t="str">
        <f t="shared" si="2"/>
        <v>Month!Q365</v>
      </c>
      <c r="AI20" s="18" t="str">
        <f t="shared" ref="AI20:AN34" si="3">$T$16&amp;AI$19&amp;$Q20</f>
        <v>Month!R365</v>
      </c>
      <c r="AJ20" s="18" t="str">
        <f t="shared" si="3"/>
        <v>Month!S365</v>
      </c>
      <c r="AK20" s="18" t="str">
        <f t="shared" si="3"/>
        <v>Month!T365</v>
      </c>
      <c r="AL20" s="18" t="str">
        <f t="shared" si="3"/>
        <v>Month!U365</v>
      </c>
      <c r="AM20" s="18" t="str">
        <f t="shared" si="3"/>
        <v>Month!V365</v>
      </c>
      <c r="AN20" s="18" t="str">
        <f t="shared" si="3"/>
        <v>Month!W365</v>
      </c>
    </row>
    <row r="21" spans="17:40" x14ac:dyDescent="0.3">
      <c r="Q21" s="11">
        <f>Q20+1</f>
        <v>366</v>
      </c>
      <c r="R21" s="18" t="str">
        <f t="shared" si="2"/>
        <v>Month!A366</v>
      </c>
      <c r="S21" s="18" t="str">
        <f t="shared" si="2"/>
        <v>Month!B366</v>
      </c>
      <c r="T21" s="18" t="str">
        <f t="shared" si="2"/>
        <v>Month!C366</v>
      </c>
      <c r="U21" s="18" t="str">
        <f t="shared" si="2"/>
        <v>Month!D366</v>
      </c>
      <c r="V21" s="18" t="str">
        <f t="shared" si="2"/>
        <v>Month!E366</v>
      </c>
      <c r="W21" s="18" t="str">
        <f t="shared" si="2"/>
        <v>Month!F366</v>
      </c>
      <c r="X21" s="18" t="str">
        <f t="shared" si="2"/>
        <v>Month!G366</v>
      </c>
      <c r="Y21" s="18" t="str">
        <f t="shared" si="2"/>
        <v>Month!H366</v>
      </c>
      <c r="Z21" s="18" t="str">
        <f t="shared" si="2"/>
        <v>Month!I366</v>
      </c>
      <c r="AA21" s="18" t="str">
        <f t="shared" si="2"/>
        <v>Month!J366</v>
      </c>
      <c r="AB21" s="18" t="str">
        <f t="shared" si="2"/>
        <v>Month!K366</v>
      </c>
      <c r="AC21" s="18" t="str">
        <f t="shared" si="2"/>
        <v>Month!L366</v>
      </c>
      <c r="AD21" s="18" t="str">
        <f t="shared" si="2"/>
        <v>Month!M366</v>
      </c>
      <c r="AE21" s="18" t="str">
        <f t="shared" si="2"/>
        <v>Month!N366</v>
      </c>
      <c r="AF21" s="18" t="str">
        <f t="shared" si="2"/>
        <v>Month!O366</v>
      </c>
      <c r="AG21" s="18" t="str">
        <f t="shared" si="2"/>
        <v>Month!P366</v>
      </c>
      <c r="AH21" s="18" t="str">
        <f t="shared" si="2"/>
        <v>Month!Q366</v>
      </c>
      <c r="AI21" s="18" t="str">
        <f t="shared" si="3"/>
        <v>Month!R366</v>
      </c>
      <c r="AJ21" s="18" t="str">
        <f t="shared" si="3"/>
        <v>Month!S366</v>
      </c>
      <c r="AK21" s="18" t="str">
        <f t="shared" si="3"/>
        <v>Month!T366</v>
      </c>
      <c r="AL21" s="18" t="str">
        <f t="shared" si="3"/>
        <v>Month!U366</v>
      </c>
      <c r="AM21" s="18" t="str">
        <f t="shared" si="3"/>
        <v>Month!V366</v>
      </c>
      <c r="AN21" s="18" t="str">
        <f t="shared" si="3"/>
        <v>Month!W366</v>
      </c>
    </row>
    <row r="22" spans="17:40" x14ac:dyDescent="0.3">
      <c r="Q22" s="11">
        <f t="shared" ref="Q22:Q34" si="4">Q21+1</f>
        <v>367</v>
      </c>
      <c r="R22" s="18" t="str">
        <f t="shared" si="2"/>
        <v>Month!A367</v>
      </c>
      <c r="S22" s="18" t="str">
        <f t="shared" si="2"/>
        <v>Month!B367</v>
      </c>
      <c r="T22" s="18" t="str">
        <f t="shared" si="2"/>
        <v>Month!C367</v>
      </c>
      <c r="U22" s="18" t="str">
        <f t="shared" si="2"/>
        <v>Month!D367</v>
      </c>
      <c r="V22" s="18" t="str">
        <f t="shared" si="2"/>
        <v>Month!E367</v>
      </c>
      <c r="W22" s="18" t="str">
        <f t="shared" si="2"/>
        <v>Month!F367</v>
      </c>
      <c r="X22" s="18" t="str">
        <f t="shared" si="2"/>
        <v>Month!G367</v>
      </c>
      <c r="Y22" s="18" t="str">
        <f t="shared" si="2"/>
        <v>Month!H367</v>
      </c>
      <c r="Z22" s="18" t="str">
        <f t="shared" si="2"/>
        <v>Month!I367</v>
      </c>
      <c r="AA22" s="18" t="str">
        <f t="shared" si="2"/>
        <v>Month!J367</v>
      </c>
      <c r="AB22" s="18" t="str">
        <f t="shared" si="2"/>
        <v>Month!K367</v>
      </c>
      <c r="AC22" s="18" t="str">
        <f t="shared" si="2"/>
        <v>Month!L367</v>
      </c>
      <c r="AD22" s="18" t="str">
        <f t="shared" si="2"/>
        <v>Month!M367</v>
      </c>
      <c r="AE22" s="18" t="str">
        <f t="shared" si="2"/>
        <v>Month!N367</v>
      </c>
      <c r="AF22" s="18" t="str">
        <f t="shared" si="2"/>
        <v>Month!O367</v>
      </c>
      <c r="AG22" s="18" t="str">
        <f t="shared" si="2"/>
        <v>Month!P367</v>
      </c>
      <c r="AH22" s="18" t="str">
        <f t="shared" si="2"/>
        <v>Month!Q367</v>
      </c>
      <c r="AI22" s="18" t="str">
        <f t="shared" si="3"/>
        <v>Month!R367</v>
      </c>
      <c r="AJ22" s="18" t="str">
        <f t="shared" si="3"/>
        <v>Month!S367</v>
      </c>
      <c r="AK22" s="18" t="str">
        <f t="shared" si="3"/>
        <v>Month!T367</v>
      </c>
      <c r="AL22" s="18" t="str">
        <f t="shared" si="3"/>
        <v>Month!U367</v>
      </c>
      <c r="AM22" s="18" t="str">
        <f t="shared" si="3"/>
        <v>Month!V367</v>
      </c>
      <c r="AN22" s="18" t="str">
        <f t="shared" si="3"/>
        <v>Month!W367</v>
      </c>
    </row>
    <row r="23" spans="17:40" x14ac:dyDescent="0.3">
      <c r="Q23" s="11">
        <f t="shared" si="4"/>
        <v>368</v>
      </c>
      <c r="R23" s="18" t="str">
        <f t="shared" si="2"/>
        <v>Month!A368</v>
      </c>
      <c r="S23" s="18" t="str">
        <f t="shared" si="2"/>
        <v>Month!B368</v>
      </c>
      <c r="T23" s="18" t="str">
        <f t="shared" si="2"/>
        <v>Month!C368</v>
      </c>
      <c r="U23" s="18" t="str">
        <f t="shared" si="2"/>
        <v>Month!D368</v>
      </c>
      <c r="V23" s="18" t="str">
        <f t="shared" si="2"/>
        <v>Month!E368</v>
      </c>
      <c r="W23" s="18" t="str">
        <f t="shared" si="2"/>
        <v>Month!F368</v>
      </c>
      <c r="X23" s="18" t="str">
        <f t="shared" si="2"/>
        <v>Month!G368</v>
      </c>
      <c r="Y23" s="18" t="str">
        <f t="shared" si="2"/>
        <v>Month!H368</v>
      </c>
      <c r="Z23" s="18" t="str">
        <f t="shared" si="2"/>
        <v>Month!I368</v>
      </c>
      <c r="AA23" s="18" t="str">
        <f t="shared" si="2"/>
        <v>Month!J368</v>
      </c>
      <c r="AB23" s="18" t="str">
        <f t="shared" si="2"/>
        <v>Month!K368</v>
      </c>
      <c r="AC23" s="18" t="str">
        <f t="shared" si="2"/>
        <v>Month!L368</v>
      </c>
      <c r="AD23" s="18" t="str">
        <f t="shared" si="2"/>
        <v>Month!M368</v>
      </c>
      <c r="AE23" s="18" t="str">
        <f t="shared" si="2"/>
        <v>Month!N368</v>
      </c>
      <c r="AF23" s="18" t="str">
        <f t="shared" si="2"/>
        <v>Month!O368</v>
      </c>
      <c r="AG23" s="18" t="str">
        <f t="shared" si="2"/>
        <v>Month!P368</v>
      </c>
      <c r="AH23" s="18" t="str">
        <f t="shared" si="2"/>
        <v>Month!Q368</v>
      </c>
      <c r="AI23" s="18" t="str">
        <f t="shared" si="3"/>
        <v>Month!R368</v>
      </c>
      <c r="AJ23" s="18" t="str">
        <f t="shared" si="3"/>
        <v>Month!S368</v>
      </c>
      <c r="AK23" s="18" t="str">
        <f t="shared" si="3"/>
        <v>Month!T368</v>
      </c>
      <c r="AL23" s="18" t="str">
        <f t="shared" si="3"/>
        <v>Month!U368</v>
      </c>
      <c r="AM23" s="18" t="str">
        <f t="shared" si="3"/>
        <v>Month!V368</v>
      </c>
      <c r="AN23" s="18" t="str">
        <f t="shared" si="3"/>
        <v>Month!W368</v>
      </c>
    </row>
    <row r="24" spans="17:40" x14ac:dyDescent="0.3">
      <c r="Q24" s="11">
        <f t="shared" si="4"/>
        <v>369</v>
      </c>
      <c r="R24" s="18" t="str">
        <f t="shared" si="2"/>
        <v>Month!A369</v>
      </c>
      <c r="S24" s="18" t="str">
        <f t="shared" si="2"/>
        <v>Month!B369</v>
      </c>
      <c r="T24" s="18" t="str">
        <f t="shared" si="2"/>
        <v>Month!C369</v>
      </c>
      <c r="U24" s="18" t="str">
        <f t="shared" si="2"/>
        <v>Month!D369</v>
      </c>
      <c r="V24" s="18" t="str">
        <f t="shared" si="2"/>
        <v>Month!E369</v>
      </c>
      <c r="W24" s="18" t="str">
        <f t="shared" si="2"/>
        <v>Month!F369</v>
      </c>
      <c r="X24" s="18" t="str">
        <f t="shared" si="2"/>
        <v>Month!G369</v>
      </c>
      <c r="Y24" s="18" t="str">
        <f t="shared" si="2"/>
        <v>Month!H369</v>
      </c>
      <c r="Z24" s="18" t="str">
        <f t="shared" si="2"/>
        <v>Month!I369</v>
      </c>
      <c r="AA24" s="18" t="str">
        <f t="shared" si="2"/>
        <v>Month!J369</v>
      </c>
      <c r="AB24" s="18" t="str">
        <f t="shared" si="2"/>
        <v>Month!K369</v>
      </c>
      <c r="AC24" s="18" t="str">
        <f t="shared" si="2"/>
        <v>Month!L369</v>
      </c>
      <c r="AD24" s="18" t="str">
        <f t="shared" si="2"/>
        <v>Month!M369</v>
      </c>
      <c r="AE24" s="18" t="str">
        <f t="shared" si="2"/>
        <v>Month!N369</v>
      </c>
      <c r="AF24" s="18" t="str">
        <f t="shared" si="2"/>
        <v>Month!O369</v>
      </c>
      <c r="AG24" s="18" t="str">
        <f t="shared" si="2"/>
        <v>Month!P369</v>
      </c>
      <c r="AH24" s="18" t="str">
        <f t="shared" si="2"/>
        <v>Month!Q369</v>
      </c>
      <c r="AI24" s="18" t="str">
        <f t="shared" si="3"/>
        <v>Month!R369</v>
      </c>
      <c r="AJ24" s="18" t="str">
        <f t="shared" si="3"/>
        <v>Month!S369</v>
      </c>
      <c r="AK24" s="18" t="str">
        <f t="shared" si="3"/>
        <v>Month!T369</v>
      </c>
      <c r="AL24" s="18" t="str">
        <f t="shared" si="3"/>
        <v>Month!U369</v>
      </c>
      <c r="AM24" s="18" t="str">
        <f t="shared" si="3"/>
        <v>Month!V369</v>
      </c>
      <c r="AN24" s="18" t="str">
        <f t="shared" si="3"/>
        <v>Month!W369</v>
      </c>
    </row>
    <row r="25" spans="17:40" x14ac:dyDescent="0.3">
      <c r="Q25" s="11">
        <f t="shared" si="4"/>
        <v>370</v>
      </c>
      <c r="R25" s="18" t="str">
        <f t="shared" si="2"/>
        <v>Month!A370</v>
      </c>
      <c r="S25" s="18" t="str">
        <f t="shared" si="2"/>
        <v>Month!B370</v>
      </c>
      <c r="T25" s="18" t="str">
        <f t="shared" si="2"/>
        <v>Month!C370</v>
      </c>
      <c r="U25" s="18" t="str">
        <f t="shared" si="2"/>
        <v>Month!D370</v>
      </c>
      <c r="V25" s="18" t="str">
        <f t="shared" si="2"/>
        <v>Month!E370</v>
      </c>
      <c r="W25" s="18" t="str">
        <f t="shared" si="2"/>
        <v>Month!F370</v>
      </c>
      <c r="X25" s="18" t="str">
        <f t="shared" si="2"/>
        <v>Month!G370</v>
      </c>
      <c r="Y25" s="18" t="str">
        <f t="shared" si="2"/>
        <v>Month!H370</v>
      </c>
      <c r="Z25" s="18" t="str">
        <f t="shared" si="2"/>
        <v>Month!I370</v>
      </c>
      <c r="AA25" s="18" t="str">
        <f t="shared" si="2"/>
        <v>Month!J370</v>
      </c>
      <c r="AB25" s="18" t="str">
        <f t="shared" si="2"/>
        <v>Month!K370</v>
      </c>
      <c r="AC25" s="18" t="str">
        <f t="shared" si="2"/>
        <v>Month!L370</v>
      </c>
      <c r="AD25" s="18" t="str">
        <f t="shared" si="2"/>
        <v>Month!M370</v>
      </c>
      <c r="AE25" s="18" t="str">
        <f t="shared" si="2"/>
        <v>Month!N370</v>
      </c>
      <c r="AF25" s="18" t="str">
        <f t="shared" si="2"/>
        <v>Month!O370</v>
      </c>
      <c r="AG25" s="18" t="str">
        <f t="shared" si="2"/>
        <v>Month!P370</v>
      </c>
      <c r="AH25" s="18" t="str">
        <f t="shared" si="2"/>
        <v>Month!Q370</v>
      </c>
      <c r="AI25" s="18" t="str">
        <f t="shared" si="3"/>
        <v>Month!R370</v>
      </c>
      <c r="AJ25" s="18" t="str">
        <f t="shared" si="3"/>
        <v>Month!S370</v>
      </c>
      <c r="AK25" s="18" t="str">
        <f t="shared" si="3"/>
        <v>Month!T370</v>
      </c>
      <c r="AL25" s="18" t="str">
        <f t="shared" si="3"/>
        <v>Month!U370</v>
      </c>
      <c r="AM25" s="18" t="str">
        <f t="shared" si="3"/>
        <v>Month!V370</v>
      </c>
      <c r="AN25" s="18" t="str">
        <f t="shared" si="3"/>
        <v>Month!W370</v>
      </c>
    </row>
    <row r="26" spans="17:40" x14ac:dyDescent="0.3">
      <c r="Q26" s="11">
        <f t="shared" si="4"/>
        <v>371</v>
      </c>
      <c r="R26" s="18" t="str">
        <f t="shared" si="2"/>
        <v>Month!A371</v>
      </c>
      <c r="S26" s="18" t="str">
        <f t="shared" si="2"/>
        <v>Month!B371</v>
      </c>
      <c r="T26" s="18" t="str">
        <f t="shared" si="2"/>
        <v>Month!C371</v>
      </c>
      <c r="U26" s="18" t="str">
        <f t="shared" si="2"/>
        <v>Month!D371</v>
      </c>
      <c r="V26" s="18" t="str">
        <f t="shared" si="2"/>
        <v>Month!E371</v>
      </c>
      <c r="W26" s="18" t="str">
        <f t="shared" si="2"/>
        <v>Month!F371</v>
      </c>
      <c r="X26" s="18" t="str">
        <f t="shared" si="2"/>
        <v>Month!G371</v>
      </c>
      <c r="Y26" s="18" t="str">
        <f t="shared" si="2"/>
        <v>Month!H371</v>
      </c>
      <c r="Z26" s="18" t="str">
        <f t="shared" si="2"/>
        <v>Month!I371</v>
      </c>
      <c r="AA26" s="18" t="str">
        <f t="shared" si="2"/>
        <v>Month!J371</v>
      </c>
      <c r="AB26" s="18" t="str">
        <f t="shared" si="2"/>
        <v>Month!K371</v>
      </c>
      <c r="AC26" s="18" t="str">
        <f t="shared" si="2"/>
        <v>Month!L371</v>
      </c>
      <c r="AD26" s="18" t="str">
        <f t="shared" si="2"/>
        <v>Month!M371</v>
      </c>
      <c r="AE26" s="18" t="str">
        <f t="shared" si="2"/>
        <v>Month!N371</v>
      </c>
      <c r="AF26" s="18" t="str">
        <f t="shared" si="2"/>
        <v>Month!O371</v>
      </c>
      <c r="AG26" s="18" t="str">
        <f t="shared" si="2"/>
        <v>Month!P371</v>
      </c>
      <c r="AH26" s="18" t="str">
        <f t="shared" si="2"/>
        <v>Month!Q371</v>
      </c>
      <c r="AI26" s="18" t="str">
        <f t="shared" si="3"/>
        <v>Month!R371</v>
      </c>
      <c r="AJ26" s="18" t="str">
        <f t="shared" si="3"/>
        <v>Month!S371</v>
      </c>
      <c r="AK26" s="18" t="str">
        <f t="shared" si="3"/>
        <v>Month!T371</v>
      </c>
      <c r="AL26" s="18" t="str">
        <f t="shared" si="3"/>
        <v>Month!U371</v>
      </c>
      <c r="AM26" s="18" t="str">
        <f t="shared" si="3"/>
        <v>Month!V371</v>
      </c>
      <c r="AN26" s="18" t="str">
        <f t="shared" si="3"/>
        <v>Month!W371</v>
      </c>
    </row>
    <row r="27" spans="17:40" x14ac:dyDescent="0.3">
      <c r="Q27" s="11">
        <f t="shared" si="4"/>
        <v>372</v>
      </c>
      <c r="R27" s="18" t="str">
        <f t="shared" si="2"/>
        <v>Month!A372</v>
      </c>
      <c r="S27" s="18" t="str">
        <f t="shared" si="2"/>
        <v>Month!B372</v>
      </c>
      <c r="T27" s="18" t="str">
        <f t="shared" si="2"/>
        <v>Month!C372</v>
      </c>
      <c r="U27" s="18" t="str">
        <f t="shared" si="2"/>
        <v>Month!D372</v>
      </c>
      <c r="V27" s="18" t="str">
        <f t="shared" si="2"/>
        <v>Month!E372</v>
      </c>
      <c r="W27" s="18" t="str">
        <f t="shared" si="2"/>
        <v>Month!F372</v>
      </c>
      <c r="X27" s="18" t="str">
        <f t="shared" si="2"/>
        <v>Month!G372</v>
      </c>
      <c r="Y27" s="18" t="str">
        <f t="shared" si="2"/>
        <v>Month!H372</v>
      </c>
      <c r="Z27" s="18" t="str">
        <f t="shared" si="2"/>
        <v>Month!I372</v>
      </c>
      <c r="AA27" s="18" t="str">
        <f t="shared" si="2"/>
        <v>Month!J372</v>
      </c>
      <c r="AB27" s="18" t="str">
        <f t="shared" si="2"/>
        <v>Month!K372</v>
      </c>
      <c r="AC27" s="18" t="str">
        <f t="shared" si="2"/>
        <v>Month!L372</v>
      </c>
      <c r="AD27" s="18" t="str">
        <f t="shared" si="2"/>
        <v>Month!M372</v>
      </c>
      <c r="AE27" s="18" t="str">
        <f t="shared" si="2"/>
        <v>Month!N372</v>
      </c>
      <c r="AF27" s="18" t="str">
        <f t="shared" si="2"/>
        <v>Month!O372</v>
      </c>
      <c r="AG27" s="18" t="str">
        <f t="shared" si="2"/>
        <v>Month!P372</v>
      </c>
      <c r="AH27" s="18" t="str">
        <f t="shared" si="2"/>
        <v>Month!Q372</v>
      </c>
      <c r="AI27" s="18" t="str">
        <f t="shared" si="3"/>
        <v>Month!R372</v>
      </c>
      <c r="AJ27" s="18" t="str">
        <f t="shared" si="3"/>
        <v>Month!S372</v>
      </c>
      <c r="AK27" s="18" t="str">
        <f t="shared" si="3"/>
        <v>Month!T372</v>
      </c>
      <c r="AL27" s="18" t="str">
        <f t="shared" si="3"/>
        <v>Month!U372</v>
      </c>
      <c r="AM27" s="18" t="str">
        <f t="shared" si="3"/>
        <v>Month!V372</v>
      </c>
      <c r="AN27" s="18" t="str">
        <f t="shared" si="3"/>
        <v>Month!W372</v>
      </c>
    </row>
    <row r="28" spans="17:40" x14ac:dyDescent="0.3">
      <c r="Q28" s="11">
        <f t="shared" si="4"/>
        <v>373</v>
      </c>
      <c r="R28" s="18" t="str">
        <f t="shared" si="2"/>
        <v>Month!A373</v>
      </c>
      <c r="S28" s="18" t="str">
        <f t="shared" si="2"/>
        <v>Month!B373</v>
      </c>
      <c r="T28" s="18" t="str">
        <f t="shared" si="2"/>
        <v>Month!C373</v>
      </c>
      <c r="U28" s="18" t="str">
        <f t="shared" si="2"/>
        <v>Month!D373</v>
      </c>
      <c r="V28" s="18" t="str">
        <f t="shared" si="2"/>
        <v>Month!E373</v>
      </c>
      <c r="W28" s="18" t="str">
        <f t="shared" si="2"/>
        <v>Month!F373</v>
      </c>
      <c r="X28" s="18" t="str">
        <f t="shared" si="2"/>
        <v>Month!G373</v>
      </c>
      <c r="Y28" s="18" t="str">
        <f t="shared" si="2"/>
        <v>Month!H373</v>
      </c>
      <c r="Z28" s="18" t="str">
        <f t="shared" si="2"/>
        <v>Month!I373</v>
      </c>
      <c r="AA28" s="18" t="str">
        <f t="shared" si="2"/>
        <v>Month!J373</v>
      </c>
      <c r="AB28" s="18" t="str">
        <f t="shared" si="2"/>
        <v>Month!K373</v>
      </c>
      <c r="AC28" s="18" t="str">
        <f t="shared" si="2"/>
        <v>Month!L373</v>
      </c>
      <c r="AD28" s="18" t="str">
        <f t="shared" si="2"/>
        <v>Month!M373</v>
      </c>
      <c r="AE28" s="18" t="str">
        <f t="shared" si="2"/>
        <v>Month!N373</v>
      </c>
      <c r="AF28" s="18" t="str">
        <f t="shared" si="2"/>
        <v>Month!O373</v>
      </c>
      <c r="AG28" s="18" t="str">
        <f t="shared" si="2"/>
        <v>Month!P373</v>
      </c>
      <c r="AH28" s="18" t="str">
        <f t="shared" si="2"/>
        <v>Month!Q373</v>
      </c>
      <c r="AI28" s="18" t="str">
        <f t="shared" si="3"/>
        <v>Month!R373</v>
      </c>
      <c r="AJ28" s="18" t="str">
        <f t="shared" si="3"/>
        <v>Month!S373</v>
      </c>
      <c r="AK28" s="18" t="str">
        <f t="shared" si="3"/>
        <v>Month!T373</v>
      </c>
      <c r="AL28" s="18" t="str">
        <f t="shared" si="3"/>
        <v>Month!U373</v>
      </c>
      <c r="AM28" s="18" t="str">
        <f t="shared" si="3"/>
        <v>Month!V373</v>
      </c>
      <c r="AN28" s="18" t="str">
        <f t="shared" si="3"/>
        <v>Month!W373</v>
      </c>
    </row>
    <row r="29" spans="17:40" x14ac:dyDescent="0.3">
      <c r="Q29" s="11">
        <f t="shared" si="4"/>
        <v>374</v>
      </c>
      <c r="R29" s="18" t="str">
        <f t="shared" si="2"/>
        <v>Month!A374</v>
      </c>
      <c r="S29" s="18" t="str">
        <f t="shared" si="2"/>
        <v>Month!B374</v>
      </c>
      <c r="T29" s="18" t="str">
        <f t="shared" si="2"/>
        <v>Month!C374</v>
      </c>
      <c r="U29" s="18" t="str">
        <f t="shared" si="2"/>
        <v>Month!D374</v>
      </c>
      <c r="V29" s="18" t="str">
        <f t="shared" si="2"/>
        <v>Month!E374</v>
      </c>
      <c r="W29" s="18" t="str">
        <f t="shared" si="2"/>
        <v>Month!F374</v>
      </c>
      <c r="X29" s="18" t="str">
        <f t="shared" si="2"/>
        <v>Month!G374</v>
      </c>
      <c r="Y29" s="18" t="str">
        <f t="shared" si="2"/>
        <v>Month!H374</v>
      </c>
      <c r="Z29" s="18" t="str">
        <f t="shared" si="2"/>
        <v>Month!I374</v>
      </c>
      <c r="AA29" s="18" t="str">
        <f t="shared" si="2"/>
        <v>Month!J374</v>
      </c>
      <c r="AB29" s="18" t="str">
        <f t="shared" si="2"/>
        <v>Month!K374</v>
      </c>
      <c r="AC29" s="18" t="str">
        <f t="shared" si="2"/>
        <v>Month!L374</v>
      </c>
      <c r="AD29" s="18" t="str">
        <f t="shared" si="2"/>
        <v>Month!M374</v>
      </c>
      <c r="AE29" s="18" t="str">
        <f t="shared" si="2"/>
        <v>Month!N374</v>
      </c>
      <c r="AF29" s="18" t="str">
        <f t="shared" si="2"/>
        <v>Month!O374</v>
      </c>
      <c r="AG29" s="18" t="str">
        <f t="shared" si="2"/>
        <v>Month!P374</v>
      </c>
      <c r="AH29" s="18" t="str">
        <f t="shared" si="2"/>
        <v>Month!Q374</v>
      </c>
      <c r="AI29" s="18" t="str">
        <f t="shared" si="3"/>
        <v>Month!R374</v>
      </c>
      <c r="AJ29" s="18" t="str">
        <f t="shared" si="3"/>
        <v>Month!S374</v>
      </c>
      <c r="AK29" s="18" t="str">
        <f t="shared" si="3"/>
        <v>Month!T374</v>
      </c>
      <c r="AL29" s="18" t="str">
        <f t="shared" si="3"/>
        <v>Month!U374</v>
      </c>
      <c r="AM29" s="18" t="str">
        <f t="shared" si="3"/>
        <v>Month!V374</v>
      </c>
      <c r="AN29" s="18" t="str">
        <f t="shared" si="3"/>
        <v>Month!W374</v>
      </c>
    </row>
    <row r="30" spans="17:40" x14ac:dyDescent="0.3">
      <c r="Q30" s="11">
        <f t="shared" si="4"/>
        <v>375</v>
      </c>
      <c r="R30" s="18" t="str">
        <f t="shared" si="2"/>
        <v>Month!A375</v>
      </c>
      <c r="S30" s="18" t="str">
        <f t="shared" si="2"/>
        <v>Month!B375</v>
      </c>
      <c r="T30" s="18" t="str">
        <f t="shared" si="2"/>
        <v>Month!C375</v>
      </c>
      <c r="U30" s="18" t="str">
        <f t="shared" si="2"/>
        <v>Month!D375</v>
      </c>
      <c r="V30" s="18" t="str">
        <f t="shared" si="2"/>
        <v>Month!E375</v>
      </c>
      <c r="W30" s="18" t="str">
        <f t="shared" si="2"/>
        <v>Month!F375</v>
      </c>
      <c r="X30" s="18" t="str">
        <f t="shared" si="2"/>
        <v>Month!G375</v>
      </c>
      <c r="Y30" s="18" t="str">
        <f t="shared" si="2"/>
        <v>Month!H375</v>
      </c>
      <c r="Z30" s="18" t="str">
        <f t="shared" si="2"/>
        <v>Month!I375</v>
      </c>
      <c r="AA30" s="18" t="str">
        <f t="shared" si="2"/>
        <v>Month!J375</v>
      </c>
      <c r="AB30" s="18" t="str">
        <f t="shared" si="2"/>
        <v>Month!K375</v>
      </c>
      <c r="AC30" s="18" t="str">
        <f t="shared" si="2"/>
        <v>Month!L375</v>
      </c>
      <c r="AD30" s="18" t="str">
        <f t="shared" si="2"/>
        <v>Month!M375</v>
      </c>
      <c r="AE30" s="18" t="str">
        <f t="shared" si="2"/>
        <v>Month!N375</v>
      </c>
      <c r="AF30" s="18" t="str">
        <f t="shared" si="2"/>
        <v>Month!O375</v>
      </c>
      <c r="AG30" s="18" t="str">
        <f t="shared" si="2"/>
        <v>Month!P375</v>
      </c>
      <c r="AH30" s="18" t="str">
        <f t="shared" si="2"/>
        <v>Month!Q375</v>
      </c>
      <c r="AI30" s="18" t="str">
        <f t="shared" si="3"/>
        <v>Month!R375</v>
      </c>
      <c r="AJ30" s="18" t="str">
        <f t="shared" si="3"/>
        <v>Month!S375</v>
      </c>
      <c r="AK30" s="18" t="str">
        <f t="shared" si="3"/>
        <v>Month!T375</v>
      </c>
      <c r="AL30" s="18" t="str">
        <f t="shared" si="3"/>
        <v>Month!U375</v>
      </c>
      <c r="AM30" s="18" t="str">
        <f t="shared" si="3"/>
        <v>Month!V375</v>
      </c>
      <c r="AN30" s="18" t="str">
        <f t="shared" si="3"/>
        <v>Month!W375</v>
      </c>
    </row>
    <row r="31" spans="17:40" x14ac:dyDescent="0.3">
      <c r="Q31" s="11">
        <f t="shared" si="4"/>
        <v>376</v>
      </c>
      <c r="R31" s="18" t="str">
        <f t="shared" si="2"/>
        <v>Month!A376</v>
      </c>
      <c r="S31" s="18" t="str">
        <f t="shared" si="2"/>
        <v>Month!B376</v>
      </c>
      <c r="T31" s="18" t="str">
        <f t="shared" si="2"/>
        <v>Month!C376</v>
      </c>
      <c r="U31" s="18" t="str">
        <f t="shared" si="2"/>
        <v>Month!D376</v>
      </c>
      <c r="V31" s="18" t="str">
        <f t="shared" si="2"/>
        <v>Month!E376</v>
      </c>
      <c r="W31" s="18" t="str">
        <f t="shared" si="2"/>
        <v>Month!F376</v>
      </c>
      <c r="X31" s="18" t="str">
        <f t="shared" si="2"/>
        <v>Month!G376</v>
      </c>
      <c r="Y31" s="18" t="str">
        <f t="shared" si="2"/>
        <v>Month!H376</v>
      </c>
      <c r="Z31" s="18" t="str">
        <f t="shared" si="2"/>
        <v>Month!I376</v>
      </c>
      <c r="AA31" s="18" t="str">
        <f t="shared" si="2"/>
        <v>Month!J376</v>
      </c>
      <c r="AB31" s="18" t="str">
        <f t="shared" si="2"/>
        <v>Month!K376</v>
      </c>
      <c r="AC31" s="18" t="str">
        <f t="shared" si="2"/>
        <v>Month!L376</v>
      </c>
      <c r="AD31" s="18" t="str">
        <f t="shared" si="2"/>
        <v>Month!M376</v>
      </c>
      <c r="AE31" s="18" t="str">
        <f t="shared" si="2"/>
        <v>Month!N376</v>
      </c>
      <c r="AF31" s="18" t="str">
        <f t="shared" si="2"/>
        <v>Month!O376</v>
      </c>
      <c r="AG31" s="18" t="str">
        <f t="shared" si="2"/>
        <v>Month!P376</v>
      </c>
      <c r="AH31" s="18" t="str">
        <f t="shared" si="2"/>
        <v>Month!Q376</v>
      </c>
      <c r="AI31" s="18" t="str">
        <f t="shared" si="3"/>
        <v>Month!R376</v>
      </c>
      <c r="AJ31" s="18" t="str">
        <f t="shared" si="3"/>
        <v>Month!S376</v>
      </c>
      <c r="AK31" s="18" t="str">
        <f t="shared" si="3"/>
        <v>Month!T376</v>
      </c>
      <c r="AL31" s="18" t="str">
        <f t="shared" si="3"/>
        <v>Month!U376</v>
      </c>
      <c r="AM31" s="18" t="str">
        <f t="shared" si="3"/>
        <v>Month!V376</v>
      </c>
      <c r="AN31" s="18" t="str">
        <f t="shared" si="3"/>
        <v>Month!W376</v>
      </c>
    </row>
    <row r="32" spans="17:40" x14ac:dyDescent="0.3">
      <c r="Q32" s="11">
        <f t="shared" si="4"/>
        <v>377</v>
      </c>
      <c r="R32" s="18" t="str">
        <f t="shared" si="2"/>
        <v>Month!A377</v>
      </c>
      <c r="S32" s="18" t="str">
        <f t="shared" si="2"/>
        <v>Month!B377</v>
      </c>
      <c r="T32" s="18" t="str">
        <f t="shared" si="2"/>
        <v>Month!C377</v>
      </c>
      <c r="U32" s="18" t="str">
        <f t="shared" si="2"/>
        <v>Month!D377</v>
      </c>
      <c r="V32" s="18" t="str">
        <f t="shared" si="2"/>
        <v>Month!E377</v>
      </c>
      <c r="W32" s="18" t="str">
        <f t="shared" si="2"/>
        <v>Month!F377</v>
      </c>
      <c r="X32" s="18" t="str">
        <f t="shared" si="2"/>
        <v>Month!G377</v>
      </c>
      <c r="Y32" s="18" t="str">
        <f t="shared" si="2"/>
        <v>Month!H377</v>
      </c>
      <c r="Z32" s="18" t="str">
        <f t="shared" si="2"/>
        <v>Month!I377</v>
      </c>
      <c r="AA32" s="18" t="str">
        <f t="shared" si="2"/>
        <v>Month!J377</v>
      </c>
      <c r="AB32" s="18" t="str">
        <f t="shared" si="2"/>
        <v>Month!K377</v>
      </c>
      <c r="AC32" s="18" t="str">
        <f t="shared" si="2"/>
        <v>Month!L377</v>
      </c>
      <c r="AD32" s="18" t="str">
        <f t="shared" si="2"/>
        <v>Month!M377</v>
      </c>
      <c r="AE32" s="18" t="str">
        <f t="shared" si="2"/>
        <v>Month!N377</v>
      </c>
      <c r="AF32" s="18" t="str">
        <f t="shared" si="2"/>
        <v>Month!O377</v>
      </c>
      <c r="AG32" s="18" t="str">
        <f t="shared" si="2"/>
        <v>Month!P377</v>
      </c>
      <c r="AH32" s="18" t="str">
        <f t="shared" si="2"/>
        <v>Month!Q377</v>
      </c>
      <c r="AI32" s="18" t="str">
        <f t="shared" si="3"/>
        <v>Month!R377</v>
      </c>
      <c r="AJ32" s="18" t="str">
        <f t="shared" si="3"/>
        <v>Month!S377</v>
      </c>
      <c r="AK32" s="18" t="str">
        <f t="shared" si="3"/>
        <v>Month!T377</v>
      </c>
      <c r="AL32" s="18" t="str">
        <f t="shared" si="3"/>
        <v>Month!U377</v>
      </c>
      <c r="AM32" s="18" t="str">
        <f t="shared" si="3"/>
        <v>Month!V377</v>
      </c>
      <c r="AN32" s="18" t="str">
        <f t="shared" si="3"/>
        <v>Month!W377</v>
      </c>
    </row>
    <row r="33" spans="17:40" x14ac:dyDescent="0.3">
      <c r="Q33" s="11">
        <f t="shared" si="4"/>
        <v>378</v>
      </c>
      <c r="R33" s="18" t="str">
        <f t="shared" si="2"/>
        <v>Month!A378</v>
      </c>
      <c r="S33" s="18" t="str">
        <f t="shared" si="2"/>
        <v>Month!B378</v>
      </c>
      <c r="T33" s="18" t="str">
        <f t="shared" si="2"/>
        <v>Month!C378</v>
      </c>
      <c r="U33" s="18" t="str">
        <f t="shared" si="2"/>
        <v>Month!D378</v>
      </c>
      <c r="V33" s="18" t="str">
        <f t="shared" si="2"/>
        <v>Month!E378</v>
      </c>
      <c r="W33" s="18" t="str">
        <f t="shared" si="2"/>
        <v>Month!F378</v>
      </c>
      <c r="X33" s="18" t="str">
        <f t="shared" si="2"/>
        <v>Month!G378</v>
      </c>
      <c r="Y33" s="18" t="str">
        <f t="shared" si="2"/>
        <v>Month!H378</v>
      </c>
      <c r="Z33" s="18" t="str">
        <f t="shared" si="2"/>
        <v>Month!I378</v>
      </c>
      <c r="AA33" s="18" t="str">
        <f t="shared" si="2"/>
        <v>Month!J378</v>
      </c>
      <c r="AB33" s="18" t="str">
        <f t="shared" si="2"/>
        <v>Month!K378</v>
      </c>
      <c r="AC33" s="18" t="str">
        <f t="shared" si="2"/>
        <v>Month!L378</v>
      </c>
      <c r="AD33" s="18" t="str">
        <f t="shared" si="2"/>
        <v>Month!M378</v>
      </c>
      <c r="AE33" s="18" t="str">
        <f t="shared" si="2"/>
        <v>Month!N378</v>
      </c>
      <c r="AF33" s="18" t="str">
        <f t="shared" si="2"/>
        <v>Month!O378</v>
      </c>
      <c r="AG33" s="18" t="str">
        <f t="shared" si="2"/>
        <v>Month!P378</v>
      </c>
      <c r="AH33" s="18" t="str">
        <f t="shared" si="2"/>
        <v>Month!Q378</v>
      </c>
      <c r="AI33" s="18" t="str">
        <f t="shared" si="3"/>
        <v>Month!R378</v>
      </c>
      <c r="AJ33" s="18" t="str">
        <f t="shared" si="3"/>
        <v>Month!S378</v>
      </c>
      <c r="AK33" s="18" t="str">
        <f t="shared" si="3"/>
        <v>Month!T378</v>
      </c>
      <c r="AL33" s="18" t="str">
        <f t="shared" si="3"/>
        <v>Month!U378</v>
      </c>
      <c r="AM33" s="18" t="str">
        <f t="shared" si="3"/>
        <v>Month!V378</v>
      </c>
      <c r="AN33" s="18" t="str">
        <f t="shared" si="3"/>
        <v>Month!W378</v>
      </c>
    </row>
    <row r="34" spans="17:40" x14ac:dyDescent="0.3">
      <c r="Q34" s="11">
        <f t="shared" si="4"/>
        <v>379</v>
      </c>
      <c r="R34" s="18" t="str">
        <f t="shared" si="2"/>
        <v>Month!A379</v>
      </c>
      <c r="S34" s="18" t="str">
        <f t="shared" si="2"/>
        <v>Month!B379</v>
      </c>
      <c r="T34" s="18" t="str">
        <f t="shared" si="2"/>
        <v>Month!C379</v>
      </c>
      <c r="U34" s="18" t="str">
        <f t="shared" si="2"/>
        <v>Month!D379</v>
      </c>
      <c r="V34" s="18" t="str">
        <f t="shared" si="2"/>
        <v>Month!E379</v>
      </c>
      <c r="W34" s="18" t="str">
        <f t="shared" si="2"/>
        <v>Month!F379</v>
      </c>
      <c r="X34" s="18" t="str">
        <f t="shared" si="2"/>
        <v>Month!G379</v>
      </c>
      <c r="Y34" s="18" t="str">
        <f t="shared" si="2"/>
        <v>Month!H379</v>
      </c>
      <c r="Z34" s="18" t="str">
        <f t="shared" si="2"/>
        <v>Month!I379</v>
      </c>
      <c r="AA34" s="18" t="str">
        <f t="shared" si="2"/>
        <v>Month!J379</v>
      </c>
      <c r="AB34" s="18" t="str">
        <f t="shared" si="2"/>
        <v>Month!K379</v>
      </c>
      <c r="AC34" s="18" t="str">
        <f t="shared" si="2"/>
        <v>Month!L379</v>
      </c>
      <c r="AD34" s="18" t="str">
        <f t="shared" si="2"/>
        <v>Month!M379</v>
      </c>
      <c r="AE34" s="18" t="str">
        <f t="shared" si="2"/>
        <v>Month!N379</v>
      </c>
      <c r="AF34" s="18" t="str">
        <f t="shared" si="2"/>
        <v>Month!O379</v>
      </c>
      <c r="AG34" s="18" t="str">
        <f t="shared" si="2"/>
        <v>Month!P379</v>
      </c>
      <c r="AH34" s="18" t="str">
        <f t="shared" si="2"/>
        <v>Month!Q379</v>
      </c>
      <c r="AI34" s="18" t="str">
        <f t="shared" si="3"/>
        <v>Month!R379</v>
      </c>
      <c r="AJ34" s="18" t="str">
        <f t="shared" si="3"/>
        <v>Month!S379</v>
      </c>
      <c r="AK34" s="18" t="str">
        <f t="shared" si="3"/>
        <v>Month!T379</v>
      </c>
      <c r="AL34" s="18" t="str">
        <f t="shared" si="3"/>
        <v>Month!U379</v>
      </c>
      <c r="AM34" s="18" t="str">
        <f t="shared" si="3"/>
        <v>Month!V379</v>
      </c>
      <c r="AN34" s="18" t="str">
        <f t="shared" si="3"/>
        <v>Month!W379</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2026-02-24T11:23:53Z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