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https://educationgovuk-my.sharepoint.com/personal/james_robinson_education_gov_uk/Documents/Downloads/"/>
    </mc:Choice>
  </mc:AlternateContent>
  <xr:revisionPtr revIDLastSave="1" documentId="8_{A65933A0-438D-4032-8D66-ACA5C0C60D22}" xr6:coauthVersionLast="47" xr6:coauthVersionMax="47" xr10:uidLastSave="{0A680DEE-0E19-4342-BC65-8E704D9FE299}"/>
  <bookViews>
    <workbookView xWindow="-110" yWindow="-110" windowWidth="22780" windowHeight="14540" tabRatio="900" xr2:uid="{00000000-000D-0000-FFFF-FFFF00000000}"/>
  </bookViews>
  <sheets>
    <sheet name="00_DocumentHistory" sheetId="38" r:id="rId1"/>
    <sheet name="01_Instructions" sheetId="44" r:id="rId2"/>
    <sheet name="02_ProjectInputs" sheetId="43" r:id="rId3"/>
    <sheet name="03_Requirements" sheetId="40" r:id="rId4"/>
    <sheet name="A_Picklists" sheetId="37" r:id="rId5"/>
    <sheet name="B_WorkDescriptors" sheetId="45" r:id="rId6"/>
  </sheets>
  <definedNames>
    <definedName name="PL_00_RevisionCode">INDIRECT("tbl_Picklist_Revision[Revision Code]")</definedName>
    <definedName name="PL_00_StatusCode">INDIRECT("tbl_Picklist_Status[Status Code]")</definedName>
    <definedName name="PL_00_StatusCodeAndDescription">INDIRECT("tbl_Picklist_Status[Status Code and Description]")</definedName>
    <definedName name="PL_ConditionGrade">INDIRECT("tbl_Picklist_ConditionGrade[Condition Grade]")</definedName>
    <definedName name="PL_Designation">INDIRECT("tbl_Picklist_Designation[Designation]")</definedName>
    <definedName name="PL_Justification">INDIRECT("tbl_Picklist_Justification[Justification]")</definedName>
    <definedName name="PL_NRM1_Level1CodeAndTitle">OFFSET(A_Picklists!$Z$3,0,0,COUNTIF(A_Picklists!$Z$3:$Z$1000,"&lt;&gt;"),1)</definedName>
    <definedName name="PL_NRM1_Level2CodeAndTitle">OFFSET(A_Picklists!$AB$3,0,0,COUNTIF(A_Picklists!$AB$3:$AB$1000,"&lt;&gt;"),1)</definedName>
    <definedName name="PL_NRM1_Level3TitleAndCode">OFFSET(A_Picklists!$AD$3,0,0,COUNTIF(A_Picklists!$AD$3:$AD$1000,"&lt;&gt;"),1)</definedName>
    <definedName name="PL_ProjectType">INDIRECT("tbl_Picklist_ProjectType[Project Type]")</definedName>
    <definedName name="PL_RefurbishmentType">INDIRECT("tbl_Picklist_RefurbishmentType[Refurbishment Type]")</definedName>
    <definedName name="PL_RSoW_Code">INDIRECT("tbl_Picklist_RSoW[Code]")</definedName>
    <definedName name="PL_RSoW_CodeAndTitle">INDIRECT("tbl_Picklist_RSoW[Code and Title]")</definedName>
    <definedName name="PL_RSoW_Level1CodeAndTitle">OFFSET(A_Picklists!$O$3,0,0,COUNTIF(A_Picklists!$O$3:$O$1000,"&lt;&gt;"),1)</definedName>
    <definedName name="PL_RSoW_Level2CodeAndTitle">OFFSET(A_Picklists!$Q$3,0,0,COUNTIF(A_Picklists!$Q$3:$Q$1000,"&lt;&gt;"),1)</definedName>
    <definedName name="PL_Units">INDIRECT("tbl_Picklist_Unit[Unit]")</definedName>
    <definedName name="PL_Works">INDIRECT("tbl_Picklist_Works[Works]")</definedName>
    <definedName name="PL_YesNo">INDIRECT("tbl_Picklist_YesNo[YesNo]")</definedName>
    <definedName name="practical"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5" i="37" l="1"/>
  <c r="M55" i="37" s="1"/>
  <c r="I45" i="40"/>
  <c r="I54" i="37"/>
  <c r="I53" i="37"/>
  <c r="M53" i="37" s="1"/>
  <c r="M54" i="37" l="1"/>
  <c r="I6" i="40"/>
  <c r="I5" i="40"/>
  <c r="I7" i="40"/>
  <c r="I8" i="40"/>
  <c r="I9" i="40"/>
  <c r="I10" i="40"/>
  <c r="I11" i="40"/>
  <c r="I12" i="40"/>
  <c r="I13" i="40"/>
  <c r="I14" i="40"/>
  <c r="I15" i="40"/>
  <c r="I16" i="40"/>
  <c r="I17" i="40"/>
  <c r="I18" i="40"/>
  <c r="I19" i="40"/>
  <c r="I20" i="40"/>
  <c r="I21" i="40"/>
  <c r="I22" i="40"/>
  <c r="I23" i="40"/>
  <c r="I24" i="40"/>
  <c r="I25" i="40"/>
  <c r="I26" i="40"/>
  <c r="I27" i="40"/>
  <c r="I28" i="40"/>
  <c r="I29" i="40"/>
  <c r="I30" i="40"/>
  <c r="I31" i="40"/>
  <c r="I32" i="40"/>
  <c r="I33" i="40"/>
  <c r="I34" i="40"/>
  <c r="I35" i="40"/>
  <c r="I36" i="40"/>
  <c r="I37" i="40"/>
  <c r="I38" i="40"/>
  <c r="I39" i="40"/>
  <c r="I40" i="40"/>
  <c r="I41" i="40"/>
  <c r="I42" i="40"/>
  <c r="I43" i="40"/>
  <c r="I44" i="40"/>
  <c r="I44" i="37"/>
  <c r="M44" i="37" s="1"/>
  <c r="I45" i="37"/>
  <c r="M45" i="37" s="1"/>
  <c r="I46" i="37"/>
  <c r="M46" i="37" s="1"/>
  <c r="I47" i="37"/>
  <c r="M47" i="37" s="1"/>
  <c r="I48" i="37"/>
  <c r="M48" i="37" s="1"/>
  <c r="I49" i="37"/>
  <c r="M49" i="37" s="1"/>
  <c r="I50" i="37"/>
  <c r="M50" i="37" s="1"/>
  <c r="I51" i="37"/>
  <c r="M51" i="37" s="1"/>
  <c r="I52" i="37"/>
  <c r="M52" i="37" s="1"/>
  <c r="I3" i="37"/>
  <c r="I4" i="37"/>
  <c r="I5" i="37"/>
  <c r="I6" i="37"/>
  <c r="I7" i="37"/>
  <c r="I8" i="37"/>
  <c r="I9" i="37"/>
  <c r="I10" i="37"/>
  <c r="I11" i="37"/>
  <c r="I12" i="37"/>
  <c r="I13" i="37"/>
  <c r="I14" i="37"/>
  <c r="I15" i="37"/>
  <c r="I16" i="37"/>
  <c r="I17" i="37"/>
  <c r="I18" i="37"/>
  <c r="I19" i="37"/>
  <c r="I20" i="37"/>
  <c r="I21" i="37"/>
  <c r="I22" i="37"/>
  <c r="I23" i="37"/>
  <c r="I24" i="37"/>
  <c r="I25" i="37"/>
  <c r="I26" i="37"/>
  <c r="I27" i="37"/>
  <c r="I28" i="37"/>
  <c r="I29" i="37"/>
  <c r="I30" i="37"/>
  <c r="I31" i="37"/>
  <c r="I32" i="37"/>
  <c r="I33" i="37"/>
  <c r="I34" i="37"/>
  <c r="I35" i="37"/>
  <c r="I36" i="37"/>
  <c r="I37" i="37"/>
  <c r="I38" i="37"/>
  <c r="I39" i="37"/>
  <c r="I40" i="37"/>
  <c r="I41" i="37"/>
  <c r="I42" i="37"/>
  <c r="I43" i="37"/>
  <c r="B2" i="43" l="1"/>
  <c r="S4" i="37" l="1"/>
  <c r="X4" i="37" s="1"/>
  <c r="S5" i="37"/>
  <c r="X5" i="37" s="1"/>
  <c r="S6" i="37"/>
  <c r="X6" i="37" s="1"/>
  <c r="S7" i="37"/>
  <c r="X7" i="37" s="1"/>
  <c r="S8" i="37"/>
  <c r="X8" i="37" s="1"/>
  <c r="S9" i="37"/>
  <c r="X9" i="37" s="1"/>
  <c r="S10" i="37"/>
  <c r="X10" i="37" s="1"/>
  <c r="S11" i="37"/>
  <c r="X11" i="37" s="1"/>
  <c r="S12" i="37"/>
  <c r="X12" i="37" s="1"/>
  <c r="S13" i="37"/>
  <c r="X13" i="37" s="1"/>
  <c r="S14" i="37"/>
  <c r="X14" i="37" s="1"/>
  <c r="S15" i="37"/>
  <c r="X15" i="37" s="1"/>
  <c r="S16" i="37"/>
  <c r="X16" i="37" s="1"/>
  <c r="S17" i="37"/>
  <c r="X17" i="37" s="1"/>
  <c r="S18" i="37"/>
  <c r="X18" i="37" s="1"/>
  <c r="S19" i="37"/>
  <c r="X19" i="37" s="1"/>
  <c r="S20" i="37"/>
  <c r="X20" i="37" s="1"/>
  <c r="S21" i="37"/>
  <c r="X21" i="37" s="1"/>
  <c r="S22" i="37"/>
  <c r="X22" i="37" s="1"/>
  <c r="S23" i="37"/>
  <c r="X23" i="37" s="1"/>
  <c r="S24" i="37"/>
  <c r="X24" i="37" s="1"/>
  <c r="S25" i="37"/>
  <c r="X25" i="37" s="1"/>
  <c r="S26" i="37"/>
  <c r="X26" i="37" s="1"/>
  <c r="S27" i="37"/>
  <c r="X27" i="37" s="1"/>
  <c r="S28" i="37"/>
  <c r="X28" i="37" s="1"/>
  <c r="S29" i="37"/>
  <c r="X29" i="37" s="1"/>
  <c r="S30" i="37"/>
  <c r="X30" i="37" s="1"/>
  <c r="S31" i="37"/>
  <c r="X31" i="37" s="1"/>
  <c r="S32" i="37"/>
  <c r="X32" i="37" s="1"/>
  <c r="S33" i="37"/>
  <c r="X33" i="37" s="1"/>
  <c r="S34" i="37"/>
  <c r="X34" i="37" s="1"/>
  <c r="S35" i="37"/>
  <c r="X35" i="37" s="1"/>
  <c r="S36" i="37"/>
  <c r="X36" i="37" s="1"/>
  <c r="S37" i="37"/>
  <c r="X37" i="37" s="1"/>
  <c r="S38" i="37"/>
  <c r="X38" i="37" s="1"/>
  <c r="S39" i="37"/>
  <c r="X39" i="37" s="1"/>
  <c r="S40" i="37"/>
  <c r="X40" i="37" s="1"/>
  <c r="S41" i="37"/>
  <c r="X41" i="37" s="1"/>
  <c r="S42" i="37"/>
  <c r="X42" i="37" s="1"/>
  <c r="S43" i="37"/>
  <c r="X43" i="37" s="1"/>
  <c r="S44" i="37"/>
  <c r="X44" i="37" s="1"/>
  <c r="S45" i="37"/>
  <c r="X45" i="37" s="1"/>
  <c r="S46" i="37"/>
  <c r="X46" i="37" s="1"/>
  <c r="S47" i="37"/>
  <c r="X47" i="37" s="1"/>
  <c r="S48" i="37"/>
  <c r="X48" i="37" s="1"/>
  <c r="S49" i="37"/>
  <c r="X49" i="37" s="1"/>
  <c r="S50" i="37"/>
  <c r="X50" i="37" s="1"/>
  <c r="S51" i="37"/>
  <c r="X51" i="37" s="1"/>
  <c r="S52" i="37"/>
  <c r="X52" i="37" s="1"/>
  <c r="S53" i="37"/>
  <c r="X53" i="37" s="1"/>
  <c r="S54" i="37"/>
  <c r="X54" i="37" s="1"/>
  <c r="S55" i="37"/>
  <c r="X55" i="37" s="1"/>
  <c r="S56" i="37"/>
  <c r="X56" i="37" s="1"/>
  <c r="S57" i="37"/>
  <c r="X57" i="37" s="1"/>
  <c r="S58" i="37"/>
  <c r="X58" i="37" s="1"/>
  <c r="S59" i="37"/>
  <c r="X59" i="37" s="1"/>
  <c r="S60" i="37"/>
  <c r="X60" i="37" s="1"/>
  <c r="S61" i="37"/>
  <c r="X61" i="37" s="1"/>
  <c r="S62" i="37"/>
  <c r="X62" i="37" s="1"/>
  <c r="S63" i="37"/>
  <c r="X63" i="37" s="1"/>
  <c r="S64" i="37"/>
  <c r="X64" i="37" s="1"/>
  <c r="S65" i="37"/>
  <c r="X65" i="37" s="1"/>
  <c r="S66" i="37"/>
  <c r="X66" i="37" s="1"/>
  <c r="S67" i="37"/>
  <c r="X67" i="37" s="1"/>
  <c r="S68" i="37"/>
  <c r="X68" i="37" s="1"/>
  <c r="S69" i="37"/>
  <c r="X69" i="37" s="1"/>
  <c r="S70" i="37"/>
  <c r="X70" i="37" s="1"/>
  <c r="S71" i="37"/>
  <c r="X71" i="37" s="1"/>
  <c r="S72" i="37"/>
  <c r="X72" i="37" s="1"/>
  <c r="S73" i="37"/>
  <c r="X73" i="37" s="1"/>
  <c r="S74" i="37"/>
  <c r="X74" i="37" s="1"/>
  <c r="S75" i="37"/>
  <c r="X75" i="37" s="1"/>
  <c r="S76" i="37"/>
  <c r="X76" i="37" s="1"/>
  <c r="S77" i="37"/>
  <c r="X77" i="37" s="1"/>
  <c r="S78" i="37"/>
  <c r="X78" i="37" s="1"/>
  <c r="S79" i="37"/>
  <c r="X79" i="37" s="1"/>
  <c r="S80" i="37"/>
  <c r="X80" i="37" s="1"/>
  <c r="S81" i="37"/>
  <c r="X81" i="37" s="1"/>
  <c r="S82" i="37"/>
  <c r="X82" i="37" s="1"/>
  <c r="S83" i="37"/>
  <c r="X83" i="37" s="1"/>
  <c r="S84" i="37"/>
  <c r="X84" i="37" s="1"/>
  <c r="S85" i="37"/>
  <c r="X85" i="37" s="1"/>
  <c r="S86" i="37"/>
  <c r="X86" i="37" s="1"/>
  <c r="S87" i="37"/>
  <c r="X87" i="37" s="1"/>
  <c r="S88" i="37"/>
  <c r="X88" i="37" s="1"/>
  <c r="S89" i="37"/>
  <c r="X89" i="37" s="1"/>
  <c r="S90" i="37"/>
  <c r="X90" i="37" s="1"/>
  <c r="S91" i="37"/>
  <c r="X91" i="37" s="1"/>
  <c r="S92" i="37"/>
  <c r="X92" i="37" s="1"/>
  <c r="S93" i="37"/>
  <c r="X93" i="37" s="1"/>
  <c r="S94" i="37"/>
  <c r="X94" i="37" s="1"/>
  <c r="S95" i="37"/>
  <c r="X95" i="37" s="1"/>
  <c r="S96" i="37"/>
  <c r="X96" i="37" s="1"/>
  <c r="S97" i="37"/>
  <c r="X97" i="37" s="1"/>
  <c r="S98" i="37"/>
  <c r="X98" i="37" s="1"/>
  <c r="S99" i="37"/>
  <c r="X99" i="37" s="1"/>
  <c r="S100" i="37"/>
  <c r="X100" i="37" s="1"/>
  <c r="S101" i="37"/>
  <c r="X101" i="37" s="1"/>
  <c r="S102" i="37"/>
  <c r="X102" i="37" s="1"/>
  <c r="S103" i="37"/>
  <c r="X103" i="37" s="1"/>
  <c r="S104" i="37"/>
  <c r="X104" i="37" s="1"/>
  <c r="S105" i="37"/>
  <c r="X105" i="37" s="1"/>
  <c r="S106" i="37"/>
  <c r="X106" i="37" s="1"/>
  <c r="S107" i="37"/>
  <c r="X107" i="37" s="1"/>
  <c r="S108" i="37"/>
  <c r="X108" i="37" s="1"/>
  <c r="S109" i="37"/>
  <c r="X109" i="37" s="1"/>
  <c r="S110" i="37"/>
  <c r="X110" i="37" s="1"/>
  <c r="S111" i="37"/>
  <c r="X111" i="37" s="1"/>
  <c r="S112" i="37"/>
  <c r="X112" i="37" s="1"/>
  <c r="S113" i="37"/>
  <c r="X113" i="37" s="1"/>
  <c r="S114" i="37"/>
  <c r="X114" i="37" s="1"/>
  <c r="S115" i="37"/>
  <c r="X115" i="37" s="1"/>
  <c r="S116" i="37"/>
  <c r="X116" i="37" s="1"/>
  <c r="S117" i="37"/>
  <c r="X117" i="37" s="1"/>
  <c r="S118" i="37"/>
  <c r="X118" i="37" s="1"/>
  <c r="S119" i="37"/>
  <c r="X119" i="37" s="1"/>
  <c r="S120" i="37"/>
  <c r="X120" i="37" s="1"/>
  <c r="S121" i="37"/>
  <c r="X121" i="37" s="1"/>
  <c r="S122" i="37"/>
  <c r="X122" i="37" s="1"/>
  <c r="S123" i="37"/>
  <c r="X123" i="37" s="1"/>
  <c r="S124" i="37"/>
  <c r="X124" i="37" s="1"/>
  <c r="S125" i="37"/>
  <c r="X125" i="37" s="1"/>
  <c r="S126" i="37"/>
  <c r="X126" i="37" s="1"/>
  <c r="S127" i="37"/>
  <c r="X127" i="37" s="1"/>
  <c r="S128" i="37"/>
  <c r="X128" i="37" s="1"/>
  <c r="S129" i="37"/>
  <c r="X129" i="37" s="1"/>
  <c r="S130" i="37"/>
  <c r="X130" i="37" s="1"/>
  <c r="S131" i="37"/>
  <c r="X131" i="37" s="1"/>
  <c r="S132" i="37"/>
  <c r="X132" i="37" s="1"/>
  <c r="S133" i="37"/>
  <c r="X133" i="37" s="1"/>
  <c r="S134" i="37"/>
  <c r="X134" i="37" s="1"/>
  <c r="S135" i="37"/>
  <c r="X135" i="37" s="1"/>
  <c r="S136" i="37"/>
  <c r="X136" i="37" s="1"/>
  <c r="S137" i="37"/>
  <c r="X137" i="37" s="1"/>
  <c r="S138" i="37"/>
  <c r="X138" i="37" s="1"/>
  <c r="S139" i="37"/>
  <c r="X139" i="37" s="1"/>
  <c r="S140" i="37"/>
  <c r="X140" i="37" s="1"/>
  <c r="S141" i="37"/>
  <c r="X141" i="37" s="1"/>
  <c r="S142" i="37"/>
  <c r="X142" i="37" s="1"/>
  <c r="S143" i="37"/>
  <c r="X143" i="37" s="1"/>
  <c r="S144" i="37"/>
  <c r="X144" i="37" s="1"/>
  <c r="S145" i="37"/>
  <c r="X145" i="37" s="1"/>
  <c r="S146" i="37"/>
  <c r="X146" i="37" s="1"/>
  <c r="S147" i="37"/>
  <c r="X147" i="37" s="1"/>
  <c r="S148" i="37"/>
  <c r="X148" i="37" s="1"/>
  <c r="S149" i="37"/>
  <c r="X149" i="37" s="1"/>
  <c r="S150" i="37"/>
  <c r="X150" i="37" s="1"/>
  <c r="S151" i="37"/>
  <c r="X151" i="37" s="1"/>
  <c r="S152" i="37"/>
  <c r="X152" i="37" s="1"/>
  <c r="S153" i="37"/>
  <c r="X153" i="37" s="1"/>
  <c r="S154" i="37"/>
  <c r="X154" i="37" s="1"/>
  <c r="S155" i="37"/>
  <c r="X155" i="37" s="1"/>
  <c r="S156" i="37"/>
  <c r="X156" i="37" s="1"/>
  <c r="S157" i="37"/>
  <c r="X157" i="37" s="1"/>
  <c r="S158" i="37"/>
  <c r="X158" i="37" s="1"/>
  <c r="S159" i="37"/>
  <c r="X159" i="37" s="1"/>
  <c r="S160" i="37"/>
  <c r="X160" i="37" s="1"/>
  <c r="S161" i="37"/>
  <c r="X161" i="37" s="1"/>
  <c r="S162" i="37"/>
  <c r="X162" i="37" s="1"/>
  <c r="S163" i="37"/>
  <c r="X163" i="37" s="1"/>
  <c r="S164" i="37"/>
  <c r="X164" i="37" s="1"/>
  <c r="S165" i="37"/>
  <c r="X165" i="37" s="1"/>
  <c r="S166" i="37"/>
  <c r="X166" i="37" s="1"/>
  <c r="S167" i="37"/>
  <c r="X167" i="37" s="1"/>
  <c r="S168" i="37"/>
  <c r="X168" i="37" s="1"/>
  <c r="S169" i="37"/>
  <c r="X169" i="37" s="1"/>
  <c r="S170" i="37"/>
  <c r="X170" i="37" s="1"/>
  <c r="S171" i="37"/>
  <c r="X171" i="37" s="1"/>
  <c r="S172" i="37"/>
  <c r="X172" i="37" s="1"/>
  <c r="S173" i="37"/>
  <c r="X173" i="37" s="1"/>
  <c r="S174" i="37"/>
  <c r="X174" i="37" s="1"/>
  <c r="S175" i="37"/>
  <c r="X175" i="37" s="1"/>
  <c r="S176" i="37"/>
  <c r="X176" i="37" s="1"/>
  <c r="S177" i="37"/>
  <c r="X177" i="37" s="1"/>
  <c r="S178" i="37"/>
  <c r="X178" i="37" s="1"/>
  <c r="S179" i="37"/>
  <c r="X179" i="37" s="1"/>
  <c r="S180" i="37"/>
  <c r="X180" i="37" s="1"/>
  <c r="S181" i="37"/>
  <c r="X181" i="37" s="1"/>
  <c r="S182" i="37"/>
  <c r="X182" i="37" s="1"/>
  <c r="S183" i="37"/>
  <c r="X183" i="37" s="1"/>
  <c r="S184" i="37"/>
  <c r="X184" i="37" s="1"/>
  <c r="S185" i="37"/>
  <c r="X185" i="37" s="1"/>
  <c r="S186" i="37"/>
  <c r="X186" i="37" s="1"/>
  <c r="S187" i="37"/>
  <c r="X187" i="37" s="1"/>
  <c r="S188" i="37"/>
  <c r="X188" i="37" s="1"/>
  <c r="S189" i="37"/>
  <c r="X189" i="37" s="1"/>
  <c r="S190" i="37"/>
  <c r="X190" i="37" s="1"/>
  <c r="S191" i="37"/>
  <c r="X191" i="37" s="1"/>
  <c r="S192" i="37"/>
  <c r="X192" i="37" s="1"/>
  <c r="S193" i="37"/>
  <c r="X193" i="37" s="1"/>
  <c r="S194" i="37"/>
  <c r="X194" i="37" s="1"/>
  <c r="S195" i="37"/>
  <c r="X195" i="37" s="1"/>
  <c r="S196" i="37"/>
  <c r="X196" i="37" s="1"/>
  <c r="S197" i="37"/>
  <c r="X197" i="37" s="1"/>
  <c r="S198" i="37"/>
  <c r="X198" i="37" s="1"/>
  <c r="S199" i="37"/>
  <c r="X199" i="37" s="1"/>
  <c r="S200" i="37"/>
  <c r="X200" i="37" s="1"/>
  <c r="S201" i="37"/>
  <c r="X201" i="37" s="1"/>
  <c r="S202" i="37"/>
  <c r="X202" i="37" s="1"/>
  <c r="S203" i="37"/>
  <c r="X203" i="37" s="1"/>
  <c r="S204" i="37"/>
  <c r="X204" i="37" s="1"/>
  <c r="S205" i="37"/>
  <c r="X205" i="37" s="1"/>
  <c r="S206" i="37"/>
  <c r="X206" i="37" s="1"/>
  <c r="S207" i="37"/>
  <c r="X207" i="37" s="1"/>
  <c r="S208" i="37"/>
  <c r="X208" i="37" s="1"/>
  <c r="S209" i="37"/>
  <c r="X209" i="37" s="1"/>
  <c r="S210" i="37"/>
  <c r="X210" i="37" s="1"/>
  <c r="S211" i="37"/>
  <c r="X211" i="37" s="1"/>
  <c r="S212" i="37"/>
  <c r="X212" i="37" s="1"/>
  <c r="S213" i="37"/>
  <c r="X213" i="37" s="1"/>
  <c r="S214" i="37"/>
  <c r="X214" i="37" s="1"/>
  <c r="S215" i="37"/>
  <c r="X215" i="37" s="1"/>
  <c r="S216" i="37"/>
  <c r="X216" i="37" s="1"/>
  <c r="S217" i="37"/>
  <c r="X217" i="37" s="1"/>
  <c r="S218" i="37"/>
  <c r="X218" i="37" s="1"/>
  <c r="S219" i="37"/>
  <c r="X219" i="37" s="1"/>
  <c r="S220" i="37"/>
  <c r="X220" i="37" s="1"/>
  <c r="S221" i="37"/>
  <c r="X221" i="37" s="1"/>
  <c r="S222" i="37"/>
  <c r="X222" i="37" s="1"/>
  <c r="S223" i="37"/>
  <c r="X223" i="37" s="1"/>
  <c r="S224" i="37"/>
  <c r="X224" i="37" s="1"/>
  <c r="S225" i="37"/>
  <c r="X225" i="37" s="1"/>
  <c r="S226" i="37"/>
  <c r="X226" i="37" s="1"/>
  <c r="S227" i="37"/>
  <c r="X227" i="37" s="1"/>
  <c r="S228" i="37"/>
  <c r="X228" i="37" s="1"/>
  <c r="S229" i="37"/>
  <c r="X229" i="37" s="1"/>
  <c r="S230" i="37"/>
  <c r="X230" i="37" s="1"/>
  <c r="S231" i="37"/>
  <c r="X231" i="37" s="1"/>
  <c r="S232" i="37"/>
  <c r="X232" i="37" s="1"/>
  <c r="S233" i="37"/>
  <c r="X233" i="37" s="1"/>
  <c r="S234" i="37"/>
  <c r="X234" i="37" s="1"/>
  <c r="S235" i="37"/>
  <c r="X235" i="37" s="1"/>
  <c r="S236" i="37"/>
  <c r="X236" i="37" s="1"/>
  <c r="S237" i="37"/>
  <c r="X237" i="37" s="1"/>
  <c r="S238" i="37"/>
  <c r="X238" i="37" s="1"/>
  <c r="S239" i="37"/>
  <c r="X239" i="37" s="1"/>
  <c r="S240" i="37"/>
  <c r="X240" i="37" s="1"/>
  <c r="S241" i="37"/>
  <c r="X241" i="37" s="1"/>
  <c r="S242" i="37"/>
  <c r="X242" i="37" s="1"/>
  <c r="S243" i="37"/>
  <c r="X243" i="37" s="1"/>
  <c r="S244" i="37"/>
  <c r="X244" i="37" s="1"/>
  <c r="S245" i="37"/>
  <c r="X245" i="37" s="1"/>
  <c r="S246" i="37"/>
  <c r="X246" i="37" s="1"/>
  <c r="S247" i="37"/>
  <c r="X247" i="37" s="1"/>
  <c r="S248" i="37"/>
  <c r="X248" i="37" s="1"/>
  <c r="S249" i="37"/>
  <c r="X249" i="37" s="1"/>
  <c r="S250" i="37"/>
  <c r="X250" i="37" s="1"/>
  <c r="S251" i="37"/>
  <c r="X251" i="37" s="1"/>
  <c r="S252" i="37"/>
  <c r="X252" i="37" s="1"/>
  <c r="S253" i="37"/>
  <c r="X253" i="37" s="1"/>
  <c r="S254" i="37"/>
  <c r="X254" i="37" s="1"/>
  <c r="S255" i="37"/>
  <c r="X255" i="37" s="1"/>
  <c r="S256" i="37"/>
  <c r="X256" i="37" s="1"/>
  <c r="S257" i="37"/>
  <c r="X257" i="37" s="1"/>
  <c r="S258" i="37"/>
  <c r="X258" i="37" s="1"/>
  <c r="S259" i="37"/>
  <c r="X259" i="37" s="1"/>
  <c r="S260" i="37"/>
  <c r="X260" i="37" s="1"/>
  <c r="S261" i="37"/>
  <c r="X261" i="37" s="1"/>
  <c r="S262" i="37"/>
  <c r="X262" i="37" s="1"/>
  <c r="S263" i="37"/>
  <c r="X263" i="37" s="1"/>
  <c r="S264" i="37"/>
  <c r="X264" i="37" s="1"/>
  <c r="S265" i="37"/>
  <c r="X265" i="37" s="1"/>
  <c r="S266" i="37"/>
  <c r="X266" i="37" s="1"/>
  <c r="S267" i="37"/>
  <c r="X267" i="37" s="1"/>
  <c r="S268" i="37"/>
  <c r="X268" i="37" s="1"/>
  <c r="S269" i="37"/>
  <c r="X269" i="37" s="1"/>
  <c r="S270" i="37"/>
  <c r="X270" i="37" s="1"/>
  <c r="S271" i="37"/>
  <c r="X271" i="37" s="1"/>
  <c r="S272" i="37"/>
  <c r="X272" i="37" s="1"/>
  <c r="S273" i="37"/>
  <c r="X273" i="37" s="1"/>
  <c r="S274" i="37"/>
  <c r="X274" i="37" s="1"/>
  <c r="S275" i="37"/>
  <c r="X275" i="37" s="1"/>
  <c r="S276" i="37"/>
  <c r="X276" i="37" s="1"/>
  <c r="S277" i="37"/>
  <c r="X277" i="37" s="1"/>
  <c r="S278" i="37"/>
  <c r="X278" i="37" s="1"/>
  <c r="S279" i="37"/>
  <c r="X279" i="37" s="1"/>
  <c r="S280" i="37"/>
  <c r="X280" i="37" s="1"/>
  <c r="S281" i="37"/>
  <c r="X281" i="37" s="1"/>
  <c r="S282" i="37"/>
  <c r="X282" i="37" s="1"/>
  <c r="S283" i="37"/>
  <c r="X283" i="37" s="1"/>
  <c r="S284" i="37"/>
  <c r="X284" i="37" s="1"/>
  <c r="S285" i="37"/>
  <c r="X285" i="37" s="1"/>
  <c r="S286" i="37"/>
  <c r="X286" i="37" s="1"/>
  <c r="S287" i="37"/>
  <c r="X287" i="37" s="1"/>
  <c r="S288" i="37"/>
  <c r="X288" i="37" s="1"/>
  <c r="S289" i="37"/>
  <c r="X289" i="37" s="1"/>
  <c r="S290" i="37"/>
  <c r="X290" i="37" s="1"/>
  <c r="S291" i="37"/>
  <c r="X291" i="37" s="1"/>
  <c r="S292" i="37"/>
  <c r="X292" i="37" s="1"/>
  <c r="S293" i="37"/>
  <c r="X293" i="37" s="1"/>
  <c r="S294" i="37"/>
  <c r="X294" i="37" s="1"/>
  <c r="S295" i="37"/>
  <c r="X295" i="37" s="1"/>
  <c r="S296" i="37"/>
  <c r="X296" i="37" s="1"/>
  <c r="S3" i="37"/>
  <c r="X3" i="37" s="1"/>
  <c r="Z3" i="37" s="1" a="1"/>
  <c r="Z3" i="37" s="1"/>
  <c r="AB3" i="37" a="1"/>
  <c r="AD3" i="37" a="1"/>
  <c r="AB3" i="37" l="1"/>
  <c r="AD3" i="37"/>
  <c r="M34" i="37" l="1"/>
  <c r="M10" i="37"/>
  <c r="M11" i="37"/>
  <c r="M12" i="37"/>
  <c r="M13" i="37"/>
  <c r="M14" i="37"/>
  <c r="M15" i="37"/>
  <c r="M16" i="37"/>
  <c r="M17" i="37"/>
  <c r="M18" i="37"/>
  <c r="M19" i="37"/>
  <c r="M20" i="37"/>
  <c r="M21" i="37"/>
  <c r="M22" i="37"/>
  <c r="M23" i="37"/>
  <c r="M24" i="37"/>
  <c r="M25" i="37"/>
  <c r="M26" i="37"/>
  <c r="M27" i="37"/>
  <c r="M28" i="37"/>
  <c r="M29" i="37"/>
  <c r="M30" i="37"/>
  <c r="M31" i="37"/>
  <c r="M32" i="37"/>
  <c r="M33" i="37"/>
  <c r="M35" i="37"/>
  <c r="M36" i="37"/>
  <c r="M37" i="37"/>
  <c r="M38" i="37"/>
  <c r="M39" i="37"/>
  <c r="M40" i="37"/>
  <c r="M41" i="37"/>
  <c r="M42" i="37"/>
  <c r="M43" i="37"/>
  <c r="M9" i="37"/>
  <c r="M8" i="37"/>
  <c r="M4" i="37"/>
  <c r="M5" i="37"/>
  <c r="M6" i="37"/>
  <c r="M7" i="37"/>
  <c r="Q3" i="37" a="1"/>
  <c r="M3" i="37" l="1"/>
  <c r="O3" i="37" s="1" a="1"/>
  <c r="O3" i="37" s="1"/>
  <c r="Q3" i="3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<sst xmlns="http://schemas.openxmlformats.org/spreadsheetml/2006/main" count="1873" uniqueCount="1634">
  <si>
    <t>Refurbishment Scope of Works</t>
  </si>
  <si>
    <t xml:space="preserve">Project code: </t>
  </si>
  <si>
    <t>[SRP/FS/FE code]</t>
  </si>
  <si>
    <t xml:space="preserve">Project name: </t>
  </si>
  <si>
    <t>[Name of school/college]</t>
  </si>
  <si>
    <r>
      <rPr>
        <b/>
        <sz val="22"/>
        <color rgb="FF2E8540"/>
        <rFont val="Arial"/>
        <family val="2"/>
      </rPr>
      <t xml:space="preserve">[Month] </t>
    </r>
    <r>
      <rPr>
        <b/>
        <sz val="22"/>
        <color rgb="FF104F75"/>
        <rFont val="Arial"/>
        <family val="2"/>
      </rPr>
      <t>20</t>
    </r>
    <r>
      <rPr>
        <b/>
        <sz val="22"/>
        <color rgb="FF2E8540"/>
        <rFont val="Arial"/>
        <family val="2"/>
      </rPr>
      <t>[XX]</t>
    </r>
  </si>
  <si>
    <t>Template</t>
  </si>
  <si>
    <t>Revision Code</t>
  </si>
  <si>
    <t>Status Code</t>
  </si>
  <si>
    <t>Date</t>
  </si>
  <si>
    <t>Amendment</t>
  </si>
  <si>
    <t>C01</t>
  </si>
  <si>
    <t>A</t>
  </si>
  <si>
    <t xml:space="preserve"> </t>
  </si>
  <si>
    <t xml:space="preserve">Project-specific </t>
  </si>
  <si>
    <t>Pnn</t>
  </si>
  <si>
    <t>Sn</t>
  </si>
  <si>
    <r>
      <rPr>
        <sz val="12"/>
        <rFont val="Arial"/>
        <family val="2"/>
      </rPr>
      <t>20</t>
    </r>
    <r>
      <rPr>
        <sz val="12"/>
        <color rgb="FF2E8540"/>
        <rFont val="Arial"/>
        <family val="2"/>
      </rPr>
      <t>YY-MM-DD</t>
    </r>
  </si>
  <si>
    <t>DfE/Employer's Representative to add amendments made to document here and rename file to make project specific.</t>
  </si>
  <si>
    <t>Contents</t>
  </si>
  <si>
    <t>Worksheet</t>
  </si>
  <si>
    <t>Description</t>
  </si>
  <si>
    <t>00_DocumentHistory</t>
  </si>
  <si>
    <t>Sheet sets out information about this resource, the file (name, revision, status and revision history) and list of contents including descriptions</t>
  </si>
  <si>
    <t>A_Picklists</t>
  </si>
  <si>
    <t>P01</t>
  </si>
  <si>
    <t>Condition</t>
  </si>
  <si>
    <t>Health and Safety</t>
  </si>
  <si>
    <t>Energy efficiency</t>
  </si>
  <si>
    <t>Enabling works</t>
  </si>
  <si>
    <t>Planning requirement</t>
  </si>
  <si>
    <t>Funded by others</t>
  </si>
  <si>
    <t>Other</t>
  </si>
  <si>
    <t>Subject</t>
  </si>
  <si>
    <t>Value</t>
  </si>
  <si>
    <t>Project code</t>
  </si>
  <si>
    <t>Project name</t>
  </si>
  <si>
    <t>Refurbishment Type</t>
  </si>
  <si>
    <t>Heavy Refurbishment</t>
  </si>
  <si>
    <t>Gross Internal Floor Area (GIFA)</t>
  </si>
  <si>
    <t>Feasibility</t>
  </si>
  <si>
    <t>Contractor's Proposals</t>
  </si>
  <si>
    <t>ID</t>
  </si>
  <si>
    <t>Element</t>
  </si>
  <si>
    <t>Element Description</t>
  </si>
  <si>
    <t>Location and/or Occurrence</t>
  </si>
  <si>
    <t>Condition Grade</t>
  </si>
  <si>
    <t>Condition Assessment</t>
  </si>
  <si>
    <t xml:space="preserve">Proposed Works Designation </t>
  </si>
  <si>
    <t>Further surveys or tests required</t>
  </si>
  <si>
    <t>Unit</t>
  </si>
  <si>
    <t>B</t>
  </si>
  <si>
    <t>TA to input condition assessment</t>
  </si>
  <si>
    <t>Renew</t>
  </si>
  <si>
    <t>m²</t>
  </si>
  <si>
    <t>Replace</t>
  </si>
  <si>
    <t>Retain</t>
  </si>
  <si>
    <t>n/a</t>
  </si>
  <si>
    <t>m</t>
  </si>
  <si>
    <t>m³</t>
  </si>
  <si>
    <t>Medium Refurbishment</t>
  </si>
  <si>
    <t>Light Refurbishment</t>
  </si>
  <si>
    <t>Works Parent</t>
  </si>
  <si>
    <t>Works Code and Title</t>
  </si>
  <si>
    <t>Substructure</t>
  </si>
  <si>
    <t>Frame</t>
  </si>
  <si>
    <t>Roof</t>
  </si>
  <si>
    <t>NRM1 (3rd Edition)</t>
  </si>
  <si>
    <t>Status Code and Description</t>
  </si>
  <si>
    <t>YesNo</t>
  </si>
  <si>
    <t>Code</t>
  </si>
  <si>
    <t>Level 1</t>
  </si>
  <si>
    <t>Level 2</t>
  </si>
  <si>
    <t>Title</t>
  </si>
  <si>
    <t>Code and Title</t>
  </si>
  <si>
    <t>RSoW Level 1 and Title</t>
  </si>
  <si>
    <t>RSoW Level 2 and Title</t>
  </si>
  <si>
    <t>Level 3</t>
  </si>
  <si>
    <t>NRM1 Level 1 and Title</t>
  </si>
  <si>
    <t>NRM1 Level 2 and Title</t>
  </si>
  <si>
    <t>NRM1 Level 3 and Title</t>
  </si>
  <si>
    <t>Designation</t>
  </si>
  <si>
    <t>Works</t>
  </si>
  <si>
    <t>Justification</t>
  </si>
  <si>
    <t>Roofs</t>
  </si>
  <si>
    <t>Facilitating works (FW)</t>
  </si>
  <si>
    <t>Remodelled</t>
  </si>
  <si>
    <t>not applicable</t>
  </si>
  <si>
    <t>P01.01</t>
  </si>
  <si>
    <t>S0</t>
  </si>
  <si>
    <t>S0: Work in Progress</t>
  </si>
  <si>
    <t>No</t>
  </si>
  <si>
    <t>Toxic or hazardous contaminated material treatment</t>
  </si>
  <si>
    <t>No visible defects</t>
  </si>
  <si>
    <t>P01.02</t>
  </si>
  <si>
    <t>S1</t>
  </si>
  <si>
    <t>S1: For Coordination</t>
  </si>
  <si>
    <t>Yes</t>
  </si>
  <si>
    <t>Toxic or hazardous material removal</t>
  </si>
  <si>
    <t>Untouched</t>
  </si>
  <si>
    <t>Refurbished</t>
  </si>
  <si>
    <t>Only minor repairs required</t>
  </si>
  <si>
    <t>P01.03</t>
  </si>
  <si>
    <t>S2</t>
  </si>
  <si>
    <t>S2: For Information</t>
  </si>
  <si>
    <t>Contaminated land</t>
  </si>
  <si>
    <t>Repair</t>
  </si>
  <si>
    <t>C1</t>
  </si>
  <si>
    <t>Significant deterioration - Replacement required within 1 year</t>
  </si>
  <si>
    <t>Functionality</t>
  </si>
  <si>
    <t>no.</t>
  </si>
  <si>
    <t>P01.04</t>
  </si>
  <si>
    <t>S3</t>
  </si>
  <si>
    <t xml:space="preserve">S3: For Review and Comment </t>
  </si>
  <si>
    <t>Eradication of plant growth</t>
  </si>
  <si>
    <t>C2</t>
  </si>
  <si>
    <t>Significant deterioration - Replacement required within 1 to 2 years</t>
  </si>
  <si>
    <t>Item</t>
  </si>
  <si>
    <t>P01.05</t>
  </si>
  <si>
    <t>S4</t>
  </si>
  <si>
    <t xml:space="preserve">S4: For Review and Authorisation </t>
  </si>
  <si>
    <t>Major demolition works</t>
  </si>
  <si>
    <t>C3</t>
  </si>
  <si>
    <t>Significant deterioration - Replacement required within 2 to 5 years</t>
  </si>
  <si>
    <t>P01.06</t>
  </si>
  <si>
    <t>S5</t>
  </si>
  <si>
    <t>S5: For Review and Acceptance by the DfE</t>
  </si>
  <si>
    <t>Demolition works</t>
  </si>
  <si>
    <t>No Work</t>
  </si>
  <si>
    <t>D1</t>
  </si>
  <si>
    <t>Extensive problems - Replacement required within 1 year</t>
  </si>
  <si>
    <t>P01.07</t>
  </si>
  <si>
    <t>Sn: Status Placeholder</t>
  </si>
  <si>
    <t>Soft strip works</t>
  </si>
  <si>
    <t xml:space="preserve">D2 </t>
  </si>
  <si>
    <t>Extensive problems - Replacement required wtihin 1 to 2 years</t>
  </si>
  <si>
    <t>P01.08</t>
  </si>
  <si>
    <t>A: Accepted for all RIBA Stages as complete by the DfE</t>
  </si>
  <si>
    <t>Temporary support to adjacent structures</t>
  </si>
  <si>
    <t>D3</t>
  </si>
  <si>
    <t>Extensive problems - Replacement required wtihin 2 to 5 years</t>
  </si>
  <si>
    <t>P01.09</t>
  </si>
  <si>
    <t>A0</t>
  </si>
  <si>
    <t>A0: Accepted in RIBA Stage 0 as complete by the DfE</t>
  </si>
  <si>
    <t>P01.10</t>
  </si>
  <si>
    <t>B0  </t>
  </si>
  <si>
    <t>B0: Accepted with comments in RIBA Stage 0 as complete by the DfE</t>
  </si>
  <si>
    <t>Specialist groundworks</t>
  </si>
  <si>
    <t>P01.11</t>
  </si>
  <si>
    <t>A1</t>
  </si>
  <si>
    <t>A1: Accepted in RIBA Stage 1 as complete by the DfE</t>
  </si>
  <si>
    <t>Site dewatering and pumping</t>
  </si>
  <si>
    <t>P01.12</t>
  </si>
  <si>
    <t>B1</t>
  </si>
  <si>
    <t xml:space="preserve">B1: Accepted with comments in RIBA Stage 1 as complete by the DfE </t>
  </si>
  <si>
    <t>Soil stabilisation measures</t>
  </si>
  <si>
    <t>P01.13</t>
  </si>
  <si>
    <t>A2</t>
  </si>
  <si>
    <t>A2: Authorised in RIBA Stage 2 as complete by the Contractor OR Accepted in RIBA Stage 2 as complete by the DfE </t>
  </si>
  <si>
    <t>Ground gas venting measures</t>
  </si>
  <si>
    <t>P01.14</t>
  </si>
  <si>
    <t>B2</t>
  </si>
  <si>
    <t>B2: Authorised with comments in RIBA Stage 2 as complete by the Contractor OR Accepted with comments in RIBA Stage 2 as complete by the DfE</t>
  </si>
  <si>
    <t>Temporary diversion works</t>
  </si>
  <si>
    <t>P01.15</t>
  </si>
  <si>
    <t>A3</t>
  </si>
  <si>
    <t>A3: Authorised in RIBA Stage 3 as complete by the Contractor OR Accepted in RIBA Stage 3 as complete by the DfE</t>
  </si>
  <si>
    <t>P01.16</t>
  </si>
  <si>
    <t>B3</t>
  </si>
  <si>
    <t>B3: Authorised with comments in RIBA Stage 3 as complete by the Contractor OR Accepted with comments in RIBA Stage 3 as complete by the DfE</t>
  </si>
  <si>
    <t>Temporary diversion to services</t>
  </si>
  <si>
    <t>P01.17</t>
  </si>
  <si>
    <t>A4</t>
  </si>
  <si>
    <t>A4: Authorised in RIBA Stage 4 as complete by the Contractor OR Accepted in RIBA Stage 4 as complete by the DfE</t>
  </si>
  <si>
    <t>Temporary diversion of waterways</t>
  </si>
  <si>
    <t>P01.18</t>
  </si>
  <si>
    <t>B4</t>
  </si>
  <si>
    <t>B4: Authorised with comments in RIBA Stage 4 as complete by the Contractor OR Accepted with comments in RIBA Stage 4 as complete by the DfE</t>
  </si>
  <si>
    <t>Extraordinary site investigation works</t>
  </si>
  <si>
    <t>P01.19</t>
  </si>
  <si>
    <t>A5</t>
  </si>
  <si>
    <t>A5: Authorised in RIBA Stage 5 as complete by the Contractor OR Accepted in RIBA Stage 5 as complete by the DfE</t>
  </si>
  <si>
    <t>Archaeological investigation</t>
  </si>
  <si>
    <t>P01.20</t>
  </si>
  <si>
    <t>B5</t>
  </si>
  <si>
    <t>B5: Authorised with comments in RIBA Stage 5 as complete by the Contractor OR Accepted with comments in RIBA Stage 5 as complete by the DfE</t>
  </si>
  <si>
    <t>Reptile/wildlife mitigation measures</t>
  </si>
  <si>
    <t>A6</t>
  </si>
  <si>
    <t>A6: Authorised as in RIBA Stage 6 as complete by the Contractor OR Accepted in RIBA Stage 6 as complete by the DfE</t>
  </si>
  <si>
    <t>Other extraordinary site investigation works</t>
  </si>
  <si>
    <t>P02.01</t>
  </si>
  <si>
    <t>Substructure (SUB)</t>
  </si>
  <si>
    <t>P02.02</t>
  </si>
  <si>
    <t>P02.03</t>
  </si>
  <si>
    <t>Standard foundations</t>
  </si>
  <si>
    <t>P02.04</t>
  </si>
  <si>
    <t>Specialist foundations</t>
  </si>
  <si>
    <t>P02.05</t>
  </si>
  <si>
    <t>Lowest floor construction</t>
  </si>
  <si>
    <t>P02.06</t>
  </si>
  <si>
    <t>Basement excavation</t>
  </si>
  <si>
    <t>P02.07</t>
  </si>
  <si>
    <t>Basement retaining walls</t>
  </si>
  <si>
    <t>P02.08</t>
  </si>
  <si>
    <t>Superstructure</t>
  </si>
  <si>
    <t>P02.09</t>
  </si>
  <si>
    <t>P02.10</t>
  </si>
  <si>
    <t>Steel frames</t>
  </si>
  <si>
    <t>P02.11</t>
  </si>
  <si>
    <t>Space frames / decks</t>
  </si>
  <si>
    <t>P02.12</t>
  </si>
  <si>
    <t>Concrete casings to steel frames</t>
  </si>
  <si>
    <t>P02.13</t>
  </si>
  <si>
    <t>Concrete frames</t>
  </si>
  <si>
    <t>P02.14</t>
  </si>
  <si>
    <t>Timber frames</t>
  </si>
  <si>
    <t>P02.15</t>
  </si>
  <si>
    <t>Specialist frames</t>
  </si>
  <si>
    <t>P02.16</t>
  </si>
  <si>
    <t>Upper floors (UF)</t>
  </si>
  <si>
    <t>P02.17</t>
  </si>
  <si>
    <t>Floors</t>
  </si>
  <si>
    <t>P02.18</t>
  </si>
  <si>
    <t>Balconies</t>
  </si>
  <si>
    <t>P02.19</t>
  </si>
  <si>
    <t>Drainage to balconies</t>
  </si>
  <si>
    <t>P02.20</t>
  </si>
  <si>
    <t>P02</t>
  </si>
  <si>
    <t>Roof structure</t>
  </si>
  <si>
    <t>P03.01</t>
  </si>
  <si>
    <t>Roof coverings</t>
  </si>
  <si>
    <t>P03.02</t>
  </si>
  <si>
    <t>Specialist roof systems</t>
  </si>
  <si>
    <t>P03.03</t>
  </si>
  <si>
    <t>Roof drainage</t>
  </si>
  <si>
    <t>P03.04</t>
  </si>
  <si>
    <t>Roof lights, skylights and openings</t>
  </si>
  <si>
    <t>P03.05</t>
  </si>
  <si>
    <t>Roof features</t>
  </si>
  <si>
    <t>P03.06</t>
  </si>
  <si>
    <t>Stairs and ramps</t>
  </si>
  <si>
    <t>P03.07</t>
  </si>
  <si>
    <t>Stair/ramp structure</t>
  </si>
  <si>
    <t>P03.08</t>
  </si>
  <si>
    <t>Stair/ramp finishes</t>
  </si>
  <si>
    <t>P03.09</t>
  </si>
  <si>
    <t>Stair/ramp balustrade and handrails</t>
  </si>
  <si>
    <t>P03.10</t>
  </si>
  <si>
    <t>Ladders/chutes/slides</t>
  </si>
  <si>
    <t>P03.11</t>
  </si>
  <si>
    <t>External walls (EW)</t>
  </si>
  <si>
    <t>P03.12</t>
  </si>
  <si>
    <t>External enclosing walls above ground floor level</t>
  </si>
  <si>
    <t>P03.13</t>
  </si>
  <si>
    <t>External enclosing walls below ground floor level</t>
  </si>
  <si>
    <t>P03.14</t>
  </si>
  <si>
    <t>Solar/rain screen cladding</t>
  </si>
  <si>
    <t>P03.15</t>
  </si>
  <si>
    <t>External soffits</t>
  </si>
  <si>
    <t>P03.16</t>
  </si>
  <si>
    <t>Subsidiary walls, balustrades, handrails, railings and proprietary balconies</t>
  </si>
  <si>
    <t>P03.17</t>
  </si>
  <si>
    <t>Facade access/cleaning systems</t>
  </si>
  <si>
    <t>P03.18</t>
  </si>
  <si>
    <t>Windows and external doors</t>
  </si>
  <si>
    <t>P03.19</t>
  </si>
  <si>
    <t>External windows</t>
  </si>
  <si>
    <t>P03.20</t>
  </si>
  <si>
    <t>External doors (ED)</t>
  </si>
  <si>
    <t>P03</t>
  </si>
  <si>
    <t>Internal walls and partitions (IW)</t>
  </si>
  <si>
    <t>P04.01</t>
  </si>
  <si>
    <t>Walls and partitions</t>
  </si>
  <si>
    <t>P04.02</t>
  </si>
  <si>
    <t>Balustrades and handrails</t>
  </si>
  <si>
    <t>P04.03</t>
  </si>
  <si>
    <t>Movable room dividers</t>
  </si>
  <si>
    <t>P04.04</t>
  </si>
  <si>
    <t>Cubicles</t>
  </si>
  <si>
    <t>P04.05</t>
  </si>
  <si>
    <t>Internal doors (ID)</t>
  </si>
  <si>
    <t>P04.06</t>
  </si>
  <si>
    <t>P04.07</t>
  </si>
  <si>
    <t>Internal finishes</t>
  </si>
  <si>
    <t>P04.08</t>
  </si>
  <si>
    <t>Wall finishes (WF)</t>
  </si>
  <si>
    <t>P04.09</t>
  </si>
  <si>
    <t>Finishes to walls</t>
  </si>
  <si>
    <t>P04.10</t>
  </si>
  <si>
    <t>Floor finishes (FF)</t>
  </si>
  <si>
    <t>P04.11</t>
  </si>
  <si>
    <t>Finishes to floors</t>
  </si>
  <si>
    <t>P04.12</t>
  </si>
  <si>
    <t>Raised access floors</t>
  </si>
  <si>
    <t>P04.13</t>
  </si>
  <si>
    <t>Ceiling finishes (CF)</t>
  </si>
  <si>
    <t>P04.14</t>
  </si>
  <si>
    <t>Finishes to ceilings</t>
  </si>
  <si>
    <t>P04.15</t>
  </si>
  <si>
    <t>False ceilings</t>
  </si>
  <si>
    <t>P04.16</t>
  </si>
  <si>
    <t>Demountable suspended ceilings</t>
  </si>
  <si>
    <t>P04.17</t>
  </si>
  <si>
    <t>Fittings, furnishings and equipment</t>
  </si>
  <si>
    <t>P04.18</t>
  </si>
  <si>
    <t>Fittings, furnishings and equipment (FFE)</t>
  </si>
  <si>
    <t>P04.19</t>
  </si>
  <si>
    <t>General fittings, furnishings and equipment</t>
  </si>
  <si>
    <t>P04.20</t>
  </si>
  <si>
    <t>Domestic kitchen fittings and equipment</t>
  </si>
  <si>
    <t>P04</t>
  </si>
  <si>
    <t>Special-purpose fittings, furnishings &amp; equipment</t>
  </si>
  <si>
    <t>P05.01</t>
  </si>
  <si>
    <t>Signs/notices</t>
  </si>
  <si>
    <t>P05.02</t>
  </si>
  <si>
    <t>Works of art</t>
  </si>
  <si>
    <t>P05.03</t>
  </si>
  <si>
    <t>Non mechanical and non electrical equipment</t>
  </si>
  <si>
    <t>P05.04</t>
  </si>
  <si>
    <t>Internal planting</t>
  </si>
  <si>
    <t>P05.05</t>
  </si>
  <si>
    <t>Bird and vermin control</t>
  </si>
  <si>
    <t>P05.06</t>
  </si>
  <si>
    <t>Services</t>
  </si>
  <si>
    <t>P05.07</t>
  </si>
  <si>
    <t>Sanitary appliances (SA)</t>
  </si>
  <si>
    <t>P05.08</t>
  </si>
  <si>
    <t>Sanitary appliances</t>
  </si>
  <si>
    <t>P05.09</t>
  </si>
  <si>
    <t>Sanitary ancillaries</t>
  </si>
  <si>
    <t>P05.10</t>
  </si>
  <si>
    <t>Services equipment (SE)</t>
  </si>
  <si>
    <t>P05.11</t>
  </si>
  <si>
    <t>Services equipment</t>
  </si>
  <si>
    <t>P05.12</t>
  </si>
  <si>
    <t>Disposal installations (DI)</t>
  </si>
  <si>
    <t>P05.13</t>
  </si>
  <si>
    <t>Foul drainage above ground</t>
  </si>
  <si>
    <t>P05.14</t>
  </si>
  <si>
    <t>Chemical, toxic and industrial liquid waste drainage</t>
  </si>
  <si>
    <t>P05.15</t>
  </si>
  <si>
    <t>Refuse disposal</t>
  </si>
  <si>
    <t>P05.16</t>
  </si>
  <si>
    <t>Water installations (WI)</t>
  </si>
  <si>
    <t>P05.17</t>
  </si>
  <si>
    <t>Mains water supply</t>
  </si>
  <si>
    <t>P05.18</t>
  </si>
  <si>
    <t>Cold water distribution</t>
  </si>
  <si>
    <t>P05.19</t>
  </si>
  <si>
    <t>Hot water distribution</t>
  </si>
  <si>
    <t>P05.20</t>
  </si>
  <si>
    <t>Local hot water distribution</t>
  </si>
  <si>
    <t>P05</t>
  </si>
  <si>
    <t>Steam and condensate distribution</t>
  </si>
  <si>
    <t>P06.01</t>
  </si>
  <si>
    <t>Heat source (HS)</t>
  </si>
  <si>
    <t>P06.02</t>
  </si>
  <si>
    <t>Heat source</t>
  </si>
  <si>
    <t>P06.03</t>
  </si>
  <si>
    <t>Space heating and air conditioning (SHAC)</t>
  </si>
  <si>
    <t>P06.04</t>
  </si>
  <si>
    <t>Central heating</t>
  </si>
  <si>
    <t>P06.05</t>
  </si>
  <si>
    <t>Local heating</t>
  </si>
  <si>
    <t>P06.06</t>
  </si>
  <si>
    <t>Central cooling</t>
  </si>
  <si>
    <t>P06.07</t>
  </si>
  <si>
    <t>Local cooling</t>
  </si>
  <si>
    <t>P06.08</t>
  </si>
  <si>
    <t>Central heating and cooling</t>
  </si>
  <si>
    <t>P06.09</t>
  </si>
  <si>
    <t>Local heating and cooling</t>
  </si>
  <si>
    <t>P06.10</t>
  </si>
  <si>
    <t>Central air conditioning</t>
  </si>
  <si>
    <t>P06.11</t>
  </si>
  <si>
    <t>Local air conditioning</t>
  </si>
  <si>
    <t>P06.12</t>
  </si>
  <si>
    <t>Ventilation systems (VS)</t>
  </si>
  <si>
    <t>P06.13</t>
  </si>
  <si>
    <t>Central ventilation</t>
  </si>
  <si>
    <t>P06.14</t>
  </si>
  <si>
    <t>Local and special ventilation</t>
  </si>
  <si>
    <t>P06.15</t>
  </si>
  <si>
    <t>Smoke extract/control</t>
  </si>
  <si>
    <t>P06.16</t>
  </si>
  <si>
    <t>Electrical installations (EI)</t>
  </si>
  <si>
    <t>P06.17</t>
  </si>
  <si>
    <t>Electrical mains and sub mains distribution</t>
  </si>
  <si>
    <t>P06.18</t>
  </si>
  <si>
    <t>Power installations</t>
  </si>
  <si>
    <t>P06.19</t>
  </si>
  <si>
    <t>Lighting installations</t>
  </si>
  <si>
    <t>P06.20</t>
  </si>
  <si>
    <t>Specialist lighting installations</t>
  </si>
  <si>
    <t>P06</t>
  </si>
  <si>
    <t>Local electricity generation systems</t>
  </si>
  <si>
    <t>P07.01</t>
  </si>
  <si>
    <t>Earthling and bonding systems</t>
  </si>
  <si>
    <t>P07.02</t>
  </si>
  <si>
    <t>Fuel installations</t>
  </si>
  <si>
    <t>P07.03</t>
  </si>
  <si>
    <t>Fuel storage</t>
  </si>
  <si>
    <t>P07.04</t>
  </si>
  <si>
    <t>Fuel distribution systems</t>
  </si>
  <si>
    <t>P07.05</t>
  </si>
  <si>
    <t>Lift and conveyor installations</t>
  </si>
  <si>
    <t>P07.06</t>
  </si>
  <si>
    <t>Lifts</t>
  </si>
  <si>
    <t>P07.07</t>
  </si>
  <si>
    <t>Escalators</t>
  </si>
  <si>
    <t>P07.08</t>
  </si>
  <si>
    <t>Moving pavements</t>
  </si>
  <si>
    <t>P07.09</t>
  </si>
  <si>
    <t>Powered stair lifts</t>
  </si>
  <si>
    <t>P07.10</t>
  </si>
  <si>
    <t>Conveyors</t>
  </si>
  <si>
    <t>P07.11</t>
  </si>
  <si>
    <t>Dock levellers and scissor lifts</t>
  </si>
  <si>
    <t>P07.12</t>
  </si>
  <si>
    <t>Cranes and unenclosed hoists</t>
  </si>
  <si>
    <t>P07.13</t>
  </si>
  <si>
    <t>Car lifts, car stacking systems, turntables, etc.</t>
  </si>
  <si>
    <t>P07.14</t>
  </si>
  <si>
    <t>Document handling/delivery systems</t>
  </si>
  <si>
    <t>P07.15</t>
  </si>
  <si>
    <t>Other transport systems</t>
  </si>
  <si>
    <t>P07.16</t>
  </si>
  <si>
    <t>Fire and lightning protection</t>
  </si>
  <si>
    <t>P07.17</t>
  </si>
  <si>
    <t>Fire fighting systems</t>
  </si>
  <si>
    <t>P07.18</t>
  </si>
  <si>
    <t>Fire suppression systems</t>
  </si>
  <si>
    <t>P07.19</t>
  </si>
  <si>
    <t>Lightning protection</t>
  </si>
  <si>
    <t>P07.20</t>
  </si>
  <si>
    <t>Communication, security and control systems</t>
  </si>
  <si>
    <t>P07</t>
  </si>
  <si>
    <t>Communication systems</t>
  </si>
  <si>
    <t>P08.01</t>
  </si>
  <si>
    <t>Security systems</t>
  </si>
  <si>
    <t>P08.02</t>
  </si>
  <si>
    <t>Central control/building management systems</t>
  </si>
  <si>
    <t>P08.03</t>
  </si>
  <si>
    <t>Specialist installations</t>
  </si>
  <si>
    <t>P08.04</t>
  </si>
  <si>
    <t>Specialist piped supply systems</t>
  </si>
  <si>
    <t>P08.05</t>
  </si>
  <si>
    <t>Specialist refrigeration systems</t>
  </si>
  <si>
    <t>P08.06</t>
  </si>
  <si>
    <t>Specialist mechanical installations</t>
  </si>
  <si>
    <t>P08.07</t>
  </si>
  <si>
    <t>Specialist electrical installations</t>
  </si>
  <si>
    <t>P08.08</t>
  </si>
  <si>
    <t>Water features</t>
  </si>
  <si>
    <t>P08.09</t>
  </si>
  <si>
    <t>Builders' work in connection with services</t>
  </si>
  <si>
    <t>P08.10</t>
  </si>
  <si>
    <t>P08.11</t>
  </si>
  <si>
    <t>Complete buildings and building units</t>
  </si>
  <si>
    <t>P08.12</t>
  </si>
  <si>
    <t>Prefabricated buildings</t>
  </si>
  <si>
    <t>P08.13</t>
  </si>
  <si>
    <t>Complete buildings</t>
  </si>
  <si>
    <t>P08.14</t>
  </si>
  <si>
    <t>Building units</t>
  </si>
  <si>
    <t>P08.15</t>
  </si>
  <si>
    <t>Works to existing buildings</t>
  </si>
  <si>
    <t>P08.16</t>
  </si>
  <si>
    <t>Minor demolition works and alteration works</t>
  </si>
  <si>
    <t>P08.17</t>
  </si>
  <si>
    <t>Minor demolition and alteration works</t>
  </si>
  <si>
    <t>P08.18</t>
  </si>
  <si>
    <t>Repairs to existing services</t>
  </si>
  <si>
    <t>P08.19</t>
  </si>
  <si>
    <t>Existing services</t>
  </si>
  <si>
    <t>P08.20</t>
  </si>
  <si>
    <t>Damp proof courses/fungus and beetle eradication</t>
  </si>
  <si>
    <t>P08</t>
  </si>
  <si>
    <t>Damp proof courses</t>
  </si>
  <si>
    <t>P09.01</t>
  </si>
  <si>
    <t>Fungus/beetle eradication</t>
  </si>
  <si>
    <t>P09.02</t>
  </si>
  <si>
    <t>Facade retention</t>
  </si>
  <si>
    <t>P09.03</t>
  </si>
  <si>
    <t>P09.04</t>
  </si>
  <si>
    <t>Cleaning existing surfaces</t>
  </si>
  <si>
    <t>P09.05</t>
  </si>
  <si>
    <t>P09.06</t>
  </si>
  <si>
    <t>Protective coatings to existing surfaces</t>
  </si>
  <si>
    <t>P09.07</t>
  </si>
  <si>
    <t>Renovation works</t>
  </si>
  <si>
    <t>P09.08</t>
  </si>
  <si>
    <t>Masonry repairs</t>
  </si>
  <si>
    <t>P09.09</t>
  </si>
  <si>
    <t>Concrete repairs</t>
  </si>
  <si>
    <t>P09.10</t>
  </si>
  <si>
    <t>Metal repairs</t>
  </si>
  <si>
    <t>P09.11</t>
  </si>
  <si>
    <t>Timber repairs</t>
  </si>
  <si>
    <t>P09.12</t>
  </si>
  <si>
    <t>Plastics repairs</t>
  </si>
  <si>
    <t>P09.13</t>
  </si>
  <si>
    <t>External works</t>
  </si>
  <si>
    <t>P09.14</t>
  </si>
  <si>
    <t>Site preparation works</t>
  </si>
  <si>
    <t>P09.15</t>
  </si>
  <si>
    <t>Site clearance</t>
  </si>
  <si>
    <t>P09.16</t>
  </si>
  <si>
    <t>Preparatory ground works</t>
  </si>
  <si>
    <t>P09.17</t>
  </si>
  <si>
    <t>Roads, paths and paving</t>
  </si>
  <si>
    <t>P09.18</t>
  </si>
  <si>
    <t>P09.19</t>
  </si>
  <si>
    <t>Special surfaces and paving</t>
  </si>
  <si>
    <t>P09.20</t>
  </si>
  <si>
    <t>Soft landscaping, planting and irrigation systems</t>
  </si>
  <si>
    <t>P09</t>
  </si>
  <si>
    <t>Seeding and turfing</t>
  </si>
  <si>
    <t>P10.01</t>
  </si>
  <si>
    <t>External planting</t>
  </si>
  <si>
    <t>P10.02</t>
  </si>
  <si>
    <t>Irrigation systems</t>
  </si>
  <si>
    <t>P10.03</t>
  </si>
  <si>
    <t>Fencing, railing and walls</t>
  </si>
  <si>
    <t>P10.04</t>
  </si>
  <si>
    <t>Fencing and railings</t>
  </si>
  <si>
    <t>P10.05</t>
  </si>
  <si>
    <t>Walls and screens</t>
  </si>
  <si>
    <t>P10.06</t>
  </si>
  <si>
    <t>Retaining walls</t>
  </si>
  <si>
    <t>P10.07</t>
  </si>
  <si>
    <t>Barriers and guardrails</t>
  </si>
  <si>
    <t>P10.08</t>
  </si>
  <si>
    <t>Site/street furniture and equipment</t>
  </si>
  <si>
    <t>P10.09</t>
  </si>
  <si>
    <t>P10.10</t>
  </si>
  <si>
    <t>Ornamental features</t>
  </si>
  <si>
    <t>P10.11</t>
  </si>
  <si>
    <t>External drainage</t>
  </si>
  <si>
    <t>P10.12</t>
  </si>
  <si>
    <t>Surface water and foul drainage</t>
  </si>
  <si>
    <t>P10.13</t>
  </si>
  <si>
    <t>Ancillary drainage systems</t>
  </si>
  <si>
    <t>P10.14</t>
  </si>
  <si>
    <t>External laboratory and industrial liquid waste drainage</t>
  </si>
  <si>
    <t>P10.15</t>
  </si>
  <si>
    <t>Land drainage</t>
  </si>
  <si>
    <t>P10.16</t>
  </si>
  <si>
    <t>External services</t>
  </si>
  <si>
    <t>P10.17</t>
  </si>
  <si>
    <t>Water mains supply</t>
  </si>
  <si>
    <t>P10.18</t>
  </si>
  <si>
    <t>Electricity mains supply</t>
  </si>
  <si>
    <t>P10.19</t>
  </si>
  <si>
    <t>External mains transformation devices</t>
  </si>
  <si>
    <t>P10.20</t>
  </si>
  <si>
    <t>Electricity distribution to external plant and equipment</t>
  </si>
  <si>
    <t>P10</t>
  </si>
  <si>
    <t>Gas mains supply</t>
  </si>
  <si>
    <t>P11.01</t>
  </si>
  <si>
    <t>Telecommunications and other communication system connections</t>
  </si>
  <si>
    <t>P11.02</t>
  </si>
  <si>
    <t>External fuel storage and piped distribution systems</t>
  </si>
  <si>
    <t>P11.03</t>
  </si>
  <si>
    <t>External security systems</t>
  </si>
  <si>
    <t>P11.04</t>
  </si>
  <si>
    <t>Site/street lighting systems</t>
  </si>
  <si>
    <t>P11.05</t>
  </si>
  <si>
    <t>Local/district heating installations</t>
  </si>
  <si>
    <t>P11.06</t>
  </si>
  <si>
    <t>Builders work in connection with external services</t>
  </si>
  <si>
    <t>P11.07</t>
  </si>
  <si>
    <t>Minor building works and ancillary buildings</t>
  </si>
  <si>
    <t>P11.08</t>
  </si>
  <si>
    <t>Minor building works</t>
  </si>
  <si>
    <t>P11.09</t>
  </si>
  <si>
    <t>Ancillary buildings and structures</t>
  </si>
  <si>
    <t>P11.10</t>
  </si>
  <si>
    <t>Underpinning to external site boundary walls</t>
  </si>
  <si>
    <t>P11.11</t>
  </si>
  <si>
    <t>Maintenance contractor's management and administration costs</t>
  </si>
  <si>
    <t>P11.12</t>
  </si>
  <si>
    <t>Employer's requirements</t>
  </si>
  <si>
    <t>P11.13</t>
  </si>
  <si>
    <t>Site accommodation</t>
  </si>
  <si>
    <t>P11.14</t>
  </si>
  <si>
    <t>Site records</t>
  </si>
  <si>
    <t>P11.15</t>
  </si>
  <si>
    <t>Completion and post-completion requirements</t>
  </si>
  <si>
    <t>P11.16</t>
  </si>
  <si>
    <t>Management tasks – specific types</t>
  </si>
  <si>
    <t>P11.17</t>
  </si>
  <si>
    <t>Maintenance contractor's cost items</t>
  </si>
  <si>
    <t>P11.18</t>
  </si>
  <si>
    <t>Management and staff</t>
  </si>
  <si>
    <t>P11.19</t>
  </si>
  <si>
    <t>Site establishment</t>
  </si>
  <si>
    <t>P11.20</t>
  </si>
  <si>
    <t>Temporary services</t>
  </si>
  <si>
    <t>P11</t>
  </si>
  <si>
    <t>Security</t>
  </si>
  <si>
    <t>P12.01</t>
  </si>
  <si>
    <t>Safety and environmental protection</t>
  </si>
  <si>
    <t>P12.02</t>
  </si>
  <si>
    <t>Control and protection</t>
  </si>
  <si>
    <t>P12.03</t>
  </si>
  <si>
    <t>Mechanical plant</t>
  </si>
  <si>
    <t>P12.04</t>
  </si>
  <si>
    <t>Temporary works – INCLUDED WITH WORK ITEMS</t>
  </si>
  <si>
    <t>P12.05</t>
  </si>
  <si>
    <t>P12.06</t>
  </si>
  <si>
    <t>Transition and exit requirements</t>
  </si>
  <si>
    <t>P12.07</t>
  </si>
  <si>
    <t>Cleaning</t>
  </si>
  <si>
    <t>P12.08</t>
  </si>
  <si>
    <t>Fees and charges</t>
  </si>
  <si>
    <t>P12.09</t>
  </si>
  <si>
    <t>Site services</t>
  </si>
  <si>
    <t>P12.10</t>
  </si>
  <si>
    <t>Insurance, bonds, guarantees and warranties</t>
  </si>
  <si>
    <t>P12.11</t>
  </si>
  <si>
    <t>Operational Tasks</t>
  </si>
  <si>
    <t>P12.12</t>
  </si>
  <si>
    <t>Periodic maintenance</t>
  </si>
  <si>
    <t>P12.13</t>
  </si>
  <si>
    <t>Maintenance contractor's overhead and profit</t>
  </si>
  <si>
    <t>P12.14</t>
  </si>
  <si>
    <t>Maintenance contractor's overhead</t>
  </si>
  <si>
    <t>P12.15</t>
  </si>
  <si>
    <t>P12.16</t>
  </si>
  <si>
    <t>Maintenance contractor's profit</t>
  </si>
  <si>
    <t>P12.17</t>
  </si>
  <si>
    <t>P12.18</t>
  </si>
  <si>
    <t>Consultant and specialist fees</t>
  </si>
  <si>
    <t>P12.19</t>
  </si>
  <si>
    <t>Consultant's and specialist fees</t>
  </si>
  <si>
    <t>P12.20</t>
  </si>
  <si>
    <t>P12</t>
  </si>
  <si>
    <t>Other consultant's fees</t>
  </si>
  <si>
    <t>P13.01</t>
  </si>
  <si>
    <t>Site investigation fees</t>
  </si>
  <si>
    <t>P13.02</t>
  </si>
  <si>
    <t>Specialist support consultant's fees</t>
  </si>
  <si>
    <t>P13.03</t>
  </si>
  <si>
    <t>Maintenance contractor's tender / pre-contract fees</t>
  </si>
  <si>
    <t>P13.04</t>
  </si>
  <si>
    <t>P13.05</t>
  </si>
  <si>
    <t>Specialist support services fees</t>
  </si>
  <si>
    <t>P13.06</t>
  </si>
  <si>
    <t>Temporary accommodation, services and facilities charges</t>
  </si>
  <si>
    <t>P13.07</t>
  </si>
  <si>
    <t>Main contractor's overhead and profit</t>
  </si>
  <si>
    <t>P13.08</t>
  </si>
  <si>
    <t>Maintenance contractor's design fees</t>
  </si>
  <si>
    <t>P13.09</t>
  </si>
  <si>
    <t>Main contractor's design consultant's fees</t>
  </si>
  <si>
    <t>P13.10</t>
  </si>
  <si>
    <t>Employer definable maintenance related costs</t>
  </si>
  <si>
    <t>P13.11</t>
  </si>
  <si>
    <t>P13.12</t>
  </si>
  <si>
    <t>Land acquisition costs</t>
  </si>
  <si>
    <t>P13.13</t>
  </si>
  <si>
    <t>Employer finance costs</t>
  </si>
  <si>
    <t>P13.14</t>
  </si>
  <si>
    <t>Fees</t>
  </si>
  <si>
    <t>P13.15</t>
  </si>
  <si>
    <t>Charges</t>
  </si>
  <si>
    <t>P13.16</t>
  </si>
  <si>
    <t>Planning contributions</t>
  </si>
  <si>
    <t>P13.17</t>
  </si>
  <si>
    <t>Insurances</t>
  </si>
  <si>
    <t>P13.18</t>
  </si>
  <si>
    <t>Archaeological field work</t>
  </si>
  <si>
    <t>P13.19</t>
  </si>
  <si>
    <t>Other specialist fieldwork</t>
  </si>
  <si>
    <t>P13.20</t>
  </si>
  <si>
    <t>Decanting and relocation costs</t>
  </si>
  <si>
    <t>P13</t>
  </si>
  <si>
    <t>P14.01</t>
  </si>
  <si>
    <t>Tenant's costs/contributions</t>
  </si>
  <si>
    <t>P14.02</t>
  </si>
  <si>
    <t>Marketing costs</t>
  </si>
  <si>
    <t>P14.03</t>
  </si>
  <si>
    <t>Other employer costs</t>
  </si>
  <si>
    <t>P14.04</t>
  </si>
  <si>
    <t>Allowances</t>
  </si>
  <si>
    <t>P14.05</t>
  </si>
  <si>
    <t>P14.06</t>
  </si>
  <si>
    <t>Office churn</t>
  </si>
  <si>
    <t>P14.07</t>
  </si>
  <si>
    <t>Soft services – operations</t>
  </si>
  <si>
    <t>P14.08</t>
  </si>
  <si>
    <t>End of life</t>
  </si>
  <si>
    <t>P14.09</t>
  </si>
  <si>
    <t>Third party income</t>
  </si>
  <si>
    <t>P14.10</t>
  </si>
  <si>
    <t>Loss of income</t>
  </si>
  <si>
    <t>P14.11</t>
  </si>
  <si>
    <t>Risks</t>
  </si>
  <si>
    <t>P14.12</t>
  </si>
  <si>
    <t>Design and installation risks</t>
  </si>
  <si>
    <t>P14.13</t>
  </si>
  <si>
    <t>Maintenance risks</t>
  </si>
  <si>
    <t>P14.14</t>
  </si>
  <si>
    <t>Employer change risks</t>
  </si>
  <si>
    <t>P14.15</t>
  </si>
  <si>
    <t>Employer other risks</t>
  </si>
  <si>
    <t>P14.16</t>
  </si>
  <si>
    <t>Inflation</t>
  </si>
  <si>
    <t>P14.17</t>
  </si>
  <si>
    <t>Tender inflation</t>
  </si>
  <si>
    <t>P14.18</t>
  </si>
  <si>
    <t>Construction inflation</t>
  </si>
  <si>
    <t>P14.19</t>
  </si>
  <si>
    <t>Life cycle renewal inflation</t>
  </si>
  <si>
    <t>P14.20</t>
  </si>
  <si>
    <t>Life cycle discount rate</t>
  </si>
  <si>
    <t>P14</t>
  </si>
  <si>
    <t>P15.01</t>
  </si>
  <si>
    <t>P15.02</t>
  </si>
  <si>
    <t>P15.03</t>
  </si>
  <si>
    <t>P15.04</t>
  </si>
  <si>
    <t>P15.05</t>
  </si>
  <si>
    <t>P15.06</t>
  </si>
  <si>
    <t>P15.07</t>
  </si>
  <si>
    <t>P15.08</t>
  </si>
  <si>
    <t>P15.09</t>
  </si>
  <si>
    <t>P15.10</t>
  </si>
  <si>
    <t>P15.11</t>
  </si>
  <si>
    <t>P15.12</t>
  </si>
  <si>
    <t>P15.13</t>
  </si>
  <si>
    <t>P15.14</t>
  </si>
  <si>
    <t>P15.15</t>
  </si>
  <si>
    <t>P15.16</t>
  </si>
  <si>
    <t>P15.17</t>
  </si>
  <si>
    <t>P15.18</t>
  </si>
  <si>
    <t>P15.19</t>
  </si>
  <si>
    <t>P15.20</t>
  </si>
  <si>
    <t>P15</t>
  </si>
  <si>
    <t>P16.01</t>
  </si>
  <si>
    <t>P16.02</t>
  </si>
  <si>
    <t>P16.03</t>
  </si>
  <si>
    <t>P16.04</t>
  </si>
  <si>
    <t>P16.05</t>
  </si>
  <si>
    <t>P16.06</t>
  </si>
  <si>
    <t>P16.07</t>
  </si>
  <si>
    <t>P16.08</t>
  </si>
  <si>
    <t>P16.09</t>
  </si>
  <si>
    <t>P16.10</t>
  </si>
  <si>
    <t>P16.11</t>
  </si>
  <si>
    <t>P16.12</t>
  </si>
  <si>
    <t>P16.13</t>
  </si>
  <si>
    <t>P16.14</t>
  </si>
  <si>
    <t>P16.15</t>
  </si>
  <si>
    <t>P16.16</t>
  </si>
  <si>
    <t>P16.17</t>
  </si>
  <si>
    <t>P16.18</t>
  </si>
  <si>
    <t>P16.19</t>
  </si>
  <si>
    <t>P16.20</t>
  </si>
  <si>
    <t>P16</t>
  </si>
  <si>
    <t>P17.01</t>
  </si>
  <si>
    <t>P17.02</t>
  </si>
  <si>
    <t>P17.03</t>
  </si>
  <si>
    <t>P17.04</t>
  </si>
  <si>
    <t>P17.05</t>
  </si>
  <si>
    <t>P17.06</t>
  </si>
  <si>
    <t>P17.07</t>
  </si>
  <si>
    <t>P17.08</t>
  </si>
  <si>
    <t>P17.09</t>
  </si>
  <si>
    <t>P17.10</t>
  </si>
  <si>
    <t>P17.11</t>
  </si>
  <si>
    <t>P17.12</t>
  </si>
  <si>
    <t>P17.13</t>
  </si>
  <si>
    <t>P17.14</t>
  </si>
  <si>
    <t>P17.15</t>
  </si>
  <si>
    <t>P17.16</t>
  </si>
  <si>
    <t>P17.17</t>
  </si>
  <si>
    <t>P17.18</t>
  </si>
  <si>
    <t>P17.19</t>
  </si>
  <si>
    <t>P17.20</t>
  </si>
  <si>
    <t>P17</t>
  </si>
  <si>
    <t>P18.01</t>
  </si>
  <si>
    <t>P18.02</t>
  </si>
  <si>
    <t>P18.03</t>
  </si>
  <si>
    <t>P18.04</t>
  </si>
  <si>
    <t>P18.05</t>
  </si>
  <si>
    <t>P18.06</t>
  </si>
  <si>
    <t>P18.07</t>
  </si>
  <si>
    <t>P18.08</t>
  </si>
  <si>
    <t>P18.09</t>
  </si>
  <si>
    <t>P18.10</t>
  </si>
  <si>
    <t>P18.11</t>
  </si>
  <si>
    <t>P18.12</t>
  </si>
  <si>
    <t>P18.13</t>
  </si>
  <si>
    <t>P18.14</t>
  </si>
  <si>
    <t>P18.15</t>
  </si>
  <si>
    <t>P18.16</t>
  </si>
  <si>
    <t>P18.17</t>
  </si>
  <si>
    <t>P18.18</t>
  </si>
  <si>
    <t>P18.19</t>
  </si>
  <si>
    <t>P18.20</t>
  </si>
  <si>
    <t>P18</t>
  </si>
  <si>
    <t>P19.01</t>
  </si>
  <si>
    <t>P19.02</t>
  </si>
  <si>
    <t>P19.03</t>
  </si>
  <si>
    <t>P19.04</t>
  </si>
  <si>
    <t>P19.05</t>
  </si>
  <si>
    <t>P19.06</t>
  </si>
  <si>
    <t>P19.07</t>
  </si>
  <si>
    <t>P19.08</t>
  </si>
  <si>
    <t>P19.09</t>
  </si>
  <si>
    <t>P19.10</t>
  </si>
  <si>
    <t>P19.11</t>
  </si>
  <si>
    <t>P19.12</t>
  </si>
  <si>
    <t>P19.13</t>
  </si>
  <si>
    <t>P19.14</t>
  </si>
  <si>
    <t>P19.15</t>
  </si>
  <si>
    <t>P19.16</t>
  </si>
  <si>
    <t>P19.17</t>
  </si>
  <si>
    <t>P19.18</t>
  </si>
  <si>
    <t>P19.19</t>
  </si>
  <si>
    <t>P19.20</t>
  </si>
  <si>
    <t>P19</t>
  </si>
  <si>
    <t>P20.01</t>
  </si>
  <si>
    <t>P20.02</t>
  </si>
  <si>
    <t>P20.03</t>
  </si>
  <si>
    <t>P20.04</t>
  </si>
  <si>
    <t>P20.05</t>
  </si>
  <si>
    <t>P20.06</t>
  </si>
  <si>
    <t>P20.07</t>
  </si>
  <si>
    <t>P20.08</t>
  </si>
  <si>
    <t>P20.09</t>
  </si>
  <si>
    <t>P20.10</t>
  </si>
  <si>
    <t>P20.11</t>
  </si>
  <si>
    <t>P20.12</t>
  </si>
  <si>
    <t>P20.13</t>
  </si>
  <si>
    <t>P20.14</t>
  </si>
  <si>
    <t>P20.15</t>
  </si>
  <si>
    <t>P20.16</t>
  </si>
  <si>
    <t>P20.17</t>
  </si>
  <si>
    <t>P20.18</t>
  </si>
  <si>
    <t>P20.19</t>
  </si>
  <si>
    <t>P20.20</t>
  </si>
  <si>
    <t>P20</t>
  </si>
  <si>
    <t>P21.01</t>
  </si>
  <si>
    <t>P21.02</t>
  </si>
  <si>
    <t>P21.03</t>
  </si>
  <si>
    <t>P21.04</t>
  </si>
  <si>
    <t>P21.05</t>
  </si>
  <si>
    <t>P21.06</t>
  </si>
  <si>
    <t>P21.07</t>
  </si>
  <si>
    <t>P21.08</t>
  </si>
  <si>
    <t>P21.09</t>
  </si>
  <si>
    <t>P21.10</t>
  </si>
  <si>
    <t>P21.11</t>
  </si>
  <si>
    <t>P21.12</t>
  </si>
  <si>
    <t>P21.13</t>
  </si>
  <si>
    <t>P21.14</t>
  </si>
  <si>
    <t>P21.15</t>
  </si>
  <si>
    <t>P21.16</t>
  </si>
  <si>
    <t>P21.17</t>
  </si>
  <si>
    <t>P21.18</t>
  </si>
  <si>
    <t>P21.19</t>
  </si>
  <si>
    <t>P21.20</t>
  </si>
  <si>
    <t>P21</t>
  </si>
  <si>
    <t>P22.01</t>
  </si>
  <si>
    <t>P22.02</t>
  </si>
  <si>
    <t>P22.03</t>
  </si>
  <si>
    <t>P22.04</t>
  </si>
  <si>
    <t>P22.05</t>
  </si>
  <si>
    <t>P22.06</t>
  </si>
  <si>
    <t>P22.07</t>
  </si>
  <si>
    <t>P22.08</t>
  </si>
  <si>
    <t>P22.09</t>
  </si>
  <si>
    <t>P22.10</t>
  </si>
  <si>
    <t>P22.11</t>
  </si>
  <si>
    <t>P22.12</t>
  </si>
  <si>
    <t>P22.13</t>
  </si>
  <si>
    <t>P22.14</t>
  </si>
  <si>
    <t>P22.15</t>
  </si>
  <si>
    <t>P22.16</t>
  </si>
  <si>
    <t>P22.17</t>
  </si>
  <si>
    <t>P22.18</t>
  </si>
  <si>
    <t>P22.19</t>
  </si>
  <si>
    <t>P22.20</t>
  </si>
  <si>
    <t>P22</t>
  </si>
  <si>
    <t>P23.01</t>
  </si>
  <si>
    <t>P23.02</t>
  </si>
  <si>
    <t>P23.03</t>
  </si>
  <si>
    <t>P23.04</t>
  </si>
  <si>
    <t>P23.05</t>
  </si>
  <si>
    <t>P23.06</t>
  </si>
  <si>
    <t>P23.07</t>
  </si>
  <si>
    <t>P23.08</t>
  </si>
  <si>
    <t>P23.09</t>
  </si>
  <si>
    <t>P23.10</t>
  </si>
  <si>
    <t>P23.11</t>
  </si>
  <si>
    <t>P23.12</t>
  </si>
  <si>
    <t>P23.13</t>
  </si>
  <si>
    <t>P23.14</t>
  </si>
  <si>
    <t>P23.15</t>
  </si>
  <si>
    <t>P23.16</t>
  </si>
  <si>
    <t>P23.17</t>
  </si>
  <si>
    <t>P23.18</t>
  </si>
  <si>
    <t>P23.19</t>
  </si>
  <si>
    <t>P23.20</t>
  </si>
  <si>
    <t>P23</t>
  </si>
  <si>
    <t>P24.01</t>
  </si>
  <si>
    <t>P24.02</t>
  </si>
  <si>
    <t>P24.03</t>
  </si>
  <si>
    <t>P24.04</t>
  </si>
  <si>
    <t>P24.05</t>
  </si>
  <si>
    <t>P24.06</t>
  </si>
  <si>
    <t>P24.07</t>
  </si>
  <si>
    <t>P24.08</t>
  </si>
  <si>
    <t>P24.09</t>
  </si>
  <si>
    <t>P24.10</t>
  </si>
  <si>
    <t>P24.11</t>
  </si>
  <si>
    <t>P24.12</t>
  </si>
  <si>
    <t>P24.13</t>
  </si>
  <si>
    <t>P24.14</t>
  </si>
  <si>
    <t>P24.15</t>
  </si>
  <si>
    <t>P24.16</t>
  </si>
  <si>
    <t>P24.17</t>
  </si>
  <si>
    <t>P24.18</t>
  </si>
  <si>
    <t>P24.19</t>
  </si>
  <si>
    <t>P24.20</t>
  </si>
  <si>
    <t>P24</t>
  </si>
  <si>
    <t>P25.01</t>
  </si>
  <si>
    <t>P25.02</t>
  </si>
  <si>
    <t>P25.03</t>
  </si>
  <si>
    <t>P25.04</t>
  </si>
  <si>
    <t>P25.05</t>
  </si>
  <si>
    <t>P25.06</t>
  </si>
  <si>
    <t>P25.07</t>
  </si>
  <si>
    <t>P25.08</t>
  </si>
  <si>
    <t>P25.09</t>
  </si>
  <si>
    <t>P25.10</t>
  </si>
  <si>
    <t>P25.11</t>
  </si>
  <si>
    <t>P25.12</t>
  </si>
  <si>
    <t>P25.13</t>
  </si>
  <si>
    <t>P25.14</t>
  </si>
  <si>
    <t>P25.15</t>
  </si>
  <si>
    <t>P25.16</t>
  </si>
  <si>
    <t>P25.17</t>
  </si>
  <si>
    <t>P25.18</t>
  </si>
  <si>
    <t>P25.19</t>
  </si>
  <si>
    <t>P25.20</t>
  </si>
  <si>
    <t>P25</t>
  </si>
  <si>
    <t>P26.01</t>
  </si>
  <si>
    <t>P26.02</t>
  </si>
  <si>
    <t>P26.03</t>
  </si>
  <si>
    <t>P26.04</t>
  </si>
  <si>
    <t>P26.05</t>
  </si>
  <si>
    <t>P26.06</t>
  </si>
  <si>
    <t>P26.07</t>
  </si>
  <si>
    <t>P26.08</t>
  </si>
  <si>
    <t>P26.09</t>
  </si>
  <si>
    <t>P26.10</t>
  </si>
  <si>
    <t>P26.11</t>
  </si>
  <si>
    <t>P26.12</t>
  </si>
  <si>
    <t>P26.13</t>
  </si>
  <si>
    <t>P26.14</t>
  </si>
  <si>
    <t>P26.15</t>
  </si>
  <si>
    <t>P26.16</t>
  </si>
  <si>
    <t>P26.17</t>
  </si>
  <si>
    <t>P26.18</t>
  </si>
  <si>
    <t>P26.19</t>
  </si>
  <si>
    <t>P26.20</t>
  </si>
  <si>
    <t>P26</t>
  </si>
  <si>
    <t>P27.01</t>
  </si>
  <si>
    <t>P27.02</t>
  </si>
  <si>
    <t>P27.03</t>
  </si>
  <si>
    <t>P27.04</t>
  </si>
  <si>
    <t>P27.05</t>
  </si>
  <si>
    <t>P27.06</t>
  </si>
  <si>
    <t>P27.07</t>
  </si>
  <si>
    <t>P27.08</t>
  </si>
  <si>
    <t>P27.09</t>
  </si>
  <si>
    <t>P27.10</t>
  </si>
  <si>
    <t>P27.11</t>
  </si>
  <si>
    <t>P27.12</t>
  </si>
  <si>
    <t>P27.13</t>
  </si>
  <si>
    <t>P27.14</t>
  </si>
  <si>
    <t>P27.15</t>
  </si>
  <si>
    <t>P27.16</t>
  </si>
  <si>
    <t>P27.17</t>
  </si>
  <si>
    <t>P27.18</t>
  </si>
  <si>
    <t>P27.19</t>
  </si>
  <si>
    <t>P27.20</t>
  </si>
  <si>
    <t>P27</t>
  </si>
  <si>
    <t>P28.01</t>
  </si>
  <si>
    <t>P28.02</t>
  </si>
  <si>
    <t>P28.03</t>
  </si>
  <si>
    <t>P28.04</t>
  </si>
  <si>
    <t>P28.05</t>
  </si>
  <si>
    <t>P28.06</t>
  </si>
  <si>
    <t>P28.07</t>
  </si>
  <si>
    <t>P28.08</t>
  </si>
  <si>
    <t>P28.09</t>
  </si>
  <si>
    <t>P28.10</t>
  </si>
  <si>
    <t>P28.11</t>
  </si>
  <si>
    <t>P28.12</t>
  </si>
  <si>
    <t>P28.13</t>
  </si>
  <si>
    <t>P28.14</t>
  </si>
  <si>
    <t>P28.15</t>
  </si>
  <si>
    <t>P28.16</t>
  </si>
  <si>
    <t>P28.17</t>
  </si>
  <si>
    <t>P28.18</t>
  </si>
  <si>
    <t>P28.19</t>
  </si>
  <si>
    <t>P28.20</t>
  </si>
  <si>
    <t>P28</t>
  </si>
  <si>
    <t>P29.01</t>
  </si>
  <si>
    <t>P29.02</t>
  </si>
  <si>
    <t>P29.03</t>
  </si>
  <si>
    <t>P29.04</t>
  </si>
  <si>
    <t>P29.05</t>
  </si>
  <si>
    <t>P29.06</t>
  </si>
  <si>
    <t>P29.07</t>
  </si>
  <si>
    <t>P29.08</t>
  </si>
  <si>
    <t>P29.09</t>
  </si>
  <si>
    <t>P29.10</t>
  </si>
  <si>
    <t>P29.11</t>
  </si>
  <si>
    <t>P29.12</t>
  </si>
  <si>
    <t>P29.13</t>
  </si>
  <si>
    <t>P29.14</t>
  </si>
  <si>
    <t>P29.15</t>
  </si>
  <si>
    <t>P29.16</t>
  </si>
  <si>
    <t>P29.17</t>
  </si>
  <si>
    <t>P29.18</t>
  </si>
  <si>
    <t>P29.19</t>
  </si>
  <si>
    <t>P29.20</t>
  </si>
  <si>
    <t>P29</t>
  </si>
  <si>
    <t>P30.01</t>
  </si>
  <si>
    <t>P30.02</t>
  </si>
  <si>
    <t>P30.03</t>
  </si>
  <si>
    <t>P30.04</t>
  </si>
  <si>
    <t>P30.05</t>
  </si>
  <si>
    <t>P30.06</t>
  </si>
  <si>
    <t>P30.07</t>
  </si>
  <si>
    <t>P30.08</t>
  </si>
  <si>
    <t>P30.09</t>
  </si>
  <si>
    <t>P30.10</t>
  </si>
  <si>
    <t>P30.11</t>
  </si>
  <si>
    <t>P30.12</t>
  </si>
  <si>
    <t>P30.13</t>
  </si>
  <si>
    <t>P30.14</t>
  </si>
  <si>
    <t>P30.15</t>
  </si>
  <si>
    <t>P30.16</t>
  </si>
  <si>
    <t>P30.17</t>
  </si>
  <si>
    <t>P30.18</t>
  </si>
  <si>
    <t>P30.19</t>
  </si>
  <si>
    <t>P30.20</t>
  </si>
  <si>
    <t>P30</t>
  </si>
  <si>
    <t>P31.01</t>
  </si>
  <si>
    <t>P31.02</t>
  </si>
  <si>
    <t>P31.03</t>
  </si>
  <si>
    <t>P31.04</t>
  </si>
  <si>
    <t>P31.05</t>
  </si>
  <si>
    <t>P31.06</t>
  </si>
  <si>
    <t>P31.07</t>
  </si>
  <si>
    <t>P31.08</t>
  </si>
  <si>
    <t>P31.09</t>
  </si>
  <si>
    <t>P31.10</t>
  </si>
  <si>
    <t>P31.11</t>
  </si>
  <si>
    <t>P31.12</t>
  </si>
  <si>
    <t>P31.13</t>
  </si>
  <si>
    <t>P31.14</t>
  </si>
  <si>
    <t>P31.15</t>
  </si>
  <si>
    <t>P31.16</t>
  </si>
  <si>
    <t>P31.17</t>
  </si>
  <si>
    <t>P31.18</t>
  </si>
  <si>
    <t>P31.19</t>
  </si>
  <si>
    <t>P31.20</t>
  </si>
  <si>
    <t>P31</t>
  </si>
  <si>
    <t>P32.01</t>
  </si>
  <si>
    <t>P32.02</t>
  </si>
  <si>
    <t>P32.03</t>
  </si>
  <si>
    <t>P32.04</t>
  </si>
  <si>
    <t>P32.05</t>
  </si>
  <si>
    <t>P32.06</t>
  </si>
  <si>
    <t>P32.07</t>
  </si>
  <si>
    <t>P32.08</t>
  </si>
  <si>
    <t>P32.09</t>
  </si>
  <si>
    <t>P32.10</t>
  </si>
  <si>
    <t>P32.11</t>
  </si>
  <si>
    <t>P32.12</t>
  </si>
  <si>
    <t>P32.13</t>
  </si>
  <si>
    <t>P32.14</t>
  </si>
  <si>
    <t>P32.15</t>
  </si>
  <si>
    <t>P32.16</t>
  </si>
  <si>
    <t>P32.17</t>
  </si>
  <si>
    <t>P32.18</t>
  </si>
  <si>
    <t>P32.19</t>
  </si>
  <si>
    <t>P32.20</t>
  </si>
  <si>
    <t>P32</t>
  </si>
  <si>
    <t>P33.01</t>
  </si>
  <si>
    <t>P33.02</t>
  </si>
  <si>
    <t>P33.03</t>
  </si>
  <si>
    <t>P33.04</t>
  </si>
  <si>
    <t>P33.05</t>
  </si>
  <si>
    <t>P33.06</t>
  </si>
  <si>
    <t>P33.07</t>
  </si>
  <si>
    <t>P33.08</t>
  </si>
  <si>
    <t>P33.09</t>
  </si>
  <si>
    <t>P33.10</t>
  </si>
  <si>
    <t>P33.11</t>
  </si>
  <si>
    <t>P33.12</t>
  </si>
  <si>
    <t>P33.13</t>
  </si>
  <si>
    <t>P33.14</t>
  </si>
  <si>
    <t>P33.15</t>
  </si>
  <si>
    <t>P33.16</t>
  </si>
  <si>
    <t>P33.17</t>
  </si>
  <si>
    <t>P33.18</t>
  </si>
  <si>
    <t>P33.19</t>
  </si>
  <si>
    <t>P33.20</t>
  </si>
  <si>
    <t>P33</t>
  </si>
  <si>
    <t>P34.01</t>
  </si>
  <si>
    <t>P34.02</t>
  </si>
  <si>
    <t>P34.03</t>
  </si>
  <si>
    <t>P34.04</t>
  </si>
  <si>
    <t>P34.05</t>
  </si>
  <si>
    <t>P34.06</t>
  </si>
  <si>
    <t>P34.07</t>
  </si>
  <si>
    <t>P34.08</t>
  </si>
  <si>
    <t>P34.09</t>
  </si>
  <si>
    <t>P34.10</t>
  </si>
  <si>
    <t>P34.11</t>
  </si>
  <si>
    <t>P34.12</t>
  </si>
  <si>
    <t>P34.13</t>
  </si>
  <si>
    <t>P34.14</t>
  </si>
  <si>
    <t>P34.15</t>
  </si>
  <si>
    <t>P34.16</t>
  </si>
  <si>
    <t>P34.17</t>
  </si>
  <si>
    <t>P34.18</t>
  </si>
  <si>
    <t>P34.19</t>
  </si>
  <si>
    <t>P34.20</t>
  </si>
  <si>
    <t>P34</t>
  </si>
  <si>
    <t>P35.01</t>
  </si>
  <si>
    <t>P35.02</t>
  </si>
  <si>
    <t>P35.03</t>
  </si>
  <si>
    <t>P35.04</t>
  </si>
  <si>
    <t>P35.05</t>
  </si>
  <si>
    <t>P35.06</t>
  </si>
  <si>
    <t>P35.07</t>
  </si>
  <si>
    <t>P35.08</t>
  </si>
  <si>
    <t>P35.09</t>
  </si>
  <si>
    <t>P35.10</t>
  </si>
  <si>
    <t>P35.11</t>
  </si>
  <si>
    <t>P35.12</t>
  </si>
  <si>
    <t>P35.13</t>
  </si>
  <si>
    <t>P35.14</t>
  </si>
  <si>
    <t>P35.15</t>
  </si>
  <si>
    <t>P35.16</t>
  </si>
  <si>
    <t>P35.17</t>
  </si>
  <si>
    <t>P35.18</t>
  </si>
  <si>
    <t>P35.19</t>
  </si>
  <si>
    <t>P35.20</t>
  </si>
  <si>
    <t>P35</t>
  </si>
  <si>
    <t>P36.01</t>
  </si>
  <si>
    <t>P36.02</t>
  </si>
  <si>
    <t>P36.03</t>
  </si>
  <si>
    <t>P36.04</t>
  </si>
  <si>
    <t>P36.05</t>
  </si>
  <si>
    <t>P36.06</t>
  </si>
  <si>
    <t>P36.07</t>
  </si>
  <si>
    <t>P36.08</t>
  </si>
  <si>
    <t>P36.09</t>
  </si>
  <si>
    <t>P36.10</t>
  </si>
  <si>
    <t>P36.11</t>
  </si>
  <si>
    <t>P36.12</t>
  </si>
  <si>
    <t>P36.13</t>
  </si>
  <si>
    <t>P36.14</t>
  </si>
  <si>
    <t>P36.15</t>
  </si>
  <si>
    <t>P36.16</t>
  </si>
  <si>
    <t>P36.17</t>
  </si>
  <si>
    <t>P36.18</t>
  </si>
  <si>
    <t>P36.19</t>
  </si>
  <si>
    <t>P36.20</t>
  </si>
  <si>
    <t>P36</t>
  </si>
  <si>
    <t>P37.01</t>
  </si>
  <si>
    <t>P37.02</t>
  </si>
  <si>
    <t>P37.03</t>
  </si>
  <si>
    <t>P37.04</t>
  </si>
  <si>
    <t>P37.05</t>
  </si>
  <si>
    <t>P37.06</t>
  </si>
  <si>
    <t>P37.07</t>
  </si>
  <si>
    <t>P37.08</t>
  </si>
  <si>
    <t>P37.09</t>
  </si>
  <si>
    <t>P37.10</t>
  </si>
  <si>
    <t>P37.11</t>
  </si>
  <si>
    <t>P37.12</t>
  </si>
  <si>
    <t>P37.13</t>
  </si>
  <si>
    <t>P37.14</t>
  </si>
  <si>
    <t>P37.15</t>
  </si>
  <si>
    <t>P37.16</t>
  </si>
  <si>
    <t>P37.17</t>
  </si>
  <si>
    <t>P37.18</t>
  </si>
  <si>
    <t>P37.19</t>
  </si>
  <si>
    <t>P37.20</t>
  </si>
  <si>
    <t>P37</t>
  </si>
  <si>
    <t>P38.01</t>
  </si>
  <si>
    <t>P38.02</t>
  </si>
  <si>
    <t>P38.03</t>
  </si>
  <si>
    <t>P38.04</t>
  </si>
  <si>
    <t>P38.05</t>
  </si>
  <si>
    <t>P38.06</t>
  </si>
  <si>
    <t>P38.07</t>
  </si>
  <si>
    <t>P38.08</t>
  </si>
  <si>
    <t>P38.09</t>
  </si>
  <si>
    <t>P38.10</t>
  </si>
  <si>
    <t>P38.11</t>
  </si>
  <si>
    <t>P38.12</t>
  </si>
  <si>
    <t>P38.13</t>
  </si>
  <si>
    <t>P38.14</t>
  </si>
  <si>
    <t>P38.15</t>
  </si>
  <si>
    <t>P38.16</t>
  </si>
  <si>
    <t>P38.17</t>
  </si>
  <si>
    <t>P38.18</t>
  </si>
  <si>
    <t>P38.19</t>
  </si>
  <si>
    <t>P38.20</t>
  </si>
  <si>
    <t>P38</t>
  </si>
  <si>
    <t>P39.01</t>
  </si>
  <si>
    <t>P39.02</t>
  </si>
  <si>
    <t>P39.03</t>
  </si>
  <si>
    <t>P39.04</t>
  </si>
  <si>
    <t>P39.05</t>
  </si>
  <si>
    <t>P39.06</t>
  </si>
  <si>
    <t>P39.07</t>
  </si>
  <si>
    <t>P39.08</t>
  </si>
  <si>
    <t>P39.09</t>
  </si>
  <si>
    <t>P39.10</t>
  </si>
  <si>
    <t>P39.11</t>
  </si>
  <si>
    <t>P39.12</t>
  </si>
  <si>
    <t>P39.13</t>
  </si>
  <si>
    <t>P39.14</t>
  </si>
  <si>
    <t>P39.15</t>
  </si>
  <si>
    <t>P39.16</t>
  </si>
  <si>
    <t>P39.17</t>
  </si>
  <si>
    <t>P39.18</t>
  </si>
  <si>
    <t>P39.19</t>
  </si>
  <si>
    <t>P39.20</t>
  </si>
  <si>
    <t>P39</t>
  </si>
  <si>
    <t>P40.01</t>
  </si>
  <si>
    <t>P40.02</t>
  </si>
  <si>
    <t>P40.03</t>
  </si>
  <si>
    <t>P40.04</t>
  </si>
  <si>
    <t>P40.05</t>
  </si>
  <si>
    <t>P40.06</t>
  </si>
  <si>
    <t>P40.07</t>
  </si>
  <si>
    <t>P40.08</t>
  </si>
  <si>
    <t>P40.09</t>
  </si>
  <si>
    <t>P40.10</t>
  </si>
  <si>
    <t>P40.11</t>
  </si>
  <si>
    <t>P40.12</t>
  </si>
  <si>
    <t>P40.13</t>
  </si>
  <si>
    <t>P40.14</t>
  </si>
  <si>
    <t>P40.15</t>
  </si>
  <si>
    <t>P40.16</t>
  </si>
  <si>
    <t>P40.17</t>
  </si>
  <si>
    <t>P40.18</t>
  </si>
  <si>
    <t>P40.19</t>
  </si>
  <si>
    <t>P40.20</t>
  </si>
  <si>
    <t>P40</t>
  </si>
  <si>
    <t>C02</t>
  </si>
  <si>
    <t>C03</t>
  </si>
  <si>
    <t>C04</t>
  </si>
  <si>
    <t>C05</t>
  </si>
  <si>
    <t>C06</t>
  </si>
  <si>
    <t>C07</t>
  </si>
  <si>
    <t>C08</t>
  </si>
  <si>
    <t>C09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</si>
  <si>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</si>
  <si>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</si>
  <si>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</si>
  <si>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</si>
  <si>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</si>
  <si>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</si>
  <si>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</si>
  <si>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</si>
  <si>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</si>
  <si>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</si>
  <si>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</si>
  <si>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</si>
  <si>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</si>
  <si>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</si>
  <si>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</si>
  <si>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</si>
  <si>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</si>
  <si>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</si>
  <si>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</si>
  <si>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</si>
  <si>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</si>
  <si>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</si>
  <si>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</si>
  <si>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</si>
  <si>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</si>
  <si>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</si>
  <si>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</si>
  <si>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</si>
  <si>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</si>
  <si>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</si>
  <si>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</si>
  <si>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Cnn</t>
  </si>
  <si>
    <t>GOV.UK Publication</t>
  </si>
  <si>
    <t>Project specifics to be entered into this worksheet</t>
  </si>
  <si>
    <t>01_Instructions</t>
  </si>
  <si>
    <t>02_ProjectInputs</t>
  </si>
  <si>
    <t>Information about this resource including how to use/complete</t>
  </si>
  <si>
    <t>03_Requirements</t>
  </si>
  <si>
    <t>Sheet sets out the picklists used to configure this resource</t>
  </si>
  <si>
    <t>B_WorkDescriptors</t>
  </si>
  <si>
    <t>Sheet sets out the work descriptors used on the '03_Requirements' worksheet</t>
  </si>
  <si>
    <t xml:space="preserve">Instructions </t>
  </si>
  <si>
    <t>001</t>
  </si>
  <si>
    <t>002</t>
  </si>
  <si>
    <t>003</t>
  </si>
  <si>
    <t>004</t>
  </si>
  <si>
    <t>005</t>
  </si>
  <si>
    <t>006</t>
  </si>
  <si>
    <t>007</t>
  </si>
  <si>
    <t>008</t>
  </si>
  <si>
    <t>009</t>
  </si>
  <si>
    <t>010</t>
  </si>
  <si>
    <t>011</t>
  </si>
  <si>
    <t>012</t>
  </si>
  <si>
    <t>013</t>
  </si>
  <si>
    <t>014</t>
  </si>
  <si>
    <t>015</t>
  </si>
  <si>
    <t>016</t>
  </si>
  <si>
    <t>017</t>
  </si>
  <si>
    <t>018</t>
  </si>
  <si>
    <t>Complete the table on the '02_ProjectInputs' worksheet.</t>
  </si>
  <si>
    <t>019</t>
  </si>
  <si>
    <t>020</t>
  </si>
  <si>
    <t>021</t>
  </si>
  <si>
    <t>022</t>
  </si>
  <si>
    <t>023</t>
  </si>
  <si>
    <t>024</t>
  </si>
  <si>
    <t>025</t>
  </si>
  <si>
    <t>026</t>
  </si>
  <si>
    <t>027</t>
  </si>
  <si>
    <t>028</t>
  </si>
  <si>
    <t>029</t>
  </si>
  <si>
    <t>030</t>
  </si>
  <si>
    <t>Heavy Refurbishment (Listed)</t>
  </si>
  <si>
    <t>Medium Refurbishment (Listed)</t>
  </si>
  <si>
    <t>Light Refurbishment (Listed)</t>
  </si>
  <si>
    <t>Consequential improvements</t>
  </si>
  <si>
    <t>Foundations and substructure</t>
  </si>
  <si>
    <t>Stairs, ramps and lifts</t>
  </si>
  <si>
    <t>External walls</t>
  </si>
  <si>
    <t>External windows and doors</t>
  </si>
  <si>
    <t>Internal walls and partitions</t>
  </si>
  <si>
    <t>Internal doors and glazed screens</t>
  </si>
  <si>
    <t>Wall finishes</t>
  </si>
  <si>
    <t>Floor finishes</t>
  </si>
  <si>
    <t>Ceiling finishes</t>
  </si>
  <si>
    <t>Fittings, furniture and equipment</t>
  </si>
  <si>
    <t>Fittings, furniture and equipment (FF&amp;E)</t>
  </si>
  <si>
    <t>Sanitaryware and ancillaries</t>
  </si>
  <si>
    <t>Drainage</t>
  </si>
  <si>
    <t>Water installations</t>
  </si>
  <si>
    <t>Heating and cooling systems</t>
  </si>
  <si>
    <t>Ventilation systems and thermal comfort</t>
  </si>
  <si>
    <t>Electrical infrastructure</t>
  </si>
  <si>
    <t>Daylighting and electrical lighting</t>
  </si>
  <si>
    <t>Security and communication systems</t>
  </si>
  <si>
    <t>BMS, controls and performance monitoring</t>
  </si>
  <si>
    <t>Internet connectivity</t>
  </si>
  <si>
    <t>Technology</t>
  </si>
  <si>
    <t>Passive networking</t>
  </si>
  <si>
    <t>Active networking</t>
  </si>
  <si>
    <t>AV systems and fixed equipment</t>
  </si>
  <si>
    <t>Building technologies</t>
  </si>
  <si>
    <t>Telephony</t>
  </si>
  <si>
    <t>Surfaces for play, sport, paths and roads</t>
  </si>
  <si>
    <t>Topsoil, subsoil and ameliorants</t>
  </si>
  <si>
    <t>Soft landscape</t>
  </si>
  <si>
    <t>Boundary treatments, walls and fencing</t>
  </si>
  <si>
    <t>Play equipment and nature habitats</t>
  </si>
  <si>
    <t>External furniture</t>
  </si>
  <si>
    <t>External drainage (nature-based SuDS)</t>
  </si>
  <si>
    <t>Structures in the landscape</t>
  </si>
  <si>
    <t>Fire safety</t>
  </si>
  <si>
    <t>Fire safety for MMC</t>
  </si>
  <si>
    <t>2 : Superstructure</t>
  </si>
  <si>
    <t>Work to existing buildings (not used in Technical Manual)</t>
  </si>
  <si>
    <t>No work required, shall be left as existing.</t>
  </si>
  <si>
    <t>2_3 : Roofs</t>
  </si>
  <si>
    <t>1 : Substructure</t>
  </si>
  <si>
    <t>1_2 : Lowest floor construction</t>
  </si>
  <si>
    <t>Isolated repairs to lowest floor structure to ensure it is suitable for the structural performance of the floor and all anticipated loading (live and dead loads). See project specific specification or drawing.</t>
  </si>
  <si>
    <t>Existing lowest floor structure retained, with no work required unless needed in order to complete other works that form part of the Scheme; overall performance shall be no worse than the existing performance and condition.</t>
  </si>
  <si>
    <t>3 : Internal finishes</t>
  </si>
  <si>
    <t>3_2 : Floor finishes</t>
  </si>
  <si>
    <t>2_4 : Stairs, ramps and lifts</t>
  </si>
  <si>
    <t>3_3 : Ceiling finishes</t>
  </si>
  <si>
    <t>2_5 : External walls</t>
  </si>
  <si>
    <t>2_6 : External windows and doors</t>
  </si>
  <si>
    <t>1_1 : Foundations and substructure</t>
  </si>
  <si>
    <t>2_7 : Internal walls and partitions</t>
  </si>
  <si>
    <t>2_8 : Internal doors and glazed screens</t>
  </si>
  <si>
    <t>3_1 : Wall finishes</t>
  </si>
  <si>
    <t>4 : Fittings, furniture and equipment</t>
  </si>
  <si>
    <t>4_1 : Fittings, furniture and equipment (FF&amp;E)</t>
  </si>
  <si>
    <t>5 : Services</t>
  </si>
  <si>
    <t>5_1 : Sanitaryware and ancillaries</t>
  </si>
  <si>
    <t>5_2 : Drainage</t>
  </si>
  <si>
    <t>5_3 : Water installations</t>
  </si>
  <si>
    <t>5_4 : Heat source</t>
  </si>
  <si>
    <t>5_5 : Heating and cooling systems</t>
  </si>
  <si>
    <t>5_6 : Ventilation systems and thermal comfort</t>
  </si>
  <si>
    <t>5_7 : Electrical infrastructure</t>
  </si>
  <si>
    <t>5_8 : Daylighting and electrical lighting</t>
  </si>
  <si>
    <t>5_9 : Fuel installations</t>
  </si>
  <si>
    <t>5_10 : Security and communication systems</t>
  </si>
  <si>
    <t>5_11 : BMS, controls and performance monitoring</t>
  </si>
  <si>
    <t>5_12 : Internet connectivity</t>
  </si>
  <si>
    <t>6 : Technology</t>
  </si>
  <si>
    <t>6_1 : Passive networking</t>
  </si>
  <si>
    <t>6_2 : Active networking</t>
  </si>
  <si>
    <t>6_3 : AV systems and fixed equipment</t>
  </si>
  <si>
    <t>6_4 : Building technologies</t>
  </si>
  <si>
    <t>6_5 : Telephony</t>
  </si>
  <si>
    <t>8 : External works</t>
  </si>
  <si>
    <t>8_1 : Surfaces for play, sport, paths and roads</t>
  </si>
  <si>
    <t>8_2 : Topsoil, subsoil and ameliorants</t>
  </si>
  <si>
    <t>8_3 : Soft landscape</t>
  </si>
  <si>
    <t>8_4 : Boundary treatments, walls and fencing</t>
  </si>
  <si>
    <t>8_5 : Play equipment and nature habitats</t>
  </si>
  <si>
    <t>8_6 : External furniture</t>
  </si>
  <si>
    <t>8_7 : External drainage (nature-based SuDS)</t>
  </si>
  <si>
    <t>8_8 : Structures in the landscape</t>
  </si>
  <si>
    <t>9 : Fire safety</t>
  </si>
  <si>
    <t>9_1 : Fire safety</t>
  </si>
  <si>
    <t>031</t>
  </si>
  <si>
    <t>032</t>
  </si>
  <si>
    <t>033</t>
  </si>
  <si>
    <t>034</t>
  </si>
  <si>
    <t>035</t>
  </si>
  <si>
    <t>036</t>
  </si>
  <si>
    <t>037</t>
  </si>
  <si>
    <t>038</t>
  </si>
  <si>
    <t>039</t>
  </si>
  <si>
    <t>040</t>
  </si>
  <si>
    <t>041</t>
  </si>
  <si>
    <t>New sanitaryware (e.g., taps, sinks and toilets) and/or sanitary ancillaries (e.g., soap dispensers, hand dryers and mirrors).</t>
  </si>
  <si>
    <t>Partially new and/or major repairs to sanitaryware (e.g., taps, sinks and toilets) and/or sanitary ancillaries (e.g., soap dispensers, hand dryers and mirrors).</t>
  </si>
  <si>
    <t>Isolated repairs to sanitaryware (e.g., taps, sinks and toilets) and/or sanitary ancillaries (e.g., soap dispensers, hand dryers and mirrors). See project specific specification or drawing.</t>
  </si>
  <si>
    <t>Existing surface water and foul water drainage, both above and below ground retained, with no work required unless needed in order to complete other works that form part of the Scheme; overall performance shall be no worse than the existing performance and condition.</t>
  </si>
  <si>
    <t>Partially new and/or major repairs to surface water and foul water drainage, both above and below ground, including manholes and inspection chambers.</t>
  </si>
  <si>
    <t>Isolated repairs to surface water and foul water drainage, both above and below ground, including manholes and inspection chambers. See project specific specification or drawing.</t>
  </si>
  <si>
    <t>New water installations, including hot and cold water services and Category 5 water supplies.</t>
  </si>
  <si>
    <t>Partially new and/or major repairs to water installations, including hot and cold water services and Category 5 water supplies.</t>
  </si>
  <si>
    <t>New mechanical ventilation including air handling units (AHUs), room-based ventilation units, extract fans and controls, ductwork, dampers and insulation, louvres, grilles and supply diffusers, and specialist extract systems (e.g., fume cupboards and local exhaust ventilation (LEV) systems.</t>
  </si>
  <si>
    <t>Isolated repairs to water installations, including hot and cold water services and Category 5 water supplies. See project specific specification or drawing.</t>
  </si>
  <si>
    <t>Existing mechanical ventilation systems retained, with no work required unless needed in order to complete other works that form part of the Scheme; overall performance shall be no worse than the existing performance and condition.</t>
  </si>
  <si>
    <t>TA to input project specific scope of works relative to element</t>
  </si>
  <si>
    <t>TA to input further surveys/tests required</t>
  </si>
  <si>
    <t>New electrical infrastructure, including renewable energy generating systems, high voltage (HV) and/or low voltage (LV) distribution systems, transformers, switchgear and switchboards, small power, conduit and containment, lightning protection systems and electric vehicle (EV) charging equipment.</t>
  </si>
  <si>
    <t>New (gas) fuel installations to science and practical spaces, including D&amp;T spaces and construction workshops and, where unavoidable, gas heat sources.</t>
  </si>
  <si>
    <t>New primary structures forming foundations or below ground structures for buildings, including earth-retaining structures that are integral to the building structural frame and in boundary situations.</t>
  </si>
  <si>
    <t>Partially new and/or major repairs to primary structures forming foundations or below ground structures for buildings, including earth-retaining structures that are integral to the building structural frame and in boundary situations.</t>
  </si>
  <si>
    <t>Isolated repairs to primary structures forming foundations or below ground structures for buildings, including earth-retaining structures that are integral to the building structural frame and in boundary situations. See project specific specification or drawing.</t>
  </si>
  <si>
    <t>Existing foundations and substructure retained, with no work required unless needed in order to complete other works that form part of the Scheme; overall performance shall be no worse than the existing performance and condition.</t>
  </si>
  <si>
    <t>Existing security and communication systems retained, with no work required unless needed in order to complete other works that form part of the Scheme; overall performance shall be no worse than the existing performance and condition.</t>
  </si>
  <si>
    <t>New Building Management Systems (BMS), controls and performance monitoring, including meters and sub-meters.</t>
  </si>
  <si>
    <t>Existing Building Management Systems (BMS), controls and performance monitoring systems retained, with no work required unless needed in order to complete other works that form part of the Scheme; overall performance shall be no worse than the existing performance and condition.</t>
  </si>
  <si>
    <t>Partially new and/or major repairs to Building Management Systems (BMS), controls and performance monitoring, including meters and sub-meters.</t>
  </si>
  <si>
    <t>Isolated repairs to Building Management Systems (BMS), controls and performance monitoring, including meters and sub-meters. See project specific specification or drawing.</t>
  </si>
  <si>
    <t>Existing internet connectivity retained, with no work required unless needed in order to complete other works that form part of the Scheme; overall performance shall be no worse than the existing performance and condition.</t>
  </si>
  <si>
    <t>New internet connectivity, including main infrastructure and backup broadband connections.</t>
  </si>
  <si>
    <t>Partially new and/or major repairs to internet connectivity, including main infrastructure and backup broadband connections.</t>
  </si>
  <si>
    <t>Isolated repairs to internet connectivity, including main infrastructure and backup broadband connections. See project specific specification or drawing.</t>
  </si>
  <si>
    <t>New passive data cabling infrastructure and communication cabinets.</t>
  </si>
  <si>
    <t>Partially new and/or major repairs to passive data cabling infrastructure and communication cabinets.</t>
  </si>
  <si>
    <t>Existing passive networking retained, with no work required unless needed in order to complete other works that form part of the Scheme; overall performance shall be no worse than the existing performance and condition.</t>
  </si>
  <si>
    <t>Isolated repairs to passive data cabling infrastructure and communication cabinets. See project specific specification or drawing.</t>
  </si>
  <si>
    <t>New enterprise level wired and wireless network to connect all devices to servers and the internet.</t>
  </si>
  <si>
    <t>Partially new and/or major repairs to enterprise level wired and wireless network to connect all devices to servers and the internet.</t>
  </si>
  <si>
    <t>Isolated repairs to enterprise level wired and wireless network to connect all devices to servers and the internet. See project specific specification or drawing.</t>
  </si>
  <si>
    <t>Existing active networking retained, with no work required unless needed in order to complete other works that form part of the Scheme; overall performance shall be no worse than the existing performance and condition.</t>
  </si>
  <si>
    <t>New security and communication systems, including access control, intruder alarms, public address, class change, assistance alarms, and induction loops and radio aid systems.</t>
  </si>
  <si>
    <t>Partially new and/or major repairs to security and communication systems, including access control, intruder alarms, public address, class change, assistance alarms, and induction loops and radio aid systems.</t>
  </si>
  <si>
    <t>Isolated repairs to security and communication systems, including access control, intruder alarms, public address, class change, assistance alarms, and induction loops and radio aid systems. See project specific specification or drawing.</t>
  </si>
  <si>
    <t>New classroom, meeting room and large space audio visual (AV) systems, digital signage, and sign-in and cashless catering stations.</t>
  </si>
  <si>
    <t>Existing audio visual (AV) systems, digital signage, and sign-in and cashless catering stations retained, with no work required unless needed in order to complete other works that form part of the Scheme; overall performance shall be no worse than the existing performance and condition.</t>
  </si>
  <si>
    <t>Partially new and/or major repairs to classroom, meeting room and large space audio visual (AV) systems, digital signage, and sign-in and cashless catering stations.</t>
  </si>
  <si>
    <t>Isolated repairs to classroom, meeting room and large space audio visual (AV) systems, digital signage, and sign-in and cashless catering stations. See project specific specification or drawing.</t>
  </si>
  <si>
    <t>New environmental sensors and Closed-circuit Television (CCTV), and the digital components only for Building Management Systems (BMS), access control and intruder alarms.</t>
  </si>
  <si>
    <t>Existing building technologies retained, with no work required unless needed in order to complete other works that form part of the Scheme; overall performance shall be no worse than the existing performance and condition.</t>
  </si>
  <si>
    <t>Partially new and/or major repairs to environmental sensors and Closed-circuit Television (CCTV), and the digital components only for Building Management Systems (BMS), access control and intruder alarms.</t>
  </si>
  <si>
    <t>Isolated repairs to environmental sensors and Closed-circuit Television (CCTV), and the digital components only for Building Management Systems (BMS), access control and intruder alarms. See project specific specification or drawing.</t>
  </si>
  <si>
    <t>New telephone systems including physical handsets and soft phones.</t>
  </si>
  <si>
    <t>Existing telephone systems retained, with no work required unless needed in order to complete other works that form part of the Scheme; overall performance shall be no worse than the existing performance and condition.</t>
  </si>
  <si>
    <t>Partially new and/or major repairs to telephone systems including physical handsets and soft phones.</t>
  </si>
  <si>
    <t>Isolated repairs to telephone systems including physical handsets and soft phones. See project specific specification or drawing.</t>
  </si>
  <si>
    <t>Existing fittings, furniture and equipment (FF&amp;E) retained, with no work required unless needed in order to complete other works that form part of the Scheme; overall performance shall be no worse than the existing performance and condition.</t>
  </si>
  <si>
    <t>New pool and/or associated plant, designed to meet the requirements of the Project Brief and in accordance with PWTAG guidance.</t>
  </si>
  <si>
    <t>Partially new and/or major repairs to pool and/or associated plant, designed to meet the requirements of the Project Brief and in accordance with PWTAG guidance.</t>
  </si>
  <si>
    <t>Isolated repairs to pool and/or associated plant, designed to meet the requirements of the Project Brief and in accordance with PWTAG guidance. See project specific specification or drawing.</t>
  </si>
  <si>
    <t>Existing topsoil, subsoil and ameliorants retained, with no work required unless needed in order to complete other works that form part of the Scheme; overall performance shall be no worse than the existing performance and condition.</t>
  </si>
  <si>
    <t>New topsoil, subsoil and ameliorants, and the construction of typical topographical landforms, including play slopes, ponds, mounds and amphitheatre terraces.</t>
  </si>
  <si>
    <t>Partially new and/or major repairs to topsoil, subsoil and ameliorants, and the construction of typical topographical landforms, including play slopes, ponds, mounds and amphitheatre terraces.</t>
  </si>
  <si>
    <t>Isolated repairs to topsoil, subsoil and ameliorants, and the construction of typical topographical landforms, including play slopes, ponds, mounds and amphitheatre terraces. See project specific specification or drawing.</t>
  </si>
  <si>
    <t>Schedule elements in the same order as the Technical Manual e.g., structure, floors, roofs, walls etc, followed by internal elements. External works are also included.</t>
  </si>
  <si>
    <t>Existing soft landscape retained, with no work required unless needed in order to complete other works that form part of the Scheme; overall performance shall be no worse than the existing performance and condition.</t>
  </si>
  <si>
    <t>New plants, grass and trees including for hedgerows, planting beds, pitches, woodlands, ponds, BioSolar and green roofs, and nature-based SuDS.</t>
  </si>
  <si>
    <t>Partially new and/or major repairs to plants, grass and trees including for hedgerows, planting beds, pitches, woodlands, ponds, BioSolar and green roofs, and nature-based SuDS.</t>
  </si>
  <si>
    <t>Isolated repairs to plants, grass and trees including for hedgerows, planting beds, pitches, woodlands, ponds, BioSolar and green roofs, and nature-based SuDS. See project specific specification or drawing.</t>
  </si>
  <si>
    <t>New boundary treatments, walls and fencing, including mesh, railing and picket fencing, dead hedges, low retaining walls, and fencing to MUGAs and artificial grass pitches.</t>
  </si>
  <si>
    <t>Existing boundary treatments, walls and fencing retained, with no work required unless needed in order to complete other works that form part of the Scheme; overall performance shall be no worse than the existing performance and condition.</t>
  </si>
  <si>
    <t>Partially new and/or major repairs to boundary treatments, walls and fencing, including mesh, railing and picket fencing, dead hedges, low retaining walls, and fencing to MUGAs and artificial grass pitches.</t>
  </si>
  <si>
    <t>Isolated repairs to boundary treatments, walls and fencing, including mesh, railing and picket fencing, dead hedges, low retaining walls, and fencing to MUGAs and artificial grass pitches. See project specific specification or drawing.</t>
  </si>
  <si>
    <t>New play equipment, including climbing and gym equipment, and nature habitats (also known as hibernacula).</t>
  </si>
  <si>
    <t>Partially new and/or major repairs to play equipment, including climbing and gym equipment, and nature habitats (also known as hibernacula).</t>
  </si>
  <si>
    <t>Existing play equipment retained, with no work required unless needed in order to complete other works that form part of the Scheme; overall performance shall be no worse than the existing performance and condition.</t>
  </si>
  <si>
    <t>Isolated repairs to play equipment, including climbing and gym equipment, and nature habitats (also known as hibernacula). See project specific specification or drawing.</t>
  </si>
  <si>
    <t>New external furniture, including seating, bicycle hoops and door guards, bins, outdoor taps and signage.</t>
  </si>
  <si>
    <t>New fittings, furniture and equipment (FF&amp;E), including fitted, fixed and loose furniture and equipment, and signage.</t>
  </si>
  <si>
    <t>Partially new and/or major repairs to fittings, furniture and equipment (FF&amp;E), including fitted, fixed and loose furniture and equipment, and signage.</t>
  </si>
  <si>
    <t>Isolated repairs to fittings, furniture and equipment (FF&amp;E), including fitted, fixed and loose furniture and equipment, and signage. See project specific specification or drawing.</t>
  </si>
  <si>
    <t>Partially new and/or major repairs to external furniture, including seating, bicycle hoops and door guards, bins, outdoor taps and signage.</t>
  </si>
  <si>
    <t>Isolated repairs to external furniture, including seating, bicycle hoops and door guards, bins, outdoor taps and signage.See project specific specification or drawing.</t>
  </si>
  <si>
    <t>Existing external furniture retained, with no work required unless needed in order to complete other works that form part of the Scheme; overall performance shall be no worse than the existing performance and condition.</t>
  </si>
  <si>
    <t>Existing nature-based sustainable drainage systems (SuDS) retained, with no work required unless needed in order to complete other works that form part of the Scheme; overall performance shall be no worse than the existing performance and condition.</t>
  </si>
  <si>
    <t>New nature-based sustainable drainage systems (SuDS) for surface water management including raingardens, swales and attenuation ponds.</t>
  </si>
  <si>
    <t>Partially new and/or major repairs to nature-based sustainable drainage systems (SuDS) for surface water management including raingardens, swales and attenuation ponds.</t>
  </si>
  <si>
    <t>Isolated repairs to nature-based sustainable drainage systems (SuDS) for surface water management including raingardens, swales and attenuation ponds. See project specific specification or drawing.</t>
  </si>
  <si>
    <t>Existing structures in the landscape retained, with no work required unless needed in order to complete other works that form part of the Scheme; overall performance shall be no worse than the existing performance and condition.</t>
  </si>
  <si>
    <t>New structures in the landscape including canopies and shelters, living (willow) structures, and storage facilities for outdoor equipment and waste.</t>
  </si>
  <si>
    <t>Partially new and/or major repairs to structures in the landscape including canopies and shelters, living (willow) structures, and storage facilities for outdoor equipment and waste.</t>
  </si>
  <si>
    <t>Isolated repairs to structures in the landscape including canopies and shelters, living (willow) structures, and storage facilities for outdoor equipment and waste. See project specific specification or drawing.</t>
  </si>
  <si>
    <t>Existing fire safety measures retained, with no work required unless needed in order to complete other works that form part of the Scheme; overall performance shall be no worse than the existing performance and condition.</t>
  </si>
  <si>
    <t>New fire safety measures including fire detection and alarm systems, emergency voice communication systems, signage and wayfinding, electrical services for life safety and fire protection systems, automatic fire suppression systems (AFSS), and fire-stopping, cavity barriers and fire dampers.</t>
  </si>
  <si>
    <t>Partially new and/or major repairs to fire safety measures including fire detection and alarm systems, emergency voice communication systems, signage and wayfinding, electrical services for life safety and fire protection systems, automatic fire suppression systems (AFSS), and fire-stopping, cavity barriers and fire dampers.</t>
  </si>
  <si>
    <t>Isolated repairs to fire safety measures including fire detection and alarm systems, emergency voice communication systems, signage and wayfinding, electrical services for life safety and fire protection systems, automatic fire suppression systems (AFSS), and fire-stopping, cavity barriers and fire dampers. See project specific specification or drawing.</t>
  </si>
  <si>
    <t>New lowest floor structure, designed to be suitable for the structural performance of the floor and all anticipated loading (live and dead loads).</t>
  </si>
  <si>
    <t>Partially new and/or major repairs to lowest floor structure, designed to be suitable for the structural performance of the floor and all anticipated loading (live and dead loads).</t>
  </si>
  <si>
    <t>New roof structure, designed to be suitable for proposed roof build-up(s) and all anticipated loading (live and dead loads).</t>
  </si>
  <si>
    <t>Partially new and/or major repairs to roof structure, designed to be suitable for proposed roof build-up(s) and all anticipated loading (live and dead loads).</t>
  </si>
  <si>
    <t>Isolated repairs to roof structure to ensure it is suitable for proposed roof build-up(s) and all anticipated loading (live and dead loads). See project specific specification or drawing.</t>
  </si>
  <si>
    <t>Existing roof structure retained, with no work required unless needed in order to complete other works that form part of the Scheme; overall performance shall be no worse than the existing performance and condition.</t>
  </si>
  <si>
    <t>New roof build-up(s)/elements including insulation, coverings, fascias, flashings, upstands/parapets (including where needing to be raised due to insulation and/or drainage system), rooflights, roof access hatches, rainwater outlets, hoppers, scupper/chute outlets, weirs, overflows/emergency outlets, gutters and downpipes.</t>
  </si>
  <si>
    <t>Partially new and/or major repairs to roof build-up(s)/elements including coverings, fascias, flashings, rooflights, roof access hatches, rainwater outlets, hoppers, scupper/chute outlets, weirs, overflows/emergency outlets, gutters and downpipes, but excluding insulation and associated upstands/parapets.</t>
  </si>
  <si>
    <t>Isolated repairs to roof build-up(s)/elements including coverings, fascias, flashings, rooflights, roof access hatches, rainwater outlets, hoppers, scupper/chute outlets, weirs, overflows/emergency outlets, gutters and downpipes. See project specific specification or drawing.</t>
  </si>
  <si>
    <t>Existing roof build-up(s)/elements retained, with no work required unless needed in order to complete other works that form part of the Scheme; overall performance shall be no worse than the existing performance and condition.</t>
  </si>
  <si>
    <t>New stair and/or ramp structure including guarding, balustrades and barriers, designed to be suitable for the anticipated structural loading, dimensions/composition of adjacent floor structures and fire safety requirements.
New lift installation including lift car, traction and electrical control gear.</t>
  </si>
  <si>
    <t>Partially new and/or major repairs to stair and/or ramp structure including guarding, balustrades and barriers, designed to be suitable for the anticipated structural loading, dimensions/composition of adjacent floor structures and fire safety requirements.
Partially new and/or major repairs to lift(s) including lift car, traction and electrical control gear.</t>
  </si>
  <si>
    <t>Isolated repairs to stair and/or ramp structure including guarding, balustrades and barriers (to match existing), designed to be suitable for the anticipated structural loading, dimensions/composition of adjacent floor structures and fire safety requirements. Isolated repairs to lift(s) including lift car, traction and electrical control gear. See project specific specification or drawing.</t>
  </si>
  <si>
    <t>Existing stair and/or ramp structure including guarding, balustrades and barriers and/or lift(s) retained, with no work required unless needed in order to complete other works that form part of the Scheme; overall performance shall be no worse than the existing performance and condition.</t>
  </si>
  <si>
    <t>New external wall structures and/or external wall linings or finishes, designed to meet performance requirements including, but not limited to, structural loading, weathertight, thermal, fire resistance, acoustics, health and safety.</t>
  </si>
  <si>
    <t>Partially new and/or major repairs to external wall structures and/or external wall linings or finishes, designed to meet performance requirements including, but not limited to, structural loading, weathertight, thermal, fire resistance, acoustics, health and safety.</t>
  </si>
  <si>
    <t>Isolated repairs to external wall structures and/or external wall linings or finishes, designed to meet performance requirements including, but not limited to, structural loading, weathertight, thermal, fire resistance, acoustics, health and safety. See project specific specification or drawing.</t>
  </si>
  <si>
    <t>Existing external wall structures and/or external wall linings or finishes retained, with no work required unless needed in order to complete other works that form part of the Scheme; overall performance shall be no worse than the existing performance and condition.</t>
  </si>
  <si>
    <t>New external windows and/or doors including all framing, opening lights, door leafs, beads, linings, glazed units, louvred/solid spandrel panels, thresholds, cills and ironmongery, designed to meet performance requirements including, but not limited to, daylighting, reduction in solar gain/glare, fire resistance, acoustics and natural ventilation.</t>
  </si>
  <si>
    <t>Partially new and/or major repairs to external windows and/or doors including all framing, opening lights, door leafs, beads, linings, glazed units, louvred/solid spandrel panels, thresholds, cills and ironmongery, designed to meet performance requirements including, but not limited to, daylighting, reduction in solar gain/glare, fire resistance, acoustics and natural ventilation.</t>
  </si>
  <si>
    <t>Isolated repairs to external windows and/or doors including all framing, opening lights, door leafs, beads, linings, glazed units, louvred/solid spandrel panels, thresholds, cills and ironmongery, designed to meet performance requirements including, but not limited to, daylighting, reduction in solar gain/glare, fire resistance, acoustics and natural ventilation. See project specific specification or drawing.</t>
  </si>
  <si>
    <t>Existing external windows and/or doors retained, with no work required unless needed in order to complete other works that form part of the Scheme; overall performance shall be no worse than the existing performance and condition.</t>
  </si>
  <si>
    <t>New internal wall structures including masonry walls, stud partitions, movable partitions, and toilet and shower partition panels and doors, designed to meet performance requirements including, but not limited to, structural loading, fire resistance, moisture resistance, acoustics, health and safety, hygiene.</t>
  </si>
  <si>
    <t>Partially new and/or major repairs to internal wall structures including masonry walls, stud partitions, movable partitions, and toilet and shower partition panels and doors, designed to meet performance requirements including, but not limited to, structural loading, fire resistance, moisture resistance, acoustics, health and safety, hygiene.</t>
  </si>
  <si>
    <t>Isolated repairs to internal wall structures including masonry walls, stud partitions, movable partitions, and toilet and shower partition panels and doors, designed to meet performance requirements including, but not limited to, structural loading, fire resistance, moisture resistance, acoustics, health and safety, hygiene. See project specific specification or drawing.</t>
  </si>
  <si>
    <t>Existing internal wall structures retained, with no work required unless needed in order to complete other works that form part of the Scheme; overall performance shall be no worse than the existing performance and condition.</t>
  </si>
  <si>
    <t>New internal doors and/or glazed screens including all framing, opening lights, door leafs, beads, linings, glazed units, louvred/solid spandrel panels, thresholds, cills and ironmongery, designed to meet performance requirements including, but not limited to, fire resistance, acoustics and access/means of escape.</t>
  </si>
  <si>
    <t>Partially new and/or major repairs to internal doors and/or glazed screens including all framing, opening lights, door leafs, beads, linings, glazed units, louvred/solid spandrel panels, thresholds, cills and ironmongery, designed to meet performance requirements including, but not limited to, fire resistance, acoustics and access/means of escape.</t>
  </si>
  <si>
    <t>Isolated repairs to internal doors and/or glazed screens including all framing, opening lights, door leafs, beads, linings, glazed units, louvred/solid spandrel panels, thresholds, cills and ironmongery, designed to meet performance requirements including, but not limited to, fire resistance, acoustics and access/means of escape. See project specific specification or drawing.</t>
  </si>
  <si>
    <t>Existing internal doors and glazed screens retained, with no work required unless needed in order to complete other works that form part of the Scheme; overall performance shall be no worse than the existing performance and condition.</t>
  </si>
  <si>
    <t>Existing internal wall finishes retained, with no work required unless needed in order to complete other works that form part of the Scheme; overall performance shall be no worse than the existing performance and condition.</t>
  </si>
  <si>
    <t>New floor finishes including skirting, flooring accessories and trims, and screed, levelling compounds and underlay (where required).</t>
  </si>
  <si>
    <t>Partially new and/or major repairs to floor finishes including skirting, flooring accessories and trims, and screed, levelling compounds and underlay (where required).</t>
  </si>
  <si>
    <t>Isolated repairs to floor finishes including skirting, flooring accessories and trims, and screed, levelling compounds and underlay (where required). See project specific specification or drawing.</t>
  </si>
  <si>
    <t>Existing floor finishes and associated trims, accessories and substrates retained, with no work required unless needed in order to complete other works that form part of the Scheme; overall performance shall be no worse than the existing performance and condition.</t>
  </si>
  <si>
    <t>New ceiling finishes including boards, panels, rafts, coatings, coverings, framing, hangers, pattressing and ceiling ancillaries (e.g., beads, edge trims, access panels).</t>
  </si>
  <si>
    <t>Partially new and/or major repairs to ceiling finishes including boards, panels, rafts, coatings, coverings, framing, hangers, pattressing and ceiling ancillaries (e.g., beads, edge trims, access panels).</t>
  </si>
  <si>
    <t>Isolated repairs to ceiling finishes including boards, panels, rafts, coatings, coverings, framing, hangers, pattressing and ceiling ancillaries (e.g., beads, edge trims, access panels). See project specific specification or drawing.</t>
  </si>
  <si>
    <t>Existing ceiling finishes and associated ceiling ancillaries retained, with no work required unless needed in order to complete other works that form part of the Scheme; overall performance shall be no worse than the existing performance and condition.</t>
  </si>
  <si>
    <t>Existing sanitaryware and sanitary ancillaries retained, with no work required unless needed in order to complete other works that form part of the Scheme; overall performance shall be no worse than the existing performance and condition.</t>
  </si>
  <si>
    <t>New surface water and foul water drainage, both above and below ground, including manholes and inspection chambers.</t>
  </si>
  <si>
    <t>Existing water installations retained, with no work required unless needed in order to complete other works that form part of the Scheme; overall performance shall be no worse than the existing performance and condition.</t>
  </si>
  <si>
    <t>New heat sources, including Ground Source Heat Pumps (GSHP), Air Source Heat Pumps (ASHP) and district heating connections.</t>
  </si>
  <si>
    <t>Partially new and/or major repairs to heat sources, including Ground Source Heat Pumps (GSHP), Air Source Heat Pumps (ASHP) and district heating connections.</t>
  </si>
  <si>
    <t>Isolated repairs to heat sources, including Ground Source Heat Pumps (GSHP), Air Source Heat Pumps (ASHP) and district heating connections. See project specific specification or drawing.</t>
  </si>
  <si>
    <t>Existing heat source and associated services retained, with no work required unless needed in order to complete other works that form part of the Scheme; overall performance shall be no worse than the existing performance and condition.</t>
  </si>
  <si>
    <t>New heating and cooling systems, including distribution systems and emitters.</t>
  </si>
  <si>
    <t>Partially new and/or major repairs to heating and cooling systems, including distribution systems and emitters.</t>
  </si>
  <si>
    <t>Isolated repairs to heating and cooling systems, including distribution systems and emitters. See project specific specification or drawing.</t>
  </si>
  <si>
    <t>Existing heating and cooling systems, including distribution systems and emitters retained, with no work required unless needed in order to complete other works that form part of the Scheme; overall performance shall be no worse than the existing performance and condition.</t>
  </si>
  <si>
    <t>Partially new and/or major repairs to mechanical ventilation including air handling units (AHUs), room-based ventilation units, extract fans and controls, ductwork, dampers and insulation, louvres, grilles and supply diffusers, and specialist extract systems (e.g., fume cupboards and local exhaust ventilation (LEV) systems.</t>
  </si>
  <si>
    <t>Isolated repairs to mechanical ventilation including air handling units (AHUs), room-based ventilation units, extract fans and controls, ductwork, dampers and insulation, louvres, grilles and supply diffusers, and specialist extract systems (e.g., fume cupboards and local exhaust ventilation (LEV) systems. See project specific specification or drawing.</t>
  </si>
  <si>
    <t>Partially new and/or major repairs to electrical infrastructure, including renewable energy generating systems, high voltage (HV) and/or low voltage (LV) distribution systems, transformers, switchgear and switchboards, small power, conduit and containment, lightning protection systems and electric vehicle (EV) charging equipment.</t>
  </si>
  <si>
    <t>Isolated repairs to electrical infrastructure, including renewable energy generating systems, high voltage (HV) and/or low voltage (LV) distribution systems, transformers, switchgear and switchboards, small power, conduit and containment, lightning protection systems and electric vehicle (EV) charging equipment. See project specific specification or drawing.</t>
  </si>
  <si>
    <t>Existing electrical infrastructure retained, with no work required unless needed in order to complete other works that form part of the Scheme; overall performance shall be no worse than the existing performance and condition.</t>
  </si>
  <si>
    <t>New lighting installation including general internal and/or external lighting, emergency lighting, and specialist lighting (e.g., stage lighting), luminaires, controls, and battery systems.</t>
  </si>
  <si>
    <t>Partially new and/or major repairs to lighting installation including general internal and/or external lighting, emergency lighting, and specialist lighting (e.g., stage lighting), luminaires, controls, and battery systems.</t>
  </si>
  <si>
    <t>Isolated repairs to lighting installation including general internal and/or external lighting, emergency lighting, and specialist lighting (e.g., stage lighting), luminaires, controls, and battery systems. See project specific specification or drawing.</t>
  </si>
  <si>
    <t>Existing lighting installation retained, with no work required unless needed in order to complete other works that form part of the Scheme; overall performance shall be no worse than the existing performance and condition.</t>
  </si>
  <si>
    <t>Partially new and/or major repairs to (gas) fuel installations to science and practical spaces, including D&amp;T spaces and construction workshops and, where unavoidable, gas heat sources.</t>
  </si>
  <si>
    <t>Isolated repairs to (gas) fuel installations to science and practical spaces, including D&amp;T spaces and construction workshops and, where unavoidable, gas heat sources. See project specific specification or drawing.</t>
  </si>
  <si>
    <t>Existing (gas) fuel installations retained, with no work required unless needed in order to complete other works that form part of the Scheme; overall performance shall be no worse than the existing performance and condition.</t>
  </si>
  <si>
    <t>New surfaces for play, sport, paths and roads, including external steps, ramps, guarding, balustrades and barriers, asphalt, resin bound gravel, paving, reinforced grass systems, safety play surfaces, natural and artificial pitches, kerbs, edging and sub-bases suitable for anticipated activities, structural loads and drainage requirements.</t>
  </si>
  <si>
    <t>Partially new and/or major repairs to surfaces for play, sport, paths and roads, including external steps, ramps, guarding, balustrades and barriers, asphalt, resin bound gravel, paving, reinforced grass systems, safety play surfaces, natural and artificial pitches, kerbs, edging and sub-bases suitable for anticipated activities, structural loads and drainage requirements.</t>
  </si>
  <si>
    <t>Isolated repairs to surfaces for play, sport, paths and roads, including external steps, ramps, guarding, balustrades and barriers, asphalt, resin bound gravel, paving, reinforced grass systems, safety play surfaces, natural and artificial pitches, kerbs, edging and sub-bases suitable for anticipated activities, structural loads and drainage requirements. See project specific specification or drawing.</t>
  </si>
  <si>
    <t>Existing surfaces for play, sport, paths and roads (including external steps, ramps, guarding, balustrades and barriers) retained, with no work required unless needed in order to complete other works that form part of the Scheme; overall performance shall be no worse than the existing performance and condition.</t>
  </si>
  <si>
    <t>Existing pool and associated plant retained, with no work required unless needed in order to complete other works that form part of the Scheme; overall performance shall be no worse than the existing performance and condition.</t>
  </si>
  <si>
    <t>New internal wall finishes including boards, coatings (plaster, paint), coverings, tiling, panelling, padding, pattressing, splashbacks and wall ancillaries (e.g., beads, edge trims, access panels).</t>
  </si>
  <si>
    <t>Partially new and/or major repairs to internal wall finishes including boards, coatings (plaster, paint), coverings, tiling, panelling, padding, pattressing, splashbacks and wall ancillaries (e.g., beads, edge trims, access panels).</t>
  </si>
  <si>
    <t>Isolated repairs to internal wall finishes including boards, coatings (plaster, paint), coverings, tiling, panelling, padding, pattressing, splashbacks and wall ancillaries (e.g., beads, edge trims, access panels). See project specific specification or drawing.</t>
  </si>
  <si>
    <t>-</t>
  </si>
  <si>
    <t>Swimming pools</t>
  </si>
  <si>
    <t>-_- : Swimming pools</t>
  </si>
  <si>
    <t>- : Other</t>
  </si>
  <si>
    <t>Structural frames (primary structure and upper floors)</t>
  </si>
  <si>
    <t>Structural frames (roof structure)</t>
  </si>
  <si>
    <t>New primary structure and upper floors, designed to be suitable for the structural performance of the floor and all anticipated loading (live and dead loads).</t>
  </si>
  <si>
    <t>Partially new and/or major repairs to primary structure and upper floors, designed to be suitable for the structural performance of the floor and all anticipated loading (live and dead loads).</t>
  </si>
  <si>
    <t>Isolated repairs to primary structure and upper floors to ensure it is suitable for the structural performance of the floor and all anticipated loading (live and dead loads). See project specific specification or drawing.</t>
  </si>
  <si>
    <t>Existing primary structure and upper floors retained, with no work required unless needed in order to complete other works that form part of the Scheme; overall performance shall be no worse than the existing performance and condition.</t>
  </si>
  <si>
    <t>2_1 : Structural frames (roof structure)</t>
  </si>
  <si>
    <t>2_1 : Structural frames (primary structure and upper floors)</t>
  </si>
  <si>
    <t>Project specific description of Work (Brief)</t>
  </si>
  <si>
    <t>Generic summary of Work</t>
  </si>
  <si>
    <t>Project specific description of Work (Contract)</t>
  </si>
  <si>
    <t>Agreed variations to Brief</t>
  </si>
  <si>
    <t>Contractor to update project specific scope of works relative to element</t>
  </si>
  <si>
    <t>Contractor to outline agreed variations to brief</t>
  </si>
  <si>
    <t>In the project specific RSoW, the following designations shall apply with respect to work to individual elements:
• Renew: all new elements or finishes designed to satisfy the relevant requirements in the Employer’s Requirements
• Replace: partially new and/or major repairs to existing elements or finishes designed to satisfy the relevant requirements in the Employer’s Requirements, where possible
• Repair: isolated repairs to elements or finishes to satisfy the requirements in any project specific specification or drawing issued as part of the Employer’s Requirements
• Retain: existing elements or finishes left as existing, with no work required unless needed in order to complete other works that form part of the Scheme; overall performance shall be no worse than the existing performance and condition
• No Work: no work required; shall be left as existing.</t>
  </si>
  <si>
    <r>
      <t xml:space="preserve">The Employer's Representative shall complete columns D to H and J to K of the 'Feasibility' section on the '03_Requirements' worksheet with information sufficient to describe the project specific scope of refurbishment works (referencing project specific specifications and drawings as required).
</t>
    </r>
    <r>
      <rPr>
        <b/>
        <sz val="12"/>
        <rFont val="Arial"/>
        <family val="2"/>
      </rPr>
      <t xml:space="preserve">Note: </t>
    </r>
    <r>
      <rPr>
        <sz val="12"/>
        <rFont val="Arial"/>
        <family val="2"/>
      </rPr>
      <t>Column I will automatically populate based on the 'Element' type and 'Proposed Works Designation' selected.</t>
    </r>
  </si>
  <si>
    <r>
      <t xml:space="preserve">The Contractor shall ensure a cost is calculated for each 'Element' within the project specific RSoW in accordance with RICS' New Rules of Measurement (NRM) for addition into the Framework Pricing Schedule.
</t>
    </r>
    <r>
      <rPr>
        <b/>
        <sz val="12"/>
        <rFont val="Arial"/>
        <family val="2"/>
      </rPr>
      <t xml:space="preserve">Note: </t>
    </r>
    <r>
      <rPr>
        <sz val="12"/>
        <rFont val="Arial"/>
        <family val="2"/>
      </rPr>
      <t>The Framework Pricing Schedule and RSoW shall be updated whenever required and always kept aligned.</t>
    </r>
  </si>
  <si>
    <t>In respect of refurbishment work to Refurbished Buildings, the required level of compliance with the Employer’s Requirements shall be set out in the project specific Refurbishment Scope of Works (RSoW), this document, following the sections and sub-sections set out in the Technical Manual under the following designations:
• Remodelled Area: the total area of any internal spaces in which some internal walls are to be removed and/or rebuilt, and most elements within the space, including the fenestration, are designated as ‘Renew’ or ‘Replace’
• Refurbished Area: existing spaces or area to remain, within their existing walls, in which some elements in the space are designated as ‘Renew’, ‘Replace’ or ‘Repair’ and some are designated as ‘Retain’, but decorated where necessary
• Untouched Area: existing spaces or area not within the Works, shall be left as existing with ‘No Work’ required.</t>
  </si>
  <si>
    <t>The Employer's Representative shall use the 'Generic summary of Work' as a basis to define a comprehensive scope of work for each respective 'Element'.</t>
  </si>
  <si>
    <t>Under the 'Contractor's Proposals' section, the Contractor shall update the 'Project specific description of Work (Contract)' column to reflect any agreed changes to the 'Project specific description of Work (Brief)' column, including outlining all agreed variations.</t>
  </si>
  <si>
    <r>
      <t xml:space="preserve">The Employer's Representative shall ensure a cost is calculated for each 'Element' within the project specific RSoW in accordance with RICS' New Rules of Measurement (NRM) for addition into the Framework Pricing Schedule.
</t>
    </r>
    <r>
      <rPr>
        <b/>
        <sz val="12"/>
        <rFont val="Arial"/>
        <family val="2"/>
      </rPr>
      <t>Note:</t>
    </r>
    <r>
      <rPr>
        <sz val="12"/>
        <rFont val="Arial"/>
        <family val="2"/>
      </rPr>
      <t xml:space="preserve"> The Framework Pricing Schedule and RSoW shall be updated whenever required and always kept aligned.</t>
    </r>
  </si>
  <si>
    <t>The Employer's Representative may add additional rows where multiple or complex refurbishment works are applicable to extensive areas (e.g., multiple blocks or spaces) using the predefined list within the 'Element' column and updating the 'ID' column as required. This may be useful when used in conjunction with the 'Location and/or Occurence'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</si>
</sst>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yyyy\-mm\-dd;@"/>
  </numFmts>
  <fonts count="32">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0"/>
      <name val="Arial"/>
      <family val="2"/>
    </font>
    <font>
      <sz val="11"/>
      <color theme="1"/>
      <name val="Calibri"/>
      <family val="2"/>
      <scheme val="minor"/>
    </font>
    <font>
      <sz val="12"/>
      <color theme="1"/>
      <name val="Calibri"/>
      <family val="2"/>
      <scheme val="minor"/>
    </font>
    <font>
      <sz val="10"/>
      <color theme="1"/>
      <name val="Arial"/>
      <family val="2"/>
    </font>
    <font>
      <sz val="11"/>
      <color indexed="8"/>
      <name val="Calibri"/>
      <family val="2"/>
    </font>
    <font>
      <sz val="11"/>
      <color rgb="FF000000"/>
      <name val="Calibri"/>
      <family val="2"/>
    </font>
    <font>
      <sz val="11"/>
      <name val="Arial"/>
      <family val="2"/>
    </font>
    <font>
      <sz val="12"/>
      <color rgb="FFFF0000"/>
      <name val="Arial"/>
      <family val="2"/>
    </font>
    <font>
      <sz val="12"/>
      <name val="Arial"/>
      <family val="2"/>
    </font>
    <font>
      <b/>
      <sz val="12"/>
      <color theme="1"/>
      <name val="Arial"/>
      <family val="2"/>
    </font>
    <font>
      <sz val="10"/>
      <name val="Geneva"/>
    </font>
    <font>
      <b/>
      <sz val="12"/>
      <name val="Arial"/>
      <family val="2"/>
    </font>
    <font>
      <sz val="8"/>
      <name val="Calibri"/>
      <family val="2"/>
      <scheme val="minor"/>
    </font>
    <font>
      <sz val="12"/>
      <color indexed="57"/>
      <name val="Arial"/>
      <family val="2"/>
    </font>
    <font>
      <b/>
      <sz val="46"/>
      <color rgb="FF104F75"/>
      <name val="Arial"/>
      <family val="2"/>
    </font>
    <font>
      <b/>
      <sz val="24"/>
      <color rgb="FF104F75"/>
      <name val="Arial"/>
      <family val="2"/>
    </font>
    <font>
      <b/>
      <sz val="24"/>
      <color rgb="FF2E8540"/>
      <name val="Arial"/>
      <family val="2"/>
    </font>
    <font>
      <b/>
      <sz val="12"/>
      <color rgb="FF104F75"/>
      <name val="Arial"/>
      <family val="2"/>
    </font>
    <font>
      <b/>
      <sz val="22"/>
      <color rgb="FF104F75"/>
      <name val="Arial"/>
      <family val="2"/>
    </font>
    <font>
      <b/>
      <sz val="22"/>
      <color rgb="FF2E8540"/>
      <name val="Arial"/>
      <family val="2"/>
    </font>
    <font>
      <sz val="12"/>
      <color rgb="FF2E8540"/>
      <name val="Arial"/>
      <family val="2"/>
    </font>
    <font>
      <i/>
      <sz val="12"/>
      <color rgb="FF2E8540"/>
      <name val="Arial"/>
      <family val="2"/>
    </font>
    <font>
      <i/>
      <sz val="12"/>
      <color theme="1"/>
      <name val="Arial"/>
      <family val="2"/>
    </font>
    <font>
      <sz val="11"/>
      <color rgb="FFFF0000"/>
      <name val="Calibri"/>
      <family val="2"/>
      <scheme val="minor"/>
    </font>
    <font>
      <sz val="12"/>
      <color theme="1" tint="4.9989318521683403E-2"/>
      <name val="Arial"/>
      <family val="2"/>
    </font>
    <font>
      <b/>
      <sz val="12"/>
      <color theme="1" tint="4.9989318521683403E-2"/>
      <name val="Arial"/>
      <family val="2"/>
    </font>
  </fonts>
  <fills count="21">
    <fill>
      <patternFill patternType="none"/>
    </fill>
    <fill>
      <patternFill patternType="gray125"/>
    </fill>
    <fill>
      <patternFill patternType="solid">
        <fgColor theme="0" tint="-0.14999847407452621"/>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4.9989318521683403E-2"/>
        <bgColor indexed="64"/>
      </patternFill>
    </fill>
    <fill>
      <patternFill patternType="solid">
        <fgColor rgb="FFCFDCE3"/>
        <bgColor indexed="64"/>
      </patternFill>
    </fill>
    <fill>
      <patternFill patternType="solid">
        <fgColor rgb="FFFFFFFF"/>
        <bgColor indexed="64"/>
      </patternFill>
    </fill>
    <fill>
      <patternFill patternType="solid">
        <fgColor rgb="FFE6F2EB"/>
        <bgColor indexed="64"/>
      </patternFill>
    </fill>
    <fill>
      <patternFill patternType="solid">
        <fgColor rgb="FFE2F5F6"/>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auto="1"/>
      </left>
      <right style="thin">
        <color theme="1"/>
      </right>
      <top style="thin">
        <color theme="1"/>
      </top>
      <bottom style="thin">
        <color theme="1"/>
      </bottom>
      <diagonal/>
    </border>
    <border>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style="thin">
        <color theme="1"/>
      </right>
      <top style="thin">
        <color theme="1"/>
      </top>
      <bottom style="thin">
        <color theme="1"/>
      </bottom>
      <diagonal/>
    </border>
  </borders>
  <cellStyleXfs count="50">
    <xf numFmtId="0" fontId="0" fillId="0" borderId="0"/>
    <xf numFmtId="0" fontId="6" fillId="0" borderId="0"/>
    <xf numFmtId="0" fontId="6" fillId="0" borderId="0"/>
    <xf numFmtId="0" fontId="8" fillId="0" borderId="0"/>
    <xf numFmtId="0" fontId="9" fillId="0" borderId="0"/>
    <xf numFmtId="0" fontId="7" fillId="0" borderId="0"/>
    <xf numFmtId="0" fontId="10" fillId="0" borderId="0"/>
    <xf numFmtId="0" fontId="6" fillId="0" borderId="0"/>
    <xf numFmtId="0" fontId="6" fillId="0" borderId="0"/>
    <xf numFmtId="0" fontId="9" fillId="0" borderId="0"/>
    <xf numFmtId="0" fontId="7" fillId="0" borderId="0"/>
    <xf numFmtId="0" fontId="7" fillId="4"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5"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0" borderId="0"/>
    <xf numFmtId="0" fontId="7" fillId="0" borderId="0"/>
    <xf numFmtId="0" fontId="10" fillId="0" borderId="0"/>
    <xf numFmtId="0" fontId="11" fillId="0" borderId="0"/>
    <xf numFmtId="0" fontId="6" fillId="0" borderId="0"/>
    <xf numFmtId="0" fontId="7" fillId="0" borderId="0"/>
    <xf numFmtId="0" fontId="8" fillId="0" borderId="0"/>
    <xf numFmtId="0" fontId="7" fillId="3" borderId="7" applyNumberFormat="0" applyFont="0" applyAlignment="0" applyProtection="0"/>
    <xf numFmtId="0" fontId="7" fillId="0" borderId="0"/>
    <xf numFmtId="43" fontId="10"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12" fillId="0" borderId="0"/>
    <xf numFmtId="43" fontId="12" fillId="0" borderId="0" applyFont="0" applyFill="0" applyBorder="0" applyAlignment="0" applyProtection="0"/>
    <xf numFmtId="0" fontId="9" fillId="0" borderId="0"/>
    <xf numFmtId="43" fontId="6" fillId="0" borderId="0" applyFont="0" applyFill="0" applyBorder="0" applyAlignment="0" applyProtection="0"/>
    <xf numFmtId="0" fontId="16" fillId="0" borderId="0"/>
    <xf numFmtId="0" fontId="6" fillId="0" borderId="0"/>
    <xf numFmtId="0" fontId="6" fillId="0" borderId="0"/>
    <xf numFmtId="0" fontId="7" fillId="0" borderId="0"/>
    <xf numFmtId="0" fontId="7" fillId="0" borderId="0"/>
    <xf numFmtId="0" fontId="7" fillId="4" borderId="0" applyNumberFormat="0" applyBorder="0" applyAlignment="0" applyProtection="0"/>
    <xf numFmtId="0" fontId="7" fillId="0" borderId="0"/>
    <xf numFmtId="0" fontId="7" fillId="0" borderId="0"/>
    <xf numFmtId="0" fontId="7" fillId="0" borderId="0"/>
    <xf numFmtId="0" fontId="8" fillId="0" borderId="0"/>
    <xf numFmtId="0" fontId="7" fillId="0" borderId="0"/>
  </cellStyleXfs>
  <cellXfs count="123">
    <xf numFmtId="0" fontId="0" fillId="0" borderId="0" xfId="0"/>
    <xf numFmtId="0" fontId="17" fillId="0" borderId="0" xfId="0"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top"/>
    </xf>
    <xf numFmtId="0" fontId="19" fillId="0" borderId="0" xfId="0" applyFont="1" applyAlignment="1">
      <alignment horizontal="left" vertical="top"/>
    </xf>
    <xf numFmtId="0" fontId="5" fillId="0" borderId="0" xfId="48" applyFont="1" applyAlignment="1">
      <alignment horizontal="left" vertical="center" wrapText="1"/>
    </xf>
    <xf numFmtId="0" fontId="15" fillId="0" borderId="0" xfId="0" applyFont="1" applyAlignment="1">
      <alignment horizontal="left" vertical="center" wrapText="1"/>
    </xf>
    <xf numFmtId="0" fontId="20"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0" fontId="23" fillId="0" borderId="0" xfId="0" applyFont="1" applyAlignment="1">
      <alignment horizontal="left" vertical="center" wrapText="1"/>
    </xf>
    <xf numFmtId="0" fontId="24" fillId="0" borderId="0" xfId="0" applyFont="1" applyAlignment="1">
      <alignment horizontal="left" vertical="center"/>
    </xf>
    <xf numFmtId="0" fontId="17" fillId="17" borderId="11" xfId="0" applyFont="1" applyFill="1" applyBorder="1" applyAlignment="1">
      <alignment vertical="center"/>
    </xf>
    <xf numFmtId="0" fontId="17" fillId="17" borderId="5" xfId="0" applyFont="1" applyFill="1" applyBorder="1" applyAlignment="1">
      <alignment vertical="center" wrapText="1"/>
    </xf>
    <xf numFmtId="0" fontId="17" fillId="17" borderId="12" xfId="0" applyFont="1" applyFill="1" applyBorder="1" applyAlignment="1">
      <alignment vertical="center" wrapText="1"/>
    </xf>
    <xf numFmtId="0" fontId="5" fillId="0" borderId="0" xfId="48" applyFont="1" applyAlignment="1">
      <alignment wrapText="1"/>
    </xf>
    <xf numFmtId="0" fontId="15" fillId="16" borderId="2" xfId="0" applyFont="1" applyFill="1" applyBorder="1" applyAlignment="1">
      <alignment vertical="top" wrapText="1"/>
    </xf>
    <xf numFmtId="0" fontId="15" fillId="16" borderId="2" xfId="0" applyFont="1" applyFill="1" applyBorder="1" applyAlignment="1">
      <alignment horizontal="left" vertical="top" wrapText="1"/>
    </xf>
    <xf numFmtId="0" fontId="5" fillId="0" borderId="0" xfId="0" applyFont="1" applyAlignment="1">
      <alignment wrapText="1"/>
    </xf>
    <xf numFmtId="0" fontId="17" fillId="17" borderId="8" xfId="0" applyFont="1" applyFill="1" applyBorder="1" applyAlignment="1">
      <alignment vertical="center"/>
    </xf>
    <xf numFmtId="0" fontId="17" fillId="17" borderId="4" xfId="0" applyFont="1" applyFill="1" applyBorder="1" applyAlignment="1">
      <alignment vertical="center" wrapText="1"/>
    </xf>
    <xf numFmtId="0" fontId="17" fillId="17" borderId="6" xfId="0" applyFont="1" applyFill="1" applyBorder="1" applyAlignment="1">
      <alignment vertical="center" wrapText="1"/>
    </xf>
    <xf numFmtId="0" fontId="15" fillId="16" borderId="1" xfId="0" applyFont="1" applyFill="1" applyBorder="1" applyAlignment="1">
      <alignment vertical="top" wrapText="1"/>
    </xf>
    <xf numFmtId="0" fontId="15" fillId="16" borderId="1" xfId="0" applyFont="1" applyFill="1" applyBorder="1" applyAlignment="1">
      <alignment horizontal="left" vertical="top" wrapText="1"/>
    </xf>
    <xf numFmtId="0" fontId="26" fillId="18" borderId="1" xfId="0" applyFont="1" applyFill="1" applyBorder="1" applyAlignment="1">
      <alignment vertical="top" wrapText="1"/>
    </xf>
    <xf numFmtId="164" fontId="26" fillId="18" borderId="1" xfId="0" applyNumberFormat="1" applyFont="1" applyFill="1" applyBorder="1" applyAlignment="1">
      <alignment horizontal="left" vertical="top" wrapText="1"/>
    </xf>
    <xf numFmtId="0" fontId="17" fillId="17" borderId="11" xfId="0" applyFont="1" applyFill="1" applyBorder="1" applyAlignment="1">
      <alignment vertical="center" wrapText="1"/>
    </xf>
    <xf numFmtId="0" fontId="14" fillId="17" borderId="5" xfId="0" applyFont="1" applyFill="1" applyBorder="1" applyAlignment="1">
      <alignment wrapText="1"/>
    </xf>
    <xf numFmtId="0" fontId="14" fillId="17" borderId="12" xfId="0" applyFont="1" applyFill="1" applyBorder="1" applyAlignment="1">
      <alignment wrapText="1"/>
    </xf>
    <xf numFmtId="0" fontId="15" fillId="16" borderId="9" xfId="0" applyFont="1" applyFill="1" applyBorder="1" applyAlignment="1">
      <alignment horizontal="left" vertical="top" wrapText="1"/>
    </xf>
    <xf numFmtId="0" fontId="15" fillId="16" borderId="0" xfId="0" applyFont="1" applyFill="1" applyAlignment="1">
      <alignment vertical="top" wrapText="1"/>
    </xf>
    <xf numFmtId="0" fontId="15" fillId="16" borderId="0" xfId="0" applyFont="1" applyFill="1" applyAlignment="1">
      <alignment horizontal="left" vertical="top" wrapText="1"/>
    </xf>
    <xf numFmtId="0" fontId="15" fillId="18" borderId="8" xfId="0" applyFont="1" applyFill="1" applyBorder="1" applyAlignment="1">
      <alignment horizontal="left" vertical="center"/>
    </xf>
    <xf numFmtId="0" fontId="13" fillId="18" borderId="5" xfId="0" applyFont="1" applyFill="1" applyBorder="1" applyAlignment="1">
      <alignment wrapText="1"/>
    </xf>
    <xf numFmtId="0" fontId="14" fillId="0" borderId="0" xfId="0" applyFont="1" applyAlignment="1">
      <alignment vertical="top"/>
    </xf>
    <xf numFmtId="0" fontId="14" fillId="0" borderId="4" xfId="0" applyFont="1" applyBorder="1" applyAlignment="1">
      <alignment horizontal="left" vertical="top" wrapText="1"/>
    </xf>
    <xf numFmtId="0" fontId="14" fillId="0" borderId="0" xfId="0" applyFont="1" applyAlignment="1">
      <alignment vertical="top" wrapText="1"/>
    </xf>
    <xf numFmtId="0" fontId="14" fillId="0" borderId="10" xfId="0" applyFont="1" applyBorder="1" applyAlignment="1">
      <alignment horizontal="left" vertical="top" wrapText="1"/>
    </xf>
    <xf numFmtId="0" fontId="4" fillId="0" borderId="0" xfId="0" applyFont="1" applyAlignment="1">
      <alignment horizontal="left" vertical="top"/>
    </xf>
    <xf numFmtId="0" fontId="4" fillId="0" borderId="0" xfId="0" applyFont="1"/>
    <xf numFmtId="0" fontId="4" fillId="0" borderId="0" xfId="0" applyFont="1" applyAlignment="1">
      <alignment vertical="top"/>
    </xf>
    <xf numFmtId="0" fontId="4" fillId="0" borderId="0" xfId="0" applyFont="1" applyAlignment="1">
      <alignment horizontal="left" vertical="center"/>
    </xf>
    <xf numFmtId="0" fontId="17" fillId="0" borderId="10" xfId="0" applyFont="1" applyBorder="1" applyAlignment="1">
      <alignment horizontal="left" vertical="center" wrapText="1"/>
    </xf>
    <xf numFmtId="0" fontId="15" fillId="17" borderId="1" xfId="0" applyFont="1" applyFill="1" applyBorder="1" applyAlignment="1">
      <alignment horizontal="left" vertical="center"/>
    </xf>
    <xf numFmtId="0" fontId="4" fillId="0" borderId="0" xfId="0" applyFont="1" applyAlignment="1">
      <alignment wrapText="1"/>
    </xf>
    <xf numFmtId="0" fontId="15" fillId="2" borderId="11" xfId="0" applyFont="1" applyFill="1" applyBorder="1" applyAlignment="1">
      <alignment horizontal="left" vertical="center"/>
    </xf>
    <xf numFmtId="0" fontId="15" fillId="2" borderId="12" xfId="0" applyFont="1" applyFill="1" applyBorder="1" applyAlignment="1">
      <alignment horizontal="left" vertical="center"/>
    </xf>
    <xf numFmtId="0" fontId="15" fillId="19" borderId="11" xfId="0" applyFont="1" applyFill="1" applyBorder="1" applyAlignment="1">
      <alignment horizontal="left" vertical="center"/>
    </xf>
    <xf numFmtId="0" fontId="15" fillId="19" borderId="12" xfId="0" applyFont="1" applyFill="1" applyBorder="1" applyAlignment="1">
      <alignment horizontal="left" vertical="center"/>
    </xf>
    <xf numFmtId="0" fontId="15" fillId="20" borderId="11" xfId="0" applyFont="1" applyFill="1" applyBorder="1" applyAlignment="1">
      <alignment horizontal="left" vertical="center"/>
    </xf>
    <xf numFmtId="0" fontId="15" fillId="20" borderId="5" xfId="0" applyFont="1" applyFill="1" applyBorder="1" applyAlignment="1">
      <alignment horizontal="left" vertical="center"/>
    </xf>
    <xf numFmtId="0" fontId="14" fillId="0" borderId="0" xfId="0" applyFont="1" applyAlignment="1">
      <alignment wrapText="1"/>
    </xf>
    <xf numFmtId="0" fontId="4" fillId="0" borderId="0" xfId="0" applyFont="1" applyAlignment="1">
      <alignment vertical="top" wrapText="1"/>
    </xf>
    <xf numFmtId="0" fontId="14" fillId="0" borderId="0" xfId="0" applyFont="1"/>
    <xf numFmtId="0" fontId="17" fillId="0" borderId="2" xfId="0" applyFont="1" applyBorder="1" applyAlignment="1">
      <alignment vertical="center" wrapText="1"/>
    </xf>
    <xf numFmtId="0" fontId="27" fillId="0" borderId="1" xfId="0" applyFont="1" applyBorder="1" applyAlignment="1">
      <alignment horizontal="left" vertical="top"/>
    </xf>
    <xf numFmtId="0" fontId="17" fillId="0" borderId="2" xfId="0" applyFont="1" applyBorder="1" applyAlignment="1">
      <alignment vertical="center"/>
    </xf>
    <xf numFmtId="0" fontId="14" fillId="0" borderId="3" xfId="0" applyFont="1" applyBorder="1" applyAlignment="1">
      <alignment horizontal="left" vertical="top"/>
    </xf>
    <xf numFmtId="0" fontId="26" fillId="0" borderId="1" xfId="0" applyFont="1" applyBorder="1" applyAlignment="1">
      <alignment horizontal="left" vertical="top"/>
    </xf>
    <xf numFmtId="0" fontId="3" fillId="0" borderId="0" xfId="0" applyFont="1"/>
    <xf numFmtId="0" fontId="15" fillId="20" borderId="5" xfId="0" applyFont="1" applyFill="1" applyBorder="1" applyAlignment="1">
      <alignment horizontal="left" vertical="center" wrapText="1"/>
    </xf>
    <xf numFmtId="0" fontId="15" fillId="20" borderId="12" xfId="0" applyFont="1" applyFill="1" applyBorder="1" applyAlignment="1">
      <alignment horizontal="left" vertical="center" wrapText="1"/>
    </xf>
    <xf numFmtId="0" fontId="26" fillId="0" borderId="1" xfId="0" applyFont="1" applyBorder="1" applyAlignment="1">
      <alignment horizontal="left" vertical="top" wrapText="1"/>
    </xf>
    <xf numFmtId="0" fontId="27" fillId="0" borderId="1" xfId="0" applyFont="1" applyBorder="1" applyAlignment="1">
      <alignment horizontal="left" vertical="top" wrapText="1"/>
    </xf>
    <xf numFmtId="0" fontId="28" fillId="0" borderId="1" xfId="0" applyFont="1" applyBorder="1" applyAlignment="1">
      <alignment horizontal="left" vertical="top" wrapText="1"/>
    </xf>
    <xf numFmtId="0" fontId="27" fillId="0" borderId="3" xfId="0" applyFont="1" applyBorder="1" applyAlignment="1">
      <alignment horizontal="left" vertical="top" wrapText="1"/>
    </xf>
    <xf numFmtId="0" fontId="28" fillId="0" borderId="3" xfId="0" applyFont="1" applyBorder="1" applyAlignment="1">
      <alignment horizontal="left" vertical="top" wrapText="1"/>
    </xf>
    <xf numFmtId="0" fontId="15" fillId="0" borderId="0" xfId="0" applyFont="1" applyAlignment="1">
      <alignment vertical="center"/>
    </xf>
    <xf numFmtId="0" fontId="17" fillId="17" borderId="14" xfId="48" applyFont="1" applyFill="1" applyBorder="1" applyAlignment="1">
      <alignment horizontal="left" vertical="center"/>
    </xf>
    <xf numFmtId="0" fontId="14" fillId="0" borderId="13" xfId="0" applyFont="1" applyBorder="1" applyAlignment="1">
      <alignment horizontal="left" vertical="top"/>
    </xf>
    <xf numFmtId="0" fontId="26" fillId="0" borderId="0" xfId="0" applyFont="1" applyAlignment="1">
      <alignment horizontal="left" vertical="top"/>
    </xf>
    <xf numFmtId="0" fontId="14" fillId="16" borderId="0" xfId="0" applyFont="1" applyFill="1"/>
    <xf numFmtId="1" fontId="26" fillId="0" borderId="0" xfId="0" applyNumberFormat="1" applyFont="1" applyAlignment="1">
      <alignment horizontal="left" vertical="top"/>
    </xf>
    <xf numFmtId="0" fontId="14" fillId="0" borderId="0" xfId="49" applyFont="1" applyAlignment="1">
      <alignment horizontal="left" vertical="top"/>
    </xf>
    <xf numFmtId="0" fontId="17" fillId="0" borderId="0" xfId="0" applyFont="1" applyAlignment="1">
      <alignment horizontal="left" vertical="top"/>
    </xf>
    <xf numFmtId="0" fontId="2" fillId="0" borderId="0" xfId="0" applyFont="1" applyAlignment="1">
      <alignment horizontal="left" vertical="top"/>
    </xf>
    <xf numFmtId="0" fontId="2" fillId="0" borderId="0" xfId="0" applyFont="1" applyAlignment="1">
      <alignment horizontal="left" vertical="center" wrapText="1"/>
    </xf>
    <xf numFmtId="0" fontId="2" fillId="0" borderId="0" xfId="48" applyFont="1" applyAlignment="1">
      <alignment horizontal="left" vertical="center" wrapText="1"/>
    </xf>
    <xf numFmtId="0" fontId="2" fillId="0" borderId="0" xfId="48" applyFont="1" applyAlignment="1">
      <alignment wrapText="1"/>
    </xf>
    <xf numFmtId="0" fontId="2" fillId="0" borderId="0" xfId="0" applyFont="1" applyAlignment="1">
      <alignment wrapText="1"/>
    </xf>
    <xf numFmtId="0" fontId="2" fillId="18" borderId="1" xfId="0" applyFont="1" applyFill="1" applyBorder="1" applyAlignment="1">
      <alignment vertical="top" wrapText="1"/>
    </xf>
    <xf numFmtId="164" fontId="2" fillId="18" borderId="1" xfId="0" applyNumberFormat="1" applyFont="1" applyFill="1" applyBorder="1" applyAlignment="1">
      <alignment horizontal="left" vertical="top" wrapText="1"/>
    </xf>
    <xf numFmtId="0" fontId="2" fillId="18" borderId="4" xfId="0" applyFont="1" applyFill="1" applyBorder="1" applyAlignment="1">
      <alignment wrapText="1"/>
    </xf>
    <xf numFmtId="0" fontId="2" fillId="18" borderId="3" xfId="0" applyFont="1" applyFill="1" applyBorder="1" applyAlignment="1">
      <alignment vertical="center" wrapText="1"/>
    </xf>
    <xf numFmtId="0" fontId="2" fillId="0" borderId="0" xfId="0" applyFont="1"/>
    <xf numFmtId="0" fontId="2" fillId="16" borderId="13" xfId="0" applyFont="1" applyFill="1" applyBorder="1" applyAlignment="1">
      <alignment horizontal="left" vertical="top" wrapText="1"/>
    </xf>
    <xf numFmtId="0" fontId="2" fillId="16" borderId="15" xfId="0" applyFont="1" applyFill="1" applyBorder="1" applyAlignment="1">
      <alignment horizontal="left" vertical="top"/>
    </xf>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horizontal="left" vertical="top"/>
    </xf>
    <xf numFmtId="0" fontId="2" fillId="0" borderId="0" xfId="0" applyFont="1" applyAlignment="1">
      <alignment horizontal="left" vertical="center"/>
    </xf>
    <xf numFmtId="0" fontId="14" fillId="18" borderId="1" xfId="0" applyFont="1" applyFill="1" applyBorder="1" applyAlignment="1">
      <alignment vertical="top" wrapText="1"/>
    </xf>
    <xf numFmtId="164" fontId="14" fillId="18" borderId="1" xfId="0" applyNumberFormat="1" applyFont="1" applyFill="1" applyBorder="1" applyAlignment="1">
      <alignment horizontal="left" vertical="top" wrapText="1"/>
    </xf>
    <xf numFmtId="0" fontId="14" fillId="0" borderId="0" xfId="0" applyFont="1" applyAlignment="1">
      <alignment horizontal="left"/>
    </xf>
    <xf numFmtId="0" fontId="14" fillId="0" borderId="0" xfId="0" applyFont="1" applyAlignment="1">
      <alignment horizontal="left" vertical="center"/>
    </xf>
    <xf numFmtId="0" fontId="17" fillId="17" borderId="16" xfId="48" applyFont="1" applyFill="1" applyBorder="1" applyAlignment="1">
      <alignment vertical="center" wrapText="1"/>
    </xf>
    <xf numFmtId="0" fontId="17" fillId="17" borderId="17" xfId="48" applyFont="1" applyFill="1" applyBorder="1" applyAlignment="1">
      <alignment vertical="center" wrapText="1"/>
    </xf>
    <xf numFmtId="0" fontId="17" fillId="17" borderId="18" xfId="48" applyFont="1" applyFill="1" applyBorder="1" applyAlignment="1">
      <alignment vertical="center" wrapText="1"/>
    </xf>
    <xf numFmtId="49" fontId="1" fillId="0" borderId="19" xfId="0" applyNumberFormat="1" applyFont="1" applyBorder="1" applyAlignment="1">
      <alignment vertical="top" wrapText="1"/>
    </xf>
    <xf numFmtId="49" fontId="14" fillId="0" borderId="0" xfId="0" applyNumberFormat="1" applyFont="1" applyAlignment="1">
      <alignment vertical="top" wrapText="1"/>
    </xf>
    <xf numFmtId="0" fontId="14" fillId="0" borderId="6" xfId="0" applyFont="1" applyBorder="1" applyAlignment="1">
      <alignment horizontal="left" vertical="top"/>
    </xf>
    <xf numFmtId="0" fontId="1" fillId="0" borderId="3" xfId="0" applyFont="1" applyBorder="1" applyAlignment="1">
      <alignment horizontal="left" vertical="top" wrapText="1"/>
    </xf>
    <xf numFmtId="0" fontId="1" fillId="0" borderId="3" xfId="0" applyFont="1" applyBorder="1" applyAlignment="1">
      <alignment horizontal="left" vertical="top"/>
    </xf>
    <xf numFmtId="0" fontId="28" fillId="0" borderId="3" xfId="0" applyFont="1" applyBorder="1" applyAlignment="1">
      <alignment horizontal="left" vertical="top"/>
    </xf>
    <xf numFmtId="49" fontId="1" fillId="0" borderId="0" xfId="0" applyNumberFormat="1" applyFont="1" applyAlignment="1">
      <alignment horizontal="left" vertical="top" wrapText="1"/>
    </xf>
    <xf numFmtId="0" fontId="30" fillId="18" borderId="5" xfId="0" applyFont="1" applyFill="1" applyBorder="1" applyAlignment="1">
      <alignment wrapText="1"/>
    </xf>
    <xf numFmtId="0" fontId="30" fillId="18" borderId="1" xfId="0" applyFont="1" applyFill="1" applyBorder="1" applyAlignment="1">
      <alignment vertical="center" wrapText="1"/>
    </xf>
    <xf numFmtId="0" fontId="31" fillId="18" borderId="11" xfId="0" applyFont="1" applyFill="1" applyBorder="1" applyAlignment="1">
      <alignment horizontal="left" vertical="center"/>
    </xf>
    <xf numFmtId="0" fontId="1" fillId="0" borderId="0" xfId="0" applyFont="1" applyAlignment="1">
      <alignment horizontal="left" vertical="top"/>
    </xf>
    <xf numFmtId="0" fontId="2" fillId="0" borderId="0" xfId="0" applyFont="1" applyAlignment="1">
      <alignment horizontal="left"/>
    </xf>
    <xf numFmtId="0" fontId="1" fillId="0" borderId="0" xfId="0" applyFont="1" applyAlignment="1">
      <alignment horizontal="left" vertical="center"/>
    </xf>
    <xf numFmtId="0" fontId="30" fillId="0" borderId="0" xfId="0" applyFont="1" applyAlignment="1">
      <alignment horizontal="left" vertical="top"/>
    </xf>
    <xf numFmtId="0" fontId="1" fillId="0" borderId="0" xfId="0" applyFont="1"/>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28" fillId="0" borderId="1" xfId="0" applyFont="1" applyBorder="1" applyAlignment="1">
      <alignment horizontal="left" vertical="top"/>
    </xf>
    <xf numFmtId="0" fontId="29" fillId="0" borderId="0" xfId="0" applyFont="1"/>
    <xf numFmtId="0" fontId="30" fillId="0" borderId="0" xfId="0" applyFont="1" applyAlignment="1">
      <alignment horizontal="left" vertical="top" wrapText="1"/>
    </xf>
    <xf numFmtId="0" fontId="30" fillId="0" borderId="0" xfId="0" applyFont="1" applyAlignment="1">
      <alignment horizontal="left" vertical="center"/>
    </xf>
    <xf numFmtId="0" fontId="14" fillId="16" borderId="1" xfId="0" applyFont="1" applyFill="1" applyBorder="1" applyAlignment="1">
      <alignment horizontal="left" vertical="top" wrapText="1"/>
    </xf>
    <xf numFmtId="0" fontId="14" fillId="16" borderId="3" xfId="0" applyFont="1" applyFill="1" applyBorder="1" applyAlignment="1">
      <alignment horizontal="left" vertical="top" wrapText="1"/>
    </xf>
  </cellXfs>
  <cellStyles count="50">
    <cellStyle name="20% - Accent1 2" xfId="11" xr:uid="{00000000-0005-0000-0000-000000000000}"/>
    <cellStyle name="20% - Accent1 2 8" xfId="44" xr:uid="{2DDC253C-418A-4EE7-A43B-A0B4C4A8CE4B}"/>
    <cellStyle name="20% - Accent2 2" xfId="12" xr:uid="{00000000-0005-0000-0000-000001000000}"/>
    <cellStyle name="20% - Accent3 2" xfId="13" xr:uid="{00000000-0005-0000-0000-000002000000}"/>
    <cellStyle name="20% - Accent4 2" xfId="14" xr:uid="{00000000-0005-0000-0000-000003000000}"/>
    <cellStyle name="20% - Accent5 2" xfId="15" xr:uid="{00000000-0005-0000-0000-000004000000}"/>
    <cellStyle name="20% - Accent6 2" xfId="16" xr:uid="{00000000-0005-0000-0000-000005000000}"/>
    <cellStyle name="40% - Accent1 2" xfId="17" xr:uid="{00000000-0005-0000-0000-000006000000}"/>
    <cellStyle name="40% - Accent2 2" xfId="18" xr:uid="{00000000-0005-0000-0000-000007000000}"/>
    <cellStyle name="40% - Accent3 2" xfId="19" xr:uid="{00000000-0005-0000-0000-000008000000}"/>
    <cellStyle name="40% - Accent4 2" xfId="20" xr:uid="{00000000-0005-0000-0000-000009000000}"/>
    <cellStyle name="40% - Accent5 2" xfId="21" xr:uid="{00000000-0005-0000-0000-00000A000000}"/>
    <cellStyle name="40% - Accent6 2" xfId="22" xr:uid="{00000000-0005-0000-0000-00000B000000}"/>
    <cellStyle name="Comma 10 2 2" xfId="36" xr:uid="{DB76CE12-F474-4171-B8B4-D0383DB98E72}"/>
    <cellStyle name="Comma 28" xfId="33" xr:uid="{3B67352F-81F6-4460-9B26-7ADB32711D9D}"/>
    <cellStyle name="Comma 3" xfId="38" xr:uid="{28073CB8-8740-491B-8E46-C67764A8D2FE}"/>
    <cellStyle name="Comma 3 4" xfId="32" xr:uid="{EDD158C5-C78D-4296-883B-C2A95DE05B28}"/>
    <cellStyle name="Normal" xfId="0" builtinId="0"/>
    <cellStyle name="Normal 10" xfId="4" xr:uid="{00000000-0005-0000-0000-00000D000000}"/>
    <cellStyle name="Normal 10 2 3" xfId="31" xr:uid="{DB8A6227-EF55-4AFB-A571-45707D805FB7}"/>
    <cellStyle name="Normal 11" xfId="35" xr:uid="{E7C17C66-E5C5-4BCD-909B-B8BA44FE996E}"/>
    <cellStyle name="Normal 12" xfId="9" xr:uid="{00000000-0005-0000-0000-00000E000000}"/>
    <cellStyle name="Normal 15 2" xfId="49" xr:uid="{53633046-D04D-42FC-805F-FBC56C21B5EE}"/>
    <cellStyle name="Normal 16" xfId="41" xr:uid="{7C6CB1BB-D732-44CB-8849-D4E2D497E4BD}"/>
    <cellStyle name="Normal 2" xfId="1" xr:uid="{00000000-0005-0000-0000-00000F000000}"/>
    <cellStyle name="Normal 2 2" xfId="2" xr:uid="{00000000-0005-0000-0000-000010000000}"/>
    <cellStyle name="Normal 2 3" xfId="48" xr:uid="{D6F4578A-9FC8-4896-9E02-F6F21EA96EB4}"/>
    <cellStyle name="Normal 3" xfId="3" xr:uid="{00000000-0005-0000-0000-000011000000}"/>
    <cellStyle name="Normal 3 2" xfId="7" xr:uid="{00000000-0005-0000-0000-000012000000}"/>
    <cellStyle name="Normal 3 3" xfId="5" xr:uid="{00000000-0005-0000-0000-000013000000}"/>
    <cellStyle name="Normal 4" xfId="23" xr:uid="{00000000-0005-0000-0000-000014000000}"/>
    <cellStyle name="Normal 4 2" xfId="37" xr:uid="{2EA36CBD-E206-48CC-91F5-DC7CAD7C944E}"/>
    <cellStyle name="Normal 4 2 2" xfId="40" xr:uid="{38EE8936-044E-438D-A517-9A64AC9B97A2}"/>
    <cellStyle name="Normal 5" xfId="24" xr:uid="{00000000-0005-0000-0000-000015000000}"/>
    <cellStyle name="Normal 5 2" xfId="25" xr:uid="{00000000-0005-0000-0000-000016000000}"/>
    <cellStyle name="Normal 5 2 2 2" xfId="6" xr:uid="{00000000-0005-0000-0000-000017000000}"/>
    <cellStyle name="Normal 5 3" xfId="26" xr:uid="{00000000-0005-0000-0000-000018000000}"/>
    <cellStyle name="Normal 6" xfId="27" xr:uid="{00000000-0005-0000-0000-000019000000}"/>
    <cellStyle name="Normal 6 2" xfId="8" xr:uid="{00000000-0005-0000-0000-00001A000000}"/>
    <cellStyle name="Normal 7" xfId="28" xr:uid="{00000000-0005-0000-0000-00001B000000}"/>
    <cellStyle name="Normal 8" xfId="10" xr:uid="{00000000-0005-0000-0000-00001C000000}"/>
    <cellStyle name="Normal 8 10" xfId="45" xr:uid="{D6A69367-6565-476B-A45D-D03CEDEC4BD6}"/>
    <cellStyle name="Normal 8 7 3 2 2 2" xfId="43" xr:uid="{A4C64FBE-0E7B-47BD-972A-5C7FA27E5632}"/>
    <cellStyle name="Normal 8 7 3 2 2 2 2" xfId="47" xr:uid="{30B6BD5B-7878-4AF9-90ED-2F7E29CE159E}"/>
    <cellStyle name="Normal 8 8 2 2 2" xfId="42" xr:uid="{315C0E2B-A65B-4F5C-A866-2C080C886196}"/>
    <cellStyle name="Normal 8 8 2 2 2 2" xfId="46" xr:uid="{9AEC78BC-8497-4746-907F-2D3EA6FCDA5A}"/>
    <cellStyle name="Normal 9" xfId="29" xr:uid="{00000000-0005-0000-0000-00001D000000}"/>
    <cellStyle name="Note 2" xfId="30" xr:uid="{00000000-0005-0000-0000-00001E000000}"/>
    <cellStyle name="Percent 11" xfId="34" xr:uid="{74BAE46C-FE58-400F-9CE4-5886DDD1E611}"/>
    <cellStyle name="Style 1" xfId="39" xr:uid="{43E4E713-28B1-45C9-A339-2E6C23F69FF7}"/>
  </cellStyles>
  <dxfs count="107">
    <dxf>
      <fill>
        <patternFill>
          <bgColor rgb="FF92D050"/>
        </patternFill>
      </fill>
    </dxf>
    <dxf>
      <fill>
        <patternFill>
          <bgColor theme="0" tint="-0.14996795556505021"/>
        </patternFill>
      </fill>
    </dxf>
    <dxf>
      <fill>
        <patternFill>
          <bgColor rgb="FFCC99FF"/>
        </patternFill>
      </fill>
    </dxf>
    <dxf>
      <fill>
        <patternFill>
          <bgColor rgb="FFFFE699"/>
        </patternFill>
      </fill>
    </dxf>
    <dxf>
      <fill>
        <patternFill>
          <bgColor rgb="FF9BC2E6"/>
        </patternFill>
      </fill>
    </dxf>
    <dxf>
      <fill>
        <patternFill>
          <bgColor rgb="FFFEFEA5"/>
        </patternFill>
      </fill>
    </dxf>
    <dxf>
      <fill>
        <patternFill>
          <bgColor rgb="FF92D050"/>
        </patternFill>
      </fill>
    </dxf>
    <dxf>
      <fill>
        <patternFill>
          <bgColor rgb="FFFFCC99"/>
        </patternFill>
      </fill>
    </dxf>
    <dxf>
      <fill>
        <patternFill>
          <bgColor theme="0" tint="-0.14996795556505021"/>
        </patternFill>
      </fill>
    </dxf>
    <dxf>
      <fill>
        <patternFill>
          <bgColor rgb="FFEBF1DE"/>
        </patternFill>
      </fill>
    </dxf>
    <dxf>
      <fill>
        <patternFill>
          <bgColor rgb="FFC4D79B"/>
        </patternFill>
      </fill>
    </dxf>
    <dxf>
      <fill>
        <patternFill>
          <bgColor rgb="FFB7DEE8"/>
        </patternFill>
      </fill>
    </dxf>
    <dxf>
      <fill>
        <patternFill>
          <bgColor rgb="FFCCC0DA"/>
        </patternFill>
      </fill>
    </dxf>
    <dxf>
      <fill>
        <patternFill>
          <bgColor rgb="FFE6B8B7"/>
        </patternFill>
      </fill>
    </dxf>
    <dxf>
      <fill>
        <patternFill>
          <bgColor theme="0" tint="-0.14996795556505021"/>
        </patternFill>
      </fill>
    </dxf>
    <dxf>
      <fill>
        <patternFill>
          <bgColor rgb="FFCC99FF"/>
        </patternFill>
      </fill>
    </dxf>
    <dxf>
      <fill>
        <patternFill>
          <bgColor rgb="FFFFE699"/>
        </patternFill>
      </fill>
    </dxf>
    <dxf>
      <fill>
        <patternFill>
          <bgColor rgb="FF9BC2E6"/>
        </patternFill>
      </fill>
    </dxf>
    <dxf>
      <fill>
        <patternFill>
          <bgColor rgb="FFFEFEA5"/>
        </patternFill>
      </fill>
    </dxf>
    <dxf>
      <fill>
        <patternFill>
          <bgColor rgb="FF92D050"/>
        </patternFill>
      </fill>
    </dxf>
    <dxf>
      <fill>
        <patternFill>
          <bgColor rgb="FFFFCC99"/>
        </patternFill>
      </fill>
    </dxf>
    <dxf>
      <font>
        <b val="0"/>
        <i val="0"/>
        <strike val="0"/>
        <condense val="0"/>
        <extend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indent="0" justifyLastLine="0" shrinkToFit="0" readingOrder="0"/>
    </dxf>
    <dxf>
      <border outline="0">
        <left style="thin">
          <color indexed="64"/>
        </left>
        <top style="thin">
          <color indexed="64"/>
        </top>
        <bottom style="thin">
          <color indexed="64"/>
        </bottom>
      </border>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2"/>
        <name val="Arial"/>
        <family val="2"/>
        <scheme val="none"/>
      </font>
      <fill>
        <patternFill patternType="none">
          <fgColor indexed="64"/>
          <bgColor auto="1"/>
        </patternFill>
      </fill>
      <alignment horizontal="left" vertical="top" textRotation="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border>
    </dxf>
    <dxf>
      <font>
        <strike val="0"/>
        <outline val="0"/>
        <shadow val="0"/>
        <u val="none"/>
        <vertAlign val="baseline"/>
        <sz val="12"/>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2"/>
        <color rgb="FF2E854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right style="thin">
          <color indexed="64"/>
        </right>
        <top style="thin">
          <color indexed="64"/>
        </top>
        <bottom/>
      </border>
    </dxf>
    <dxf>
      <font>
        <strike val="0"/>
        <outline val="0"/>
        <shadow val="0"/>
        <u val="none"/>
        <vertAlign val="baseline"/>
        <sz val="12"/>
        <name val="Arial"/>
        <family val="2"/>
        <scheme val="none"/>
      </font>
      <fill>
        <patternFill patternType="none">
          <fgColor indexed="64"/>
          <bgColor auto="1"/>
        </patternFill>
      </fill>
      <alignment horizontal="left" vertical="top" textRotation="0" wrapText="1" indent="0" justifyLastLine="0" shrinkToFit="0" readingOrder="0"/>
    </dxf>
    <dxf>
      <border outline="0">
        <right style="thin">
          <color indexed="64"/>
        </right>
      </border>
    </dxf>
    <dxf>
      <font>
        <strike val="0"/>
        <outline val="0"/>
        <shadow val="0"/>
        <u val="none"/>
        <vertAlign val="baseline"/>
        <sz val="12"/>
        <name val="Arial"/>
        <family val="2"/>
        <scheme val="none"/>
      </font>
      <alignment horizontal="left"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4" tint="0.39997558519241921"/>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family val="2"/>
        <scheme val="none"/>
      </font>
    </dxf>
    <dxf>
      <font>
        <strike val="0"/>
        <outline val="0"/>
        <shadow val="0"/>
        <u val="none"/>
        <vertAlign val="baseline"/>
        <sz val="12"/>
        <name val="Arial"/>
        <family val="2"/>
        <scheme val="none"/>
      </font>
      <fill>
        <patternFill>
          <fgColor indexed="64"/>
          <bgColor theme="0" tint="-4.9989318521683403E-2"/>
        </patternFill>
      </fill>
    </dxf>
    <dxf>
      <border outline="0">
        <top style="thin">
          <color indexed="64"/>
        </top>
        <bottom style="thin">
          <color indexed="64"/>
        </bottom>
      </border>
    </dxf>
    <dxf>
      <font>
        <strike val="0"/>
        <outline val="0"/>
        <shadow val="0"/>
        <u val="none"/>
        <vertAlign val="baseline"/>
        <sz val="12"/>
        <name val="Arial"/>
        <family val="2"/>
        <scheme val="none"/>
      </font>
    </dxf>
    <dxf>
      <border outline="0">
        <bottom style="thin">
          <color theme="1"/>
        </bottom>
      </border>
    </dxf>
    <dxf>
      <font>
        <b/>
        <i val="0"/>
        <strike val="0"/>
        <condense val="0"/>
        <extend val="0"/>
        <outline val="0"/>
        <shadow val="0"/>
        <u val="none"/>
        <vertAlign val="baseline"/>
        <sz val="12"/>
        <color auto="1"/>
        <name val="Arial"/>
        <family val="2"/>
        <scheme val="none"/>
      </font>
      <fill>
        <patternFill patternType="solid">
          <fgColor indexed="64"/>
          <bgColor rgb="FFCFDCE3"/>
        </patternFill>
      </fill>
      <alignment horizontal="left" vertical="center" textRotation="0" wrapText="0" indent="0" justifyLastLine="0" shrinkToFit="0" readingOrder="0"/>
      <border diagonalUp="0" diagonalDown="0" outline="0">
        <left style="thin">
          <color theme="1"/>
        </left>
        <right style="thin">
          <color theme="1"/>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0" formatCode="@"/>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right style="thin">
          <color theme="1"/>
        </right>
        <top style="thin">
          <color theme="1"/>
        </top>
        <bottom style="thin">
          <color theme="1"/>
        </bottom>
        <vertical/>
        <horizontal/>
      </border>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indent="0" justifyLastLine="0" shrinkToFit="0" readingOrder="0"/>
    </dxf>
    <dxf>
      <font>
        <strike val="0"/>
        <outline val="0"/>
        <shadow val="0"/>
        <u val="none"/>
        <vertAlign val="baseline"/>
        <sz val="12"/>
        <color auto="1"/>
        <name val="Arial"/>
        <family val="2"/>
        <scheme val="none"/>
      </font>
      <fill>
        <patternFill patternType="none">
          <fgColor indexed="64"/>
          <bgColor auto="1"/>
        </patternFill>
      </fill>
      <alignment horizontal="left" vertical="center" textRotation="0" wrapText="0" indent="0" justifyLastLine="0" shrinkToFit="0" readingOrder="0"/>
    </dxf>
    <dxf>
      <font>
        <b/>
        <i val="0"/>
      </font>
      <fill>
        <patternFill>
          <bgColor rgb="FFCFDCE3"/>
        </patternFill>
      </fill>
    </dxf>
    <dxf>
      <font>
        <b val="0"/>
        <i val="0"/>
      </font>
      <border>
        <left style="thin">
          <color theme="1"/>
        </left>
        <right style="thin">
          <color theme="1"/>
        </right>
        <top style="thin">
          <color theme="1"/>
        </top>
        <bottom style="thin">
          <color theme="1"/>
        </bottom>
        <vertical style="thin">
          <color theme="1"/>
        </vertical>
        <horizontal style="thin">
          <color theme="1"/>
        </horizontal>
      </border>
    </dxf>
    <dxf>
      <font>
        <b/>
        <i val="0"/>
      </font>
      <fill>
        <patternFill>
          <bgColor rgb="FFCFDCE3"/>
        </patternFill>
      </fill>
    </dxf>
    <dxf>
      <border>
        <left style="thin">
          <color theme="1"/>
        </left>
        <right style="thin">
          <color theme="1"/>
        </right>
        <top style="thin">
          <color theme="1"/>
        </top>
        <bottom style="thin">
          <color theme="1"/>
        </bottom>
        <vertical style="thin">
          <color theme="1"/>
        </vertical>
        <horizontal style="thin">
          <color theme="1"/>
        </horizontal>
      </border>
    </dxf>
  </dxfs>
  <tableStyles count="2" defaultTableStyle="TableStyleMedium2" defaultPivotStyle="PivotStyleLight16">
    <tableStyle name="DfE" pivot="0" count="2" xr9:uid="{4CAE576F-0C67-45BE-A2B1-8F998BCDF89E}">
      <tableStyleElement type="wholeTable" dxfId="106"/>
      <tableStyleElement type="headerRow" dxfId="105"/>
    </tableStyle>
    <tableStyle name="DfE 2" pivot="0" count="2" xr9:uid="{186E3AB7-3CD8-49DD-94D7-3ECF18D0EC2B}">
      <tableStyleElement type="wholeTable" dxfId="104"/>
      <tableStyleElement type="headerRow" dxfId="103"/>
    </tableStyle>
  </tableStyles>
  <colors>
    <mruColors>
      <color rgb="FFCFDCE3"/>
      <color rgb="FFDBE5E3"/>
      <color rgb="FFE31C3D"/>
      <color rgb="FF2E8540"/>
      <color rgb="FFFBFCD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xdr:colOff>
      <xdr:row>1</xdr:row>
      <xdr:rowOff>8255</xdr:rowOff>
    </xdr:from>
    <xdr:to>
      <xdr:col>2</xdr:col>
      <xdr:colOff>544118</xdr:colOff>
      <xdr:row>1</xdr:row>
      <xdr:rowOff>1073329</xdr:rowOff>
    </xdr:to>
    <xdr:pic>
      <xdr:nvPicPr>
        <xdr:cNvPr id="2" name="Graphic 19">
          <a:extLst>
            <a:ext uri="{FF2B5EF4-FFF2-40B4-BE49-F238E27FC236}">
              <a16:creationId xmlns:a16="http://schemas.microsoft.com/office/drawing/2014/main" id="{82AEA19B-C870-4903-B5DE-9CB61AB710A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99588" y="389255"/>
          <a:ext cx="1789757" cy="10650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D0DC7CA-20D2-4356-8882-3559971998E0}" name="tbl_01_Instructions_SoS" displayName="tbl_01_Instructions_SoS" ref="B2:D11" totalsRowShown="0" headerRowDxfId="102" dataDxfId="101">
  <autoFilter ref="B2:D11" xr:uid="{AD0DC7CA-20D2-4356-8882-3559971998E0}"/>
  <tableColumns count="3">
    <tableColumn id="1" xr3:uid="{1E689C49-1239-4CC3-9F8E-1BEB71AD513B}" name="ID" dataDxfId="100"/>
    <tableColumn id="3" xr3:uid="{E2306ACF-C71F-4301-8AC5-EE0550111B50}" name="Worksheet" dataDxfId="99"/>
    <tableColumn id="2" xr3:uid="{31F33ECD-434C-4E14-BE41-382AD0599150}" name="Instructions " dataDxfId="98"/>
  </tableColumns>
  <tableStyleInfo name="Df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A1B952B-FFFA-4914-BA8A-2DE5BC3571F5}" name="tbl_Picklist_Justification" displayName="tbl_Picklist_Justification" ref="AM2:AM11" totalsRowShown="0" headerRowDxfId="49" dataDxfId="48">
  <autoFilter ref="AM2:AM11" xr:uid="{2A1B952B-FFFA-4914-BA8A-2DE5BC3571F5}"/>
  <tableColumns count="1">
    <tableColumn id="1" xr3:uid="{68CBE3B6-22A0-4657-9708-5ABCBAF5BEB6}" name="Justification" dataDxfId="47"/>
  </tableColumns>
  <tableStyleInfo name="Df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61D7ABF-ACFD-4879-946F-37B235DB26A0}" name="tbl_Picklist_Designation" displayName="tbl_Picklist_Designation" ref="AF2:AF5" totalsRowShown="0" headerRowDxfId="46" dataDxfId="45">
  <autoFilter ref="AF2:AF5" xr:uid="{661D7ABF-ACFD-4879-946F-37B235DB26A0}"/>
  <tableColumns count="1">
    <tableColumn id="1" xr3:uid="{203741C1-4AF3-4098-9958-AB8B6DDD1508}" name="Designation" dataDxfId="44"/>
  </tableColumns>
  <tableStyleInfo name="Df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45E42BB-C50B-4776-AAC1-F758949FB7FE}" name="tbl_Picklist_Unit" displayName="tbl_Picklist_Unit" ref="AO2:AO7" totalsRowShown="0" headerRowDxfId="43" dataDxfId="42">
  <autoFilter ref="AO2:AO7" xr:uid="{D45E42BB-C50B-4776-AAC1-F758949FB7FE}"/>
  <tableColumns count="1">
    <tableColumn id="1" xr3:uid="{AE95E255-6AAA-4DE2-BC0B-3A80681BE9D4}" name="Unit" dataDxfId="41"/>
  </tableColumns>
  <tableStyleInfo name="Df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68DAF98-CB0B-4333-8C96-97DD42B247CE}" name="tbl_Picklist_RefurbishmentType" displayName="tbl_Picklist_RefurbishmentType" ref="AQ2:AQ8" totalsRowShown="0" headerRowDxfId="40" dataDxfId="39">
  <autoFilter ref="AQ2:AQ8" xr:uid="{B68DAF98-CB0B-4333-8C96-97DD42B247CE}"/>
  <tableColumns count="1">
    <tableColumn id="1" xr3:uid="{77F41130-2218-40B4-94C4-E7D61382CC0D}" name="Refurbishment Type" dataDxfId="38"/>
  </tableColumns>
  <tableStyleInfo name="Df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37B58F6-704E-44B2-8F12-8485DBBDE996}" name="tbl_Picklist_NRM1" displayName="tbl_Picklist_NRM1" ref="S2:X296" totalsRowShown="0" headerRowDxfId="37" dataDxfId="36">
  <autoFilter ref="S2:X296" xr:uid="{737B58F6-704E-44B2-8F12-8485DBBDE996}"/>
  <tableColumns count="6">
    <tableColumn id="1" xr3:uid="{AD48B4E5-DD79-4AC5-8854-6E6FC284252E}" name="Code" dataDxfId="35">
      <calculatedColumnFormula>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calculatedColumnFormula>
    </tableColumn>
    <tableColumn id="2" xr3:uid="{329AD78D-D2D4-4D9A-B733-BA8886ABF57E}" name="Level 1" dataDxfId="34"/>
    <tableColumn id="3" xr3:uid="{473E4BE2-3D02-4347-A493-8EBF8D3DEA8E}" name="Level 2" dataDxfId="33"/>
    <tableColumn id="4" xr3:uid="{5CD08CAC-6526-4D1D-837E-CCA1E2EA9EE2}" name="Level 3" dataDxfId="32"/>
    <tableColumn id="5" xr3:uid="{1E611E99-033C-431E-8C49-32EC0E76AA2E}" name="Title" dataDxfId="31"/>
    <tableColumn id="6" xr3:uid="{C7AAB72A-0BE6-4856-9052-F08D1EF6B8E8}" name="Code and Title" dataDxfId="30">
      <calculatedColumnFormula>_xlfn.CONCAT(tbl_Picklist_NRM1[[#This Row],[Code]]," : ",tbl_Picklist_NRM1[[#This Row],[Title]])</calculatedColumnFormula>
    </tableColumn>
  </tableColumns>
  <tableStyleInfo name="Df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31F849B-E3D3-4819-A8B8-41659BEE096D}" name="tbl_B_WorkDescriptors" displayName="tbl_B_WorkDescriptors" ref="B2:H43" totalsRowShown="0" headerRowDxfId="29" dataDxfId="28">
  <autoFilter ref="B2:H43" xr:uid="{3F838F83-01D9-4558-9D5B-D1BA44378261}"/>
  <sortState xmlns:xlrd2="http://schemas.microsoft.com/office/spreadsheetml/2017/richdata2" ref="B3:H43">
    <sortCondition ref="B2:B43"/>
  </sortState>
  <tableColumns count="7">
    <tableColumn id="9" xr3:uid="{EE3B2E04-02C8-44AD-887D-E2ADBE213E72}" name="Works Parent" dataDxfId="27"/>
    <tableColumn id="10" xr3:uid="{0C0D011C-7150-4132-B83C-EBD1A5755039}" name="Works Code and Title" dataDxfId="26"/>
    <tableColumn id="3" xr3:uid="{E852D9EE-AB56-4A98-9F9D-21411337E7C5}" name="Renew" dataDxfId="25"/>
    <tableColumn id="4" xr3:uid="{CA0311DB-439A-4355-ABD8-8235F9E7EB58}" name="Replace" dataDxfId="24"/>
    <tableColumn id="5" xr3:uid="{BA49DB40-9D8B-4677-A19B-041DA18C83A6}" name="Repair" dataDxfId="23"/>
    <tableColumn id="6" xr3:uid="{450B1485-FA8F-48D3-8756-8B1B4CF50E4B}" name="Retain" dataDxfId="22"/>
    <tableColumn id="7" xr3:uid="{25F31F90-106C-40D6-BA89-DF5973D2E543}" name="No Work" dataDxfId="21"/>
  </tableColumns>
  <tableStyleInfo name="Df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97D8FE1-6774-4CB6-AAFE-2A6A11B334E4}" name="tbl_02_ProjectInputs" displayName="tbl_02_ProjectInputs" ref="B4:C8" totalsRowShown="0" headerRowDxfId="97" dataDxfId="95" headerRowBorderDxfId="96" tableBorderDxfId="94" headerRowCellStyle="Normal 2">
  <autoFilter ref="B4:C8" xr:uid="{197D8FE1-6774-4CB6-AAFE-2A6A11B334E4}"/>
  <tableColumns count="2">
    <tableColumn id="1" xr3:uid="{955D4C48-6BEB-4965-BE28-E51ED597BC11}" name="Subject" dataDxfId="93"/>
    <tableColumn id="2" xr3:uid="{33772ADE-2766-447F-8992-8308D72BCBDB}" name="Value" dataDxfId="92"/>
  </tableColumns>
  <tableStyleInfo name="Df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67B4F25-F116-4045-909B-E1AA1232A6FE}" name="tbl_02_Requirements" displayName="tbl_02_Requirements" ref="B4:M45" totalsRowShown="0" headerRowDxfId="91" dataDxfId="89" headerRowBorderDxfId="90" tableBorderDxfId="88">
  <autoFilter ref="B4:M45" xr:uid="{167B4F25-F116-4045-909B-E1AA1232A6FE}"/>
  <tableColumns count="12">
    <tableColumn id="1" xr3:uid="{3535E888-7299-4871-8F1B-ADBACBEB5596}" name="ID" dataDxfId="87"/>
    <tableColumn id="2" xr3:uid="{03F2C3CA-7FA6-4D0A-98FE-0D4200F634D5}" name="Element" dataDxfId="86"/>
    <tableColumn id="3" xr3:uid="{8C71765C-D0DC-4250-B427-4B219E420BE7}" name="Element Description" dataDxfId="85"/>
    <tableColumn id="4" xr3:uid="{6223656A-6E00-4DEC-8A3C-3AEE0B795630}" name="Location and/or Occurrence" dataDxfId="84"/>
    <tableColumn id="5" xr3:uid="{3459A345-6E84-4FB5-8CC1-CEF7F76206DD}" name="Condition Grade" dataDxfId="83"/>
    <tableColumn id="6" xr3:uid="{B007509A-A25D-45C4-B21B-FFEFAD0EE5C2}" name="Condition Assessment" dataDxfId="82"/>
    <tableColumn id="7" xr3:uid="{34B93C39-4DF0-449C-9D81-050180A852B7}" name="Proposed Works Designation " dataDxfId="81"/>
    <tableColumn id="8" xr3:uid="{B4A22E7B-5CCB-4566-B093-E036154FB2C1}" name="Generic summary of Work" dataDxfId="80">
      <calculatedColumnFormula>IFERROR(
    INDEX(
        tbl_B_WorkDescriptors[],
        MATCH(tbl_02_Requirements[[#This Row],[Element]], tbl_B_WorkDescriptors[Works Code and Title], 0),
        MATCH(tbl_02_Requirements[[#This Row],[Proposed Works Designation ]], tbl_B_WorkDescriptors[#Headers], 0)
    ),
"")</calculatedColumnFormula>
    </tableColumn>
    <tableColumn id="9" xr3:uid="{BE856212-D119-4B27-B19B-376DEFAAF223}" name="Project specific description of Work (Brief)" dataDxfId="79"/>
    <tableColumn id="12" xr3:uid="{889CF221-3796-45B4-BED6-C8EB48F9B483}" name="Further surveys or tests required" dataDxfId="78"/>
    <tableColumn id="13" xr3:uid="{B509F10B-F619-4253-877A-FDD33D249E0E}" name="Project specific description of Work (Contract)" dataDxfId="77"/>
    <tableColumn id="15" xr3:uid="{A78425AF-2E75-4E9E-A686-53131DE8B4A4}" name="Agreed variations to Brief" dataDxfId="76"/>
  </tableColumns>
  <tableStyleInfo name="Df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FB24282-C01C-4286-88DE-78DEE5FFC171}" name="tbl_Picklist_Revision" displayName="tbl_Picklist_Revision" ref="B2:B885" totalsRowShown="0" headerRowDxfId="75" dataDxfId="74">
  <autoFilter ref="B2:B885" xr:uid="{0FB24282-C01C-4286-88DE-78DEE5FFC171}"/>
  <tableColumns count="1">
    <tableColumn id="1" xr3:uid="{B583BEE5-3EFF-4907-91FA-7ECC23072875}" name="Revision Code" dataDxfId="73"/>
  </tableColumns>
  <tableStyleInfo name="Df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0FFF987-79E8-408C-8521-76640EB00525}" name="tbl_Picklist_Status" displayName="tbl_Picklist_Status" ref="D2:E24" totalsRowShown="0" headerRowDxfId="72" dataDxfId="71">
  <autoFilter ref="D2:E24" xr:uid="{60FFF987-79E8-408C-8521-76640EB00525}"/>
  <tableColumns count="2">
    <tableColumn id="1" xr3:uid="{8C6D1A07-2564-425F-8EED-C44DC40602B6}" name="Status Code" dataDxfId="70"/>
    <tableColumn id="2" xr3:uid="{C97AD47A-616D-4BD1-B058-58261ACCCE2C}" name="Status Code and Description" dataDxfId="69"/>
  </tableColumns>
  <tableStyleInfo name="Df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EEABAAA-E1DC-4CE4-8014-5C452F05E711}" name="tbl_Picklist_RSoW" displayName="tbl_Picklist_RSoW" ref="I2:M55" totalsRowShown="0" headerRowDxfId="68" dataDxfId="67">
  <autoFilter ref="I2:M55" xr:uid="{7EEABAAA-E1DC-4CE4-8014-5C452F05E711}"/>
  <tableColumns count="5">
    <tableColumn id="1" xr3:uid="{32A4B237-A47D-4596-9ECD-F778D9E1A53C}" name="Code" dataDxfId="66">
      <calculatedColumnFormula>IF(tbl_Picklist_RSoW[[#This Row],[Level 2]]="",_xlfn.CONCAT(tbl_Picklist_RSoW[[#This Row],[Level 1]]),_xlfn.CONCAT(tbl_Picklist_RSoW[[#This Row],[Level 1]],"_",tbl_Picklist_RSoW[[#This Row],[Level 2]]))</calculatedColumnFormula>
    </tableColumn>
    <tableColumn id="2" xr3:uid="{4B77C884-1CA6-4E0C-ABD8-6D5FC35D566C}" name="Level 1" dataDxfId="65"/>
    <tableColumn id="3" xr3:uid="{45C54A0E-5996-4126-939C-B2F3D84F5F7D}" name="Level 2" dataDxfId="64"/>
    <tableColumn id="5" xr3:uid="{896BD485-2213-47AA-AE4D-344AD1A5C5F7}" name="Title" dataDxfId="63"/>
    <tableColumn id="6" xr3:uid="{2A3C6A19-873B-4A24-97F4-24D45622B2A3}" name="Code and Title" dataDxfId="62">
      <calculatedColumnFormula>_xlfn.CONCAT(tbl_Picklist_RSoW[[#This Row],[Code]]," : ",tbl_Picklist_RSoW[[#This Row],[Title]])</calculatedColumnFormula>
    </tableColumn>
  </tableColumns>
  <tableStyleInfo name="Df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0B14E77-13DB-457B-8755-8FE004EBDED2}" name="tbl_Picklist_Works" displayName="tbl_Picklist_Works" ref="AH2:AH8" totalsRowShown="0" headerRowDxfId="61" dataDxfId="60">
  <autoFilter ref="AH2:AH8" xr:uid="{90B14E77-13DB-457B-8755-8FE004EBDED2}"/>
  <tableColumns count="1">
    <tableColumn id="1" xr3:uid="{F0CB70F8-FE19-4FEF-A537-DC4B5CB86A74}" name="Works" dataDxfId="59"/>
  </tableColumns>
  <tableStyleInfo name="Df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FAF8A3-B048-45FF-B2F5-359F248DEF51}" name="tbl_Picklist_YesNo" displayName="tbl_Picklist_YesNo" ref="G2:G5" totalsRowShown="0" headerRowDxfId="58" dataDxfId="56" headerRowBorderDxfId="57" tableBorderDxfId="55">
  <autoFilter ref="G2:G5" xr:uid="{04FAF8A3-B048-45FF-B2F5-359F248DEF51}"/>
  <tableColumns count="1">
    <tableColumn id="1" xr3:uid="{2ED4D1DE-7D2C-4A32-B7D0-077341B11953}" name="YesNo" dataDxfId="54"/>
  </tableColumns>
  <tableStyleInfo name="Df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A6850AB-E1CD-436B-B0F4-DC725E23BF83}" name="tbl_Picklist_ConditionGrade" displayName="tbl_Picklist_ConditionGrade" ref="AJ2:AK11" totalsRowShown="0" headerRowDxfId="53" dataDxfId="52">
  <autoFilter ref="AJ2:AK11" xr:uid="{2A6850AB-E1CD-436B-B0F4-DC725E23BF83}"/>
  <sortState xmlns:xlrd2="http://schemas.microsoft.com/office/spreadsheetml/2017/richdata2" ref="AJ3:AK12">
    <sortCondition ref="AJ2:AJ12"/>
  </sortState>
  <tableColumns count="2">
    <tableColumn id="1" xr3:uid="{7F945082-D1D7-4E51-A6D2-7BDC0A34EC45}" name="Condition Grade" dataDxfId="51"/>
    <tableColumn id="2" xr3:uid="{531A0AC3-E53E-4358-A31E-752D992B9A6D}" name="Description" dataDxfId="50"/>
  </tableColumns>
  <tableStyleInfo name="DfE"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BABB6-0BDB-4B9C-ADF6-6F81E53F55BA}">
  <sheetPr>
    <tabColor rgb="FFCFDCE3"/>
    <pageSetUpPr fitToPage="1"/>
  </sheetPr>
  <dimension ref="B1:J36"/>
  <sheetViews>
    <sheetView showGridLines="0" tabSelected="1" zoomScaleNormal="100" workbookViewId="0"/>
  </sheetViews>
  <sheetFormatPr defaultColWidth="11.81640625" defaultRowHeight="15.5"/>
  <cols>
    <col min="1" max="1" width="5.54296875" style="15" customWidth="1"/>
    <col min="2" max="2" width="17.7265625" style="18" customWidth="1"/>
    <col min="3" max="4" width="15.7265625" style="18" customWidth="1"/>
    <col min="5" max="5" width="85.7265625" style="18" customWidth="1"/>
    <col min="6" max="6" width="11.81640625" style="15"/>
    <col min="7" max="7" width="11.81640625" style="15" customWidth="1"/>
    <col min="8" max="16384" width="11.81640625" style="15"/>
  </cols>
  <sheetData>
    <row r="1" spans="2:10" s="5" customFormat="1" ht="30" customHeight="1">
      <c r="B1" s="76"/>
      <c r="C1" s="76"/>
      <c r="D1" s="76"/>
      <c r="E1" s="76"/>
      <c r="F1" s="77"/>
      <c r="G1" s="77"/>
      <c r="H1" s="77"/>
      <c r="I1" s="77"/>
      <c r="J1" s="77"/>
    </row>
    <row r="2" spans="2:10" s="5" customFormat="1" ht="180" customHeight="1">
      <c r="B2" s="6"/>
      <c r="C2" s="76"/>
      <c r="D2" s="76"/>
      <c r="E2" s="76"/>
      <c r="F2" s="77"/>
      <c r="G2" s="77"/>
      <c r="H2" s="77"/>
      <c r="I2" s="77"/>
      <c r="J2" s="77"/>
    </row>
    <row r="3" spans="2:10" s="5" customFormat="1" ht="58">
      <c r="B3" s="7" t="s">
        <v>0</v>
      </c>
      <c r="C3" s="76"/>
      <c r="D3" s="76"/>
      <c r="E3" s="76"/>
      <c r="F3" s="77"/>
      <c r="G3" s="77"/>
      <c r="H3" s="77"/>
      <c r="I3" s="77"/>
      <c r="J3" s="77"/>
    </row>
    <row r="4" spans="2:10" s="5" customFormat="1" ht="30" customHeight="1">
      <c r="B4" s="8" t="s">
        <v>582</v>
      </c>
      <c r="C4" s="76"/>
      <c r="D4" s="76"/>
      <c r="E4" s="76"/>
      <c r="F4" s="77"/>
      <c r="G4" s="77"/>
      <c r="H4" s="77"/>
      <c r="I4" s="77"/>
      <c r="J4" s="77"/>
    </row>
    <row r="5" spans="2:10" s="5" customFormat="1" ht="10" customHeight="1">
      <c r="B5" s="8"/>
      <c r="C5" s="76"/>
      <c r="D5" s="76"/>
      <c r="E5" s="76"/>
      <c r="F5" s="77"/>
      <c r="G5" s="77"/>
      <c r="H5" s="77"/>
      <c r="I5" s="77"/>
      <c r="J5" s="77"/>
    </row>
    <row r="6" spans="2:10" s="5" customFormat="1" ht="30" customHeight="1">
      <c r="B6" s="8" t="s">
        <v>1</v>
      </c>
      <c r="C6" s="76"/>
      <c r="D6" s="9" t="s">
        <v>2</v>
      </c>
      <c r="E6" s="76"/>
      <c r="F6" s="77"/>
      <c r="G6" s="77"/>
      <c r="H6" s="77"/>
      <c r="I6" s="77"/>
      <c r="J6" s="77"/>
    </row>
    <row r="7" spans="2:10" s="5" customFormat="1" ht="10" customHeight="1">
      <c r="B7" s="8"/>
      <c r="C7" s="76"/>
      <c r="D7" s="76"/>
      <c r="E7" s="76"/>
      <c r="F7" s="77"/>
      <c r="G7" s="77"/>
      <c r="H7" s="77"/>
      <c r="I7" s="77"/>
      <c r="J7" s="77"/>
    </row>
    <row r="8" spans="2:10" s="5" customFormat="1" ht="30" customHeight="1">
      <c r="B8" s="8" t="s">
        <v>3</v>
      </c>
      <c r="C8" s="76"/>
      <c r="D8" s="9" t="s">
        <v>4</v>
      </c>
      <c r="E8" s="76"/>
      <c r="F8" s="77"/>
      <c r="G8" s="77"/>
      <c r="H8" s="77"/>
      <c r="I8" s="77"/>
      <c r="J8" s="77"/>
    </row>
    <row r="9" spans="2:10" s="5" customFormat="1" ht="76" customHeight="1">
      <c r="B9" s="10"/>
      <c r="C9" s="76"/>
      <c r="D9" s="76"/>
      <c r="E9" s="76"/>
      <c r="F9" s="77"/>
      <c r="G9" s="77"/>
      <c r="H9" s="77"/>
      <c r="I9" s="77"/>
      <c r="J9" s="77"/>
    </row>
    <row r="10" spans="2:10" s="5" customFormat="1" ht="30" customHeight="1">
      <c r="B10" s="11" t="s">
        <v>5</v>
      </c>
      <c r="C10" s="76"/>
      <c r="D10" s="76"/>
      <c r="E10" s="76"/>
      <c r="F10" s="77"/>
      <c r="G10" s="77"/>
      <c r="H10" s="77"/>
      <c r="I10" s="77"/>
      <c r="J10" s="77"/>
    </row>
    <row r="11" spans="2:10" s="5" customFormat="1" ht="180" customHeight="1">
      <c r="B11" s="6"/>
      <c r="C11" s="76"/>
      <c r="D11" s="76"/>
      <c r="E11" s="76"/>
      <c r="F11" s="77"/>
      <c r="G11" s="77"/>
      <c r="H11" s="77"/>
      <c r="I11" s="77"/>
      <c r="J11" s="77"/>
    </row>
    <row r="12" spans="2:10" ht="30" customHeight="1">
      <c r="B12" s="12" t="s">
        <v>6</v>
      </c>
      <c r="C12" s="13"/>
      <c r="D12" s="13"/>
      <c r="E12" s="14"/>
      <c r="F12" s="78"/>
      <c r="G12" s="78"/>
      <c r="H12" s="78"/>
      <c r="I12" s="78"/>
      <c r="J12" s="78"/>
    </row>
    <row r="13" spans="2:10">
      <c r="B13" s="16" t="s">
        <v>7</v>
      </c>
      <c r="C13" s="16" t="s">
        <v>8</v>
      </c>
      <c r="D13" s="17" t="s">
        <v>9</v>
      </c>
      <c r="E13" s="16" t="s">
        <v>10</v>
      </c>
      <c r="F13" s="78"/>
      <c r="G13" s="78"/>
      <c r="H13" s="78"/>
      <c r="I13" s="78"/>
      <c r="J13" s="78"/>
    </row>
    <row r="14" spans="2:10">
      <c r="B14" s="93" t="s">
        <v>11</v>
      </c>
      <c r="C14" s="93" t="s">
        <v>12</v>
      </c>
      <c r="D14" s="94">
        <v>46034</v>
      </c>
      <c r="E14" s="93" t="s">
        <v>1304</v>
      </c>
      <c r="F14" s="78"/>
      <c r="G14" s="78"/>
      <c r="H14" s="78"/>
      <c r="I14" s="78"/>
      <c r="J14" s="78"/>
    </row>
    <row r="15" spans="2:10">
      <c r="B15" s="79"/>
      <c r="C15" s="79"/>
      <c r="D15" s="79"/>
      <c r="E15" s="79"/>
      <c r="F15" s="78"/>
      <c r="G15" s="78"/>
      <c r="H15" s="78"/>
      <c r="I15" s="78"/>
      <c r="J15" s="78" t="s">
        <v>13</v>
      </c>
    </row>
    <row r="16" spans="2:10" ht="30" customHeight="1">
      <c r="B16" s="19" t="s">
        <v>14</v>
      </c>
      <c r="C16" s="20"/>
      <c r="D16" s="20"/>
      <c r="E16" s="21"/>
      <c r="F16" s="78"/>
      <c r="G16" s="78"/>
      <c r="H16" s="78"/>
      <c r="I16" s="78"/>
      <c r="J16" s="78"/>
    </row>
    <row r="17" spans="2:5">
      <c r="B17" s="22" t="s">
        <v>7</v>
      </c>
      <c r="C17" s="22" t="s">
        <v>8</v>
      </c>
      <c r="D17" s="23" t="s">
        <v>9</v>
      </c>
      <c r="E17" s="22" t="s">
        <v>10</v>
      </c>
    </row>
    <row r="18" spans="2:5" ht="31">
      <c r="B18" s="24" t="s">
        <v>15</v>
      </c>
      <c r="C18" s="24" t="s">
        <v>16</v>
      </c>
      <c r="D18" s="25" t="s">
        <v>17</v>
      </c>
      <c r="E18" s="24" t="s">
        <v>18</v>
      </c>
    </row>
    <row r="19" spans="2:5">
      <c r="B19" s="80"/>
      <c r="C19" s="80"/>
      <c r="D19" s="81"/>
      <c r="E19" s="80"/>
    </row>
    <row r="20" spans="2:5">
      <c r="B20" s="80"/>
      <c r="C20" s="80"/>
      <c r="D20" s="81"/>
      <c r="E20" s="80"/>
    </row>
    <row r="21" spans="2:5">
      <c r="B21" s="80"/>
      <c r="C21" s="80"/>
      <c r="D21" s="81"/>
      <c r="E21" s="80"/>
    </row>
    <row r="22" spans="2:5">
      <c r="B22" s="80"/>
      <c r="C22" s="80"/>
      <c r="D22" s="81"/>
      <c r="E22" s="80"/>
    </row>
    <row r="23" spans="2:5">
      <c r="B23" s="80"/>
      <c r="C23" s="80"/>
      <c r="D23" s="81"/>
      <c r="E23" s="80"/>
    </row>
    <row r="25" spans="2:5" ht="30" customHeight="1">
      <c r="B25" s="26" t="s">
        <v>19</v>
      </c>
      <c r="C25" s="27"/>
      <c r="D25" s="27"/>
      <c r="E25" s="28"/>
    </row>
    <row r="26" spans="2:5">
      <c r="B26" s="29" t="s">
        <v>20</v>
      </c>
      <c r="C26" s="30"/>
      <c r="D26" s="31"/>
      <c r="E26" s="16" t="s">
        <v>21</v>
      </c>
    </row>
    <row r="27" spans="2:5" ht="31">
      <c r="B27" s="32" t="s">
        <v>22</v>
      </c>
      <c r="C27" s="82"/>
      <c r="D27" s="82"/>
      <c r="E27" s="83" t="s">
        <v>23</v>
      </c>
    </row>
    <row r="28" spans="2:5">
      <c r="B28" s="109" t="s">
        <v>1306</v>
      </c>
      <c r="C28" s="107"/>
      <c r="D28" s="107"/>
      <c r="E28" s="108" t="s">
        <v>1308</v>
      </c>
    </row>
    <row r="29" spans="2:5">
      <c r="B29" s="109" t="s">
        <v>1307</v>
      </c>
      <c r="C29" s="107"/>
      <c r="D29" s="107"/>
      <c r="E29" s="108" t="s">
        <v>1305</v>
      </c>
    </row>
    <row r="30" spans="2:5" ht="30.5" customHeight="1">
      <c r="B30" s="109" t="s">
        <v>1309</v>
      </c>
      <c r="C30" s="33"/>
      <c r="D30" s="33"/>
      <c r="E30" s="108" t="s">
        <v>1506</v>
      </c>
    </row>
    <row r="31" spans="2:5">
      <c r="B31" s="109" t="s">
        <v>24</v>
      </c>
      <c r="C31" s="107"/>
      <c r="D31" s="107"/>
      <c r="E31" s="108" t="s">
        <v>1310</v>
      </c>
    </row>
    <row r="32" spans="2:5">
      <c r="B32" s="109" t="s">
        <v>1311</v>
      </c>
      <c r="C32" s="107"/>
      <c r="D32" s="107"/>
      <c r="E32" s="108" t="s">
        <v>1312</v>
      </c>
    </row>
    <row r="34" spans="2:5">
      <c r="B34" s="84"/>
      <c r="C34" s="79"/>
      <c r="D34" s="79"/>
      <c r="E34" s="79"/>
    </row>
    <row r="35" spans="2:5">
      <c r="B35" s="34"/>
      <c r="C35" s="79"/>
      <c r="D35" s="79"/>
      <c r="E35" s="79"/>
    </row>
    <row r="36" spans="2:5">
      <c r="B36" s="84"/>
    </row>
  </sheetData>
  <dataValidations disablePrompts="1" count="2">
    <dataValidation type="list" allowBlank="1" showInputMessage="1" showErrorMessage="1" sqref="B14 B18:B23" xr:uid="{24E45483-ABF8-4CF4-AF03-22294B15CAF3}">
      <formula1>PL_00_RevisionCode</formula1>
    </dataValidation>
    <dataValidation type="list" allowBlank="1" showInputMessage="1" showErrorMessage="1" sqref="C18:C23 C14" xr:uid="{DF036BAE-B0B7-4FE1-BC2B-0AFEEBD58301}">
      <formula1>PL_00_StatusCode</formula1>
    </dataValidation>
  </dataValidations>
  <pageMargins left="0.7" right="0.7" top="0.75" bottom="0.75" header="0.3" footer="0.3"/>
  <pageSetup paperSize="9" scale="4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82119-1060-4FF7-AE7D-B3660AB2E40B}">
  <sheetPr>
    <tabColor rgb="FFCFDCE3"/>
  </sheetPr>
  <dimension ref="A1:S58"/>
  <sheetViews>
    <sheetView showGridLines="0" zoomScaleNormal="100" workbookViewId="0"/>
  </sheetViews>
  <sheetFormatPr defaultRowHeight="15.5"/>
  <cols>
    <col min="1" max="2" width="5.54296875" style="3" customWidth="1"/>
    <col min="3" max="3" width="25" style="3" bestFit="1" customWidth="1"/>
    <col min="4" max="4" width="100.54296875" style="3" customWidth="1"/>
  </cols>
  <sheetData>
    <row r="1" spans="1:19" ht="30" customHeight="1">
      <c r="A1" s="95"/>
      <c r="B1" s="95"/>
      <c r="C1" s="95"/>
      <c r="D1" s="95"/>
    </row>
    <row r="2" spans="1:19">
      <c r="A2" s="96"/>
      <c r="B2" s="97" t="s">
        <v>42</v>
      </c>
      <c r="C2" s="98" t="s">
        <v>20</v>
      </c>
      <c r="D2" s="99" t="s">
        <v>1313</v>
      </c>
    </row>
    <row r="3" spans="1:19" ht="186">
      <c r="B3" s="100" t="s">
        <v>1314</v>
      </c>
      <c r="C3" s="101" t="s">
        <v>57</v>
      </c>
      <c r="D3" s="36" t="s">
        <v>1629</v>
      </c>
    </row>
    <row r="4" spans="1:19" ht="186">
      <c r="B4" s="100" t="s">
        <v>1315</v>
      </c>
      <c r="C4" s="101" t="s">
        <v>57</v>
      </c>
      <c r="D4" s="36" t="s">
        <v>1626</v>
      </c>
    </row>
    <row r="5" spans="1:19">
      <c r="B5" s="100" t="s">
        <v>1316</v>
      </c>
      <c r="C5" s="101" t="s">
        <v>1307</v>
      </c>
      <c r="D5" s="36" t="s">
        <v>1332</v>
      </c>
    </row>
    <row r="6" spans="1:19" ht="94.5" customHeight="1">
      <c r="B6" s="100" t="s">
        <v>1317</v>
      </c>
      <c r="C6" s="101" t="s">
        <v>1309</v>
      </c>
      <c r="D6" s="36" t="s">
        <v>1627</v>
      </c>
      <c r="K6" s="118"/>
      <c r="L6" s="118"/>
      <c r="M6" s="118"/>
      <c r="N6" s="118"/>
      <c r="O6" s="118"/>
      <c r="P6" s="118"/>
      <c r="Q6" s="118"/>
      <c r="R6" s="118"/>
      <c r="S6" s="118"/>
    </row>
    <row r="7" spans="1:19" ht="31">
      <c r="B7" s="100" t="s">
        <v>1318</v>
      </c>
      <c r="C7" s="101" t="s">
        <v>1309</v>
      </c>
      <c r="D7" s="36" t="s">
        <v>1630</v>
      </c>
      <c r="K7" s="118"/>
      <c r="L7" s="118"/>
      <c r="M7" s="118"/>
      <c r="N7" s="118"/>
      <c r="O7" s="118"/>
      <c r="P7" s="118"/>
      <c r="Q7" s="118"/>
      <c r="R7" s="118"/>
      <c r="S7" s="118"/>
    </row>
    <row r="8" spans="1:19" ht="62">
      <c r="B8" s="100" t="s">
        <v>1319</v>
      </c>
      <c r="C8" s="101" t="s">
        <v>1309</v>
      </c>
      <c r="D8" s="36" t="s">
        <v>1633</v>
      </c>
      <c r="K8" s="118"/>
      <c r="L8" s="118"/>
      <c r="M8" s="118"/>
      <c r="N8" s="118"/>
      <c r="O8" s="118"/>
      <c r="P8" s="118"/>
      <c r="Q8" s="118"/>
      <c r="R8" s="118"/>
      <c r="S8" s="118"/>
    </row>
    <row r="9" spans="1:19" ht="77.5">
      <c r="B9" s="100" t="s">
        <v>1320</v>
      </c>
      <c r="C9" s="101" t="s">
        <v>1309</v>
      </c>
      <c r="D9" s="36" t="s">
        <v>1632</v>
      </c>
      <c r="K9" s="118"/>
      <c r="L9" s="118"/>
      <c r="M9" s="118"/>
      <c r="N9" s="118"/>
      <c r="O9" s="118"/>
      <c r="P9" s="118"/>
      <c r="Q9" s="118"/>
      <c r="R9" s="118"/>
      <c r="S9" s="118"/>
    </row>
    <row r="10" spans="1:19" ht="46.5">
      <c r="B10" s="100" t="s">
        <v>1321</v>
      </c>
      <c r="C10" s="101" t="s">
        <v>1309</v>
      </c>
      <c r="D10" s="36" t="s">
        <v>1631</v>
      </c>
      <c r="K10" s="118"/>
      <c r="L10" s="118"/>
      <c r="M10" s="118"/>
      <c r="N10" s="118"/>
      <c r="O10" s="118"/>
      <c r="P10" s="118"/>
      <c r="Q10" s="118"/>
      <c r="R10" s="118"/>
      <c r="S10" s="118"/>
    </row>
    <row r="11" spans="1:19" ht="77.5">
      <c r="B11" s="100" t="s">
        <v>1322</v>
      </c>
      <c r="C11" s="101" t="s">
        <v>1309</v>
      </c>
      <c r="D11" s="36" t="s">
        <v>1628</v>
      </c>
      <c r="K11" s="118"/>
      <c r="L11" s="118"/>
      <c r="M11" s="118"/>
      <c r="N11" s="118"/>
      <c r="O11" s="118"/>
      <c r="P11" s="118"/>
      <c r="Q11" s="118"/>
      <c r="R11" s="118"/>
      <c r="S11" s="118"/>
    </row>
    <row r="12" spans="1:19">
      <c r="C12" s="101"/>
      <c r="D12" s="36"/>
      <c r="K12" s="118"/>
      <c r="L12" s="118"/>
      <c r="M12" s="118"/>
      <c r="N12" s="118"/>
      <c r="O12" s="118"/>
      <c r="P12" s="118"/>
      <c r="Q12" s="118"/>
      <c r="R12" s="118"/>
      <c r="S12" s="118"/>
    </row>
    <row r="13" spans="1:19">
      <c r="C13" s="101"/>
      <c r="D13" s="36"/>
      <c r="K13" s="118"/>
      <c r="L13" s="118"/>
      <c r="M13" s="118"/>
      <c r="N13" s="118"/>
      <c r="O13" s="118"/>
      <c r="P13" s="118"/>
      <c r="Q13" s="118"/>
      <c r="R13" s="118"/>
      <c r="S13" s="118"/>
    </row>
    <row r="14" spans="1:19">
      <c r="C14" s="101"/>
      <c r="D14" s="36"/>
      <c r="K14" s="118"/>
      <c r="L14" s="118"/>
      <c r="M14" s="118"/>
      <c r="N14" s="118"/>
      <c r="O14" s="118"/>
      <c r="P14" s="118"/>
      <c r="Q14" s="118"/>
      <c r="R14" s="118"/>
      <c r="S14" s="118"/>
    </row>
    <row r="15" spans="1:19">
      <c r="C15" s="101"/>
      <c r="D15" s="36"/>
      <c r="K15" s="118"/>
      <c r="L15" s="118"/>
      <c r="M15" s="118"/>
      <c r="N15" s="118"/>
      <c r="O15" s="118"/>
      <c r="P15" s="118"/>
      <c r="Q15" s="118"/>
      <c r="R15" s="118"/>
      <c r="S15" s="118"/>
    </row>
    <row r="16" spans="1:19">
      <c r="C16" s="101"/>
      <c r="D16" s="36"/>
      <c r="K16" s="118"/>
      <c r="L16" s="118"/>
      <c r="M16" s="118"/>
      <c r="N16" s="118"/>
      <c r="O16" s="118"/>
      <c r="P16" s="118"/>
      <c r="Q16" s="118"/>
      <c r="R16" s="118"/>
      <c r="S16" s="118"/>
    </row>
    <row r="17" spans="3:19">
      <c r="C17" s="101"/>
      <c r="D17" s="36"/>
      <c r="K17" s="118"/>
      <c r="L17" s="118"/>
      <c r="M17" s="118"/>
      <c r="N17" s="118"/>
      <c r="O17" s="118"/>
      <c r="P17" s="118"/>
      <c r="Q17" s="118"/>
      <c r="R17" s="118"/>
      <c r="S17" s="118"/>
    </row>
    <row r="18" spans="3:19">
      <c r="C18" s="101"/>
      <c r="D18" s="36"/>
      <c r="K18" s="118"/>
      <c r="L18" s="118"/>
      <c r="M18" s="118"/>
      <c r="N18" s="118"/>
      <c r="O18" s="118"/>
      <c r="P18" s="118"/>
      <c r="Q18" s="118"/>
      <c r="R18" s="118"/>
      <c r="S18" s="118"/>
    </row>
    <row r="19" spans="3:19">
      <c r="C19" s="101"/>
      <c r="D19" s="36"/>
      <c r="K19" s="118"/>
      <c r="L19" s="118"/>
      <c r="M19" s="118"/>
      <c r="N19" s="118"/>
      <c r="O19" s="118"/>
      <c r="P19" s="118"/>
      <c r="Q19" s="118"/>
      <c r="R19" s="118"/>
      <c r="S19" s="118"/>
    </row>
    <row r="20" spans="3:19">
      <c r="C20" s="101"/>
      <c r="D20" s="36"/>
      <c r="K20" s="118"/>
      <c r="L20" s="118"/>
      <c r="M20" s="118"/>
      <c r="N20" s="118"/>
      <c r="O20" s="118"/>
      <c r="P20" s="118"/>
      <c r="Q20" s="118"/>
      <c r="R20" s="118"/>
      <c r="S20" s="118"/>
    </row>
    <row r="21" spans="3:19">
      <c r="C21" s="101"/>
      <c r="D21" s="36"/>
      <c r="K21" s="118"/>
      <c r="L21" s="118"/>
      <c r="M21" s="118"/>
      <c r="N21" s="118"/>
      <c r="O21" s="118"/>
      <c r="P21" s="118"/>
      <c r="Q21" s="118"/>
      <c r="R21" s="118"/>
      <c r="S21" s="118"/>
    </row>
    <row r="22" spans="3:19">
      <c r="C22" s="101"/>
      <c r="D22" s="36"/>
      <c r="K22" s="118"/>
      <c r="L22" s="118"/>
      <c r="M22" s="118"/>
      <c r="N22" s="118"/>
      <c r="O22" s="118"/>
      <c r="P22" s="118"/>
      <c r="Q22" s="118"/>
      <c r="R22" s="118"/>
      <c r="S22" s="118"/>
    </row>
    <row r="23" spans="3:19">
      <c r="C23" s="101"/>
      <c r="D23" s="36"/>
      <c r="K23" s="118"/>
      <c r="L23" s="118"/>
      <c r="M23" s="118"/>
      <c r="N23" s="118"/>
      <c r="O23" s="118"/>
      <c r="P23" s="118"/>
      <c r="Q23" s="118"/>
      <c r="R23" s="118"/>
      <c r="S23" s="118"/>
    </row>
    <row r="24" spans="3:19">
      <c r="C24" s="101"/>
      <c r="D24" s="36"/>
      <c r="K24" s="118"/>
      <c r="L24" s="118"/>
      <c r="M24" s="118"/>
      <c r="N24" s="118"/>
      <c r="O24" s="118"/>
      <c r="P24" s="118"/>
      <c r="Q24" s="118"/>
      <c r="R24" s="118"/>
      <c r="S24" s="118"/>
    </row>
    <row r="25" spans="3:19">
      <c r="C25" s="101"/>
      <c r="D25" s="36"/>
      <c r="K25" s="118"/>
      <c r="L25" s="118"/>
      <c r="M25" s="118"/>
      <c r="N25" s="118"/>
      <c r="O25" s="118"/>
      <c r="P25" s="118"/>
      <c r="Q25" s="118"/>
      <c r="R25" s="118"/>
      <c r="S25" s="118"/>
    </row>
    <row r="26" spans="3:19">
      <c r="C26" s="101"/>
      <c r="D26" s="36"/>
      <c r="K26" s="118"/>
      <c r="L26" s="118"/>
      <c r="M26" s="118"/>
      <c r="N26" s="118"/>
      <c r="O26" s="118"/>
      <c r="P26" s="118"/>
      <c r="Q26" s="118"/>
      <c r="R26" s="118"/>
      <c r="S26" s="118"/>
    </row>
    <row r="27" spans="3:19">
      <c r="C27" s="101"/>
      <c r="D27" s="36"/>
      <c r="K27" s="118"/>
      <c r="L27" s="118"/>
      <c r="M27" s="118"/>
      <c r="N27" s="118"/>
      <c r="O27" s="118"/>
      <c r="P27" s="118"/>
      <c r="Q27" s="118"/>
      <c r="R27" s="118"/>
      <c r="S27" s="118"/>
    </row>
    <row r="28" spans="3:19">
      <c r="C28" s="101"/>
      <c r="D28" s="36"/>
      <c r="K28" s="118"/>
      <c r="L28" s="118"/>
      <c r="M28" s="118"/>
      <c r="N28" s="118"/>
      <c r="O28" s="118"/>
      <c r="P28" s="118"/>
      <c r="Q28" s="118"/>
      <c r="R28" s="118"/>
      <c r="S28" s="118"/>
    </row>
    <row r="29" spans="3:19">
      <c r="C29" s="101"/>
      <c r="D29" s="36"/>
      <c r="K29" s="118"/>
      <c r="L29" s="118"/>
      <c r="M29" s="118"/>
      <c r="N29" s="118"/>
      <c r="O29" s="118"/>
      <c r="P29" s="118"/>
      <c r="Q29" s="118"/>
      <c r="R29" s="118"/>
      <c r="S29" s="118"/>
    </row>
    <row r="30" spans="3:19">
      <c r="C30" s="101"/>
      <c r="D30" s="36"/>
      <c r="K30" s="118"/>
      <c r="L30" s="118"/>
      <c r="M30" s="118"/>
      <c r="N30" s="118"/>
      <c r="O30" s="118"/>
      <c r="P30" s="118"/>
      <c r="Q30" s="118"/>
      <c r="R30" s="118"/>
      <c r="S30" s="118"/>
    </row>
    <row r="31" spans="3:19">
      <c r="C31" s="101"/>
      <c r="D31" s="36"/>
      <c r="K31" s="118"/>
      <c r="L31" s="118"/>
      <c r="M31" s="118"/>
      <c r="N31" s="118"/>
      <c r="O31" s="118"/>
      <c r="P31" s="118"/>
      <c r="Q31" s="118"/>
      <c r="R31" s="118"/>
      <c r="S31" s="118"/>
    </row>
    <row r="32" spans="3:19">
      <c r="C32" s="101"/>
      <c r="D32" s="36"/>
      <c r="K32" s="118"/>
      <c r="L32" s="118"/>
      <c r="M32" s="118"/>
      <c r="N32" s="118"/>
      <c r="O32" s="118"/>
      <c r="P32" s="118"/>
      <c r="Q32" s="118"/>
      <c r="R32" s="118"/>
      <c r="S32" s="118"/>
    </row>
    <row r="33" spans="3:19">
      <c r="C33" s="101"/>
      <c r="D33" s="36"/>
      <c r="K33" s="118"/>
      <c r="L33" s="118"/>
      <c r="M33" s="118"/>
      <c r="N33" s="118"/>
      <c r="O33" s="118"/>
      <c r="P33" s="118"/>
      <c r="Q33" s="118"/>
      <c r="R33" s="118"/>
      <c r="S33" s="118"/>
    </row>
    <row r="34" spans="3:19">
      <c r="C34" s="101"/>
      <c r="D34" s="36"/>
      <c r="K34" s="118"/>
      <c r="L34" s="118"/>
      <c r="M34" s="118"/>
      <c r="N34" s="118"/>
      <c r="O34" s="118"/>
      <c r="P34" s="118"/>
      <c r="Q34" s="118"/>
      <c r="R34" s="118"/>
      <c r="S34" s="118"/>
    </row>
    <row r="35" spans="3:19">
      <c r="C35" s="101"/>
      <c r="D35" s="36"/>
      <c r="K35" s="118"/>
      <c r="L35" s="118"/>
      <c r="M35" s="118"/>
      <c r="N35" s="118"/>
      <c r="O35" s="118"/>
      <c r="P35" s="118"/>
      <c r="Q35" s="118"/>
      <c r="R35" s="118"/>
      <c r="S35" s="118"/>
    </row>
    <row r="36" spans="3:19">
      <c r="C36" s="101"/>
      <c r="D36" s="36"/>
      <c r="K36" s="118"/>
      <c r="L36" s="118"/>
      <c r="M36" s="118"/>
      <c r="N36" s="118"/>
      <c r="O36" s="118"/>
      <c r="P36" s="118"/>
      <c r="Q36" s="118"/>
      <c r="R36" s="118"/>
      <c r="S36" s="118"/>
    </row>
    <row r="37" spans="3:19">
      <c r="C37" s="101"/>
      <c r="D37" s="36"/>
      <c r="K37" s="118"/>
      <c r="L37" s="118"/>
      <c r="M37" s="118"/>
      <c r="N37" s="118"/>
      <c r="O37" s="118"/>
      <c r="P37" s="118"/>
      <c r="Q37" s="118"/>
      <c r="R37" s="118"/>
      <c r="S37" s="118"/>
    </row>
    <row r="38" spans="3:19">
      <c r="C38" s="101"/>
      <c r="D38" s="36"/>
      <c r="K38" s="118"/>
      <c r="L38" s="118"/>
      <c r="M38" s="118"/>
      <c r="N38" s="118"/>
      <c r="O38" s="118"/>
      <c r="P38" s="118"/>
      <c r="Q38" s="118"/>
      <c r="R38" s="118"/>
      <c r="S38" s="118"/>
    </row>
    <row r="39" spans="3:19">
      <c r="C39" s="101"/>
      <c r="D39" s="36"/>
      <c r="K39" s="118"/>
      <c r="L39" s="118"/>
      <c r="M39" s="118"/>
      <c r="N39" s="118"/>
      <c r="O39" s="118"/>
      <c r="P39" s="118"/>
      <c r="Q39" s="118"/>
      <c r="R39" s="118"/>
      <c r="S39" s="118"/>
    </row>
    <row r="40" spans="3:19">
      <c r="C40" s="101"/>
      <c r="D40" s="36"/>
      <c r="K40" s="118"/>
      <c r="L40" s="118"/>
      <c r="M40" s="118"/>
      <c r="N40" s="118"/>
      <c r="O40" s="118"/>
      <c r="P40" s="118"/>
      <c r="Q40" s="118"/>
      <c r="R40" s="118"/>
      <c r="S40" s="118"/>
    </row>
    <row r="41" spans="3:19">
      <c r="C41" s="101"/>
      <c r="D41" s="36"/>
      <c r="K41" s="118"/>
      <c r="L41" s="118"/>
      <c r="M41" s="118"/>
      <c r="N41" s="118"/>
      <c r="O41" s="118"/>
      <c r="P41" s="118"/>
      <c r="Q41" s="118"/>
      <c r="R41" s="118"/>
      <c r="S41" s="118"/>
    </row>
    <row r="42" spans="3:19">
      <c r="C42" s="101"/>
      <c r="D42" s="36"/>
      <c r="K42" s="118"/>
      <c r="L42" s="118"/>
      <c r="M42" s="118"/>
      <c r="N42" s="118"/>
      <c r="O42" s="118"/>
      <c r="P42" s="118"/>
      <c r="Q42" s="118"/>
      <c r="R42" s="118"/>
      <c r="S42" s="118"/>
    </row>
    <row r="43" spans="3:19">
      <c r="C43" s="101"/>
      <c r="D43" s="36"/>
      <c r="K43" s="118"/>
      <c r="L43" s="118"/>
      <c r="M43" s="118"/>
      <c r="N43" s="118"/>
      <c r="O43" s="118"/>
      <c r="P43" s="118"/>
      <c r="Q43" s="118"/>
      <c r="R43" s="118"/>
      <c r="S43" s="118"/>
    </row>
    <row r="44" spans="3:19">
      <c r="C44" s="101"/>
      <c r="D44" s="36"/>
      <c r="K44" s="118"/>
      <c r="L44" s="118"/>
      <c r="M44" s="118"/>
      <c r="N44" s="118"/>
      <c r="O44" s="118"/>
      <c r="P44" s="118"/>
      <c r="Q44" s="118"/>
      <c r="R44" s="118"/>
      <c r="S44" s="118"/>
    </row>
    <row r="45" spans="3:19">
      <c r="C45" s="101"/>
      <c r="D45" s="36"/>
      <c r="K45" s="118"/>
      <c r="L45" s="118"/>
      <c r="M45" s="118"/>
      <c r="N45" s="118"/>
      <c r="O45" s="118"/>
      <c r="P45" s="118"/>
      <c r="Q45" s="118"/>
      <c r="R45" s="118"/>
      <c r="S45" s="118"/>
    </row>
    <row r="46" spans="3:19">
      <c r="C46" s="101"/>
      <c r="D46" s="36"/>
      <c r="K46" s="118"/>
      <c r="L46" s="118"/>
      <c r="M46" s="118"/>
      <c r="N46" s="118"/>
      <c r="O46" s="118"/>
      <c r="P46" s="118"/>
      <c r="Q46" s="118"/>
      <c r="R46" s="118"/>
      <c r="S46" s="118"/>
    </row>
    <row r="47" spans="3:19">
      <c r="C47" s="101"/>
      <c r="D47" s="36"/>
      <c r="K47" s="118"/>
      <c r="L47" s="118"/>
      <c r="M47" s="118"/>
      <c r="N47" s="118"/>
      <c r="O47" s="118"/>
      <c r="P47" s="118"/>
      <c r="Q47" s="118"/>
      <c r="R47" s="118"/>
      <c r="S47" s="118"/>
    </row>
    <row r="48" spans="3:19">
      <c r="C48" s="101"/>
      <c r="D48" s="36"/>
      <c r="K48" s="118"/>
      <c r="L48" s="118"/>
      <c r="M48" s="118"/>
      <c r="N48" s="118"/>
      <c r="O48" s="118"/>
      <c r="P48" s="118"/>
      <c r="Q48" s="118"/>
      <c r="R48" s="118"/>
      <c r="S48" s="118"/>
    </row>
    <row r="49" spans="3:19">
      <c r="C49" s="101"/>
      <c r="D49" s="36"/>
      <c r="K49" s="118"/>
      <c r="L49" s="118"/>
      <c r="M49" s="118"/>
      <c r="N49" s="118"/>
      <c r="O49" s="118"/>
      <c r="P49" s="118"/>
      <c r="Q49" s="118"/>
      <c r="R49" s="118"/>
      <c r="S49" s="118"/>
    </row>
    <row r="50" spans="3:19">
      <c r="C50" s="101"/>
      <c r="D50" s="36"/>
      <c r="K50" s="118"/>
      <c r="L50" s="118"/>
      <c r="M50" s="118"/>
      <c r="N50" s="118"/>
      <c r="O50" s="118"/>
      <c r="P50" s="118"/>
      <c r="Q50" s="118"/>
      <c r="R50" s="118"/>
      <c r="S50" s="118"/>
    </row>
    <row r="51" spans="3:19">
      <c r="C51" s="101"/>
      <c r="D51" s="36"/>
      <c r="K51" s="118"/>
      <c r="L51" s="118"/>
      <c r="M51" s="118"/>
      <c r="N51" s="118"/>
      <c r="O51" s="118"/>
      <c r="P51" s="118"/>
      <c r="Q51" s="118"/>
      <c r="R51" s="118"/>
      <c r="S51" s="118"/>
    </row>
    <row r="52" spans="3:19">
      <c r="C52" s="101"/>
      <c r="D52" s="36"/>
      <c r="K52" s="118"/>
      <c r="L52" s="118"/>
      <c r="M52" s="118"/>
      <c r="N52" s="118"/>
      <c r="O52" s="118"/>
      <c r="P52" s="118"/>
      <c r="Q52" s="118"/>
      <c r="R52" s="118"/>
      <c r="S52" s="118"/>
    </row>
    <row r="53" spans="3:19">
      <c r="C53" s="101"/>
      <c r="D53" s="36"/>
      <c r="K53" s="118"/>
      <c r="L53" s="118"/>
      <c r="M53" s="118"/>
      <c r="N53" s="118"/>
      <c r="O53" s="118"/>
      <c r="P53" s="118"/>
      <c r="Q53" s="118"/>
      <c r="R53" s="118"/>
      <c r="S53" s="118"/>
    </row>
    <row r="54" spans="3:19">
      <c r="C54" s="101"/>
      <c r="D54" s="36"/>
      <c r="K54" s="118"/>
      <c r="L54" s="118"/>
      <c r="M54" s="118"/>
      <c r="N54" s="118"/>
      <c r="O54" s="118"/>
      <c r="P54" s="118"/>
      <c r="Q54" s="118"/>
      <c r="R54" s="118"/>
      <c r="S54" s="118"/>
    </row>
    <row r="55" spans="3:19">
      <c r="C55" s="101"/>
      <c r="D55" s="36"/>
      <c r="K55" s="118"/>
      <c r="L55" s="118"/>
      <c r="M55" s="118"/>
      <c r="N55" s="118"/>
      <c r="O55" s="118"/>
      <c r="P55" s="118"/>
      <c r="Q55" s="118"/>
      <c r="R55" s="118"/>
      <c r="S55" s="118"/>
    </row>
    <row r="56" spans="3:19">
      <c r="C56" s="101"/>
      <c r="D56" s="36"/>
      <c r="K56" s="118"/>
      <c r="L56" s="118"/>
      <c r="M56" s="118"/>
      <c r="N56" s="118"/>
      <c r="O56" s="118"/>
      <c r="P56" s="118"/>
      <c r="Q56" s="118"/>
      <c r="R56" s="118"/>
      <c r="S56" s="118"/>
    </row>
    <row r="57" spans="3:19">
      <c r="C57" s="101"/>
      <c r="D57" s="36"/>
      <c r="K57" s="118"/>
      <c r="L57" s="118"/>
      <c r="M57" s="118"/>
      <c r="N57" s="118"/>
      <c r="O57" s="118"/>
      <c r="P57" s="118"/>
      <c r="Q57" s="118"/>
      <c r="R57" s="118"/>
      <c r="S57" s="118"/>
    </row>
    <row r="58" spans="3:19">
      <c r="K58" s="118"/>
      <c r="L58" s="118"/>
      <c r="M58" s="118"/>
      <c r="N58" s="118"/>
      <c r="O58" s="118"/>
      <c r="P58" s="118"/>
      <c r="Q58" s="118"/>
      <c r="R58" s="118"/>
      <c r="S58" s="118"/>
    </row>
  </sheetData>
  <phoneticPr fontId="18"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88BE6-FCE3-4B32-8437-7004F0A5F17E}">
  <sheetPr>
    <tabColor rgb="FFCFDCE3"/>
  </sheetPr>
  <dimension ref="B1:C111"/>
  <sheetViews>
    <sheetView showGridLines="0" zoomScaleNormal="100" workbookViewId="0"/>
  </sheetViews>
  <sheetFormatPr defaultColWidth="5.54296875" defaultRowHeight="15.5"/>
  <cols>
    <col min="1" max="1" width="5.54296875" customWidth="1"/>
    <col min="2" max="2" width="56" style="59" customWidth="1"/>
    <col min="3" max="3" width="35.453125" style="59" bestFit="1" customWidth="1"/>
  </cols>
  <sheetData>
    <row r="1" spans="2:3" ht="30" customHeight="1">
      <c r="B1" s="84"/>
      <c r="C1" s="84"/>
    </row>
    <row r="2" spans="2:3" ht="30" customHeight="1">
      <c r="B2" s="45" t="str">
        <f>_xlfn.CONCAT(
INDEX(tbl_02_ProjectInputs[Value],MATCH("Project code",tbl_02_ProjectInputs[Subject],0))&amp;" : "&amp;INDEX(tbl_02_ProjectInputs[Value],MATCH("Project name",tbl_02_ProjectInputs[Subject],0)),
" - ",
"Project Inputs"
)</f>
        <v>[SRP/FS/FE code] : [Name of school/college] - Project Inputs</v>
      </c>
      <c r="C2" s="46"/>
    </row>
    <row r="3" spans="2:3" ht="30" customHeight="1">
      <c r="B3" s="84"/>
      <c r="C3" s="84"/>
    </row>
    <row r="4" spans="2:3" ht="30.5" customHeight="1">
      <c r="B4" s="68" t="s">
        <v>33</v>
      </c>
      <c r="C4" s="68" t="s">
        <v>34</v>
      </c>
    </row>
    <row r="5" spans="2:3">
      <c r="B5" s="85" t="s">
        <v>35</v>
      </c>
      <c r="C5" s="69" t="s">
        <v>2</v>
      </c>
    </row>
    <row r="6" spans="2:3">
      <c r="B6" s="85" t="s">
        <v>36</v>
      </c>
      <c r="C6" s="69" t="s">
        <v>4</v>
      </c>
    </row>
    <row r="7" spans="2:3">
      <c r="B7" s="86" t="s">
        <v>37</v>
      </c>
      <c r="C7" s="70" t="s">
        <v>38</v>
      </c>
    </row>
    <row r="8" spans="2:3">
      <c r="B8" s="71" t="s">
        <v>39</v>
      </c>
      <c r="C8" s="72">
        <v>1234</v>
      </c>
    </row>
    <row r="27" spans="2:3">
      <c r="B27" s="3"/>
      <c r="C27" s="73"/>
    </row>
    <row r="28" spans="2:3">
      <c r="B28" s="74"/>
      <c r="C28" s="73"/>
    </row>
    <row r="29" spans="2:3">
      <c r="B29" s="3"/>
      <c r="C29" s="73"/>
    </row>
    <row r="30" spans="2:3">
      <c r="B30" s="74"/>
      <c r="C30" s="73"/>
    </row>
    <row r="31" spans="2:3">
      <c r="B31" s="3"/>
      <c r="C31" s="73"/>
    </row>
    <row r="32" spans="2:3">
      <c r="B32" s="74"/>
      <c r="C32" s="73"/>
    </row>
    <row r="33" spans="2:3">
      <c r="B33" s="3"/>
      <c r="C33" s="73"/>
    </row>
    <row r="34" spans="2:3">
      <c r="B34" s="74"/>
      <c r="C34" s="73"/>
    </row>
    <row r="35" spans="2:3">
      <c r="B35" s="3"/>
      <c r="C35" s="73"/>
    </row>
    <row r="36" spans="2:3">
      <c r="B36" s="74"/>
      <c r="C36" s="73"/>
    </row>
    <row r="37" spans="2:3">
      <c r="B37" s="3"/>
      <c r="C37" s="73"/>
    </row>
    <row r="38" spans="2:3">
      <c r="B38" s="74"/>
      <c r="C38" s="73"/>
    </row>
    <row r="39" spans="2:3">
      <c r="B39" s="3"/>
      <c r="C39" s="73"/>
    </row>
    <row r="40" spans="2:3">
      <c r="B40" s="74"/>
      <c r="C40" s="73"/>
    </row>
    <row r="41" spans="2:3">
      <c r="B41" s="3"/>
      <c r="C41" s="73"/>
    </row>
    <row r="42" spans="2:3">
      <c r="B42" s="74"/>
      <c r="C42" s="73"/>
    </row>
    <row r="43" spans="2:3">
      <c r="B43" s="3"/>
      <c r="C43" s="73"/>
    </row>
    <row r="44" spans="2:3">
      <c r="B44" s="74"/>
      <c r="C44" s="73"/>
    </row>
    <row r="45" spans="2:3">
      <c r="B45" s="3"/>
      <c r="C45" s="73"/>
    </row>
    <row r="46" spans="2:3">
      <c r="B46" s="74"/>
      <c r="C46" s="73"/>
    </row>
    <row r="47" spans="2:3">
      <c r="B47" s="3"/>
      <c r="C47" s="73"/>
    </row>
    <row r="48" spans="2:3">
      <c r="B48" s="74"/>
      <c r="C48" s="73"/>
    </row>
    <row r="49" spans="2:3">
      <c r="B49" s="3"/>
      <c r="C49" s="73"/>
    </row>
    <row r="50" spans="2:3">
      <c r="B50" s="74"/>
      <c r="C50" s="73"/>
    </row>
    <row r="51" spans="2:3">
      <c r="B51" s="3"/>
      <c r="C51" s="73"/>
    </row>
    <row r="52" spans="2:3">
      <c r="B52" s="74"/>
      <c r="C52" s="73"/>
    </row>
    <row r="53" spans="2:3">
      <c r="B53" s="3"/>
      <c r="C53" s="73"/>
    </row>
    <row r="54" spans="2:3">
      <c r="B54" s="74"/>
      <c r="C54" s="73"/>
    </row>
    <row r="55" spans="2:3">
      <c r="B55" s="3"/>
      <c r="C55" s="73"/>
    </row>
    <row r="56" spans="2:3">
      <c r="B56" s="74"/>
      <c r="C56" s="73"/>
    </row>
    <row r="57" spans="2:3">
      <c r="B57" s="3"/>
      <c r="C57" s="73"/>
    </row>
    <row r="58" spans="2:3">
      <c r="B58" s="74"/>
      <c r="C58" s="73"/>
    </row>
    <row r="59" spans="2:3">
      <c r="B59" s="3"/>
      <c r="C59" s="73"/>
    </row>
    <row r="60" spans="2:3">
      <c r="B60" s="74"/>
      <c r="C60" s="73"/>
    </row>
    <row r="61" spans="2:3">
      <c r="B61" s="3"/>
      <c r="C61" s="73"/>
    </row>
    <row r="62" spans="2:3">
      <c r="B62" s="74"/>
      <c r="C62" s="73"/>
    </row>
    <row r="63" spans="2:3">
      <c r="B63" s="3"/>
      <c r="C63" s="73"/>
    </row>
    <row r="64" spans="2:3">
      <c r="B64" s="74"/>
      <c r="C64" s="73"/>
    </row>
    <row r="65" spans="2:3">
      <c r="B65" s="3"/>
      <c r="C65" s="73"/>
    </row>
    <row r="66" spans="2:3">
      <c r="B66" s="74"/>
      <c r="C66" s="73"/>
    </row>
    <row r="67" spans="2:3">
      <c r="B67" s="3"/>
      <c r="C67" s="73"/>
    </row>
    <row r="68" spans="2:3">
      <c r="B68" s="74"/>
      <c r="C68" s="73"/>
    </row>
    <row r="69" spans="2:3">
      <c r="B69" s="3"/>
      <c r="C69" s="73"/>
    </row>
    <row r="70" spans="2:3">
      <c r="B70" s="74"/>
      <c r="C70" s="73"/>
    </row>
    <row r="71" spans="2:3">
      <c r="B71" s="3"/>
      <c r="C71" s="73"/>
    </row>
    <row r="72" spans="2:3">
      <c r="B72" s="74"/>
      <c r="C72" s="73"/>
    </row>
    <row r="73" spans="2:3">
      <c r="B73" s="3"/>
      <c r="C73" s="73"/>
    </row>
    <row r="74" spans="2:3">
      <c r="B74" s="74"/>
      <c r="C74" s="73"/>
    </row>
    <row r="75" spans="2:3">
      <c r="B75" s="3"/>
      <c r="C75" s="73"/>
    </row>
    <row r="76" spans="2:3">
      <c r="B76" s="74"/>
      <c r="C76" s="73"/>
    </row>
    <row r="77" spans="2:3">
      <c r="B77" s="3"/>
      <c r="C77" s="73"/>
    </row>
    <row r="78" spans="2:3">
      <c r="B78" s="74"/>
      <c r="C78" s="73"/>
    </row>
    <row r="79" spans="2:3">
      <c r="B79" s="3"/>
      <c r="C79" s="73"/>
    </row>
    <row r="80" spans="2:3">
      <c r="B80" s="74"/>
      <c r="C80" s="73"/>
    </row>
    <row r="81" spans="2:3">
      <c r="B81" s="3"/>
      <c r="C81" s="73"/>
    </row>
    <row r="82" spans="2:3">
      <c r="B82" s="74"/>
      <c r="C82" s="73"/>
    </row>
    <row r="83" spans="2:3">
      <c r="B83" s="3"/>
      <c r="C83" s="73"/>
    </row>
    <row r="84" spans="2:3">
      <c r="B84" s="74"/>
      <c r="C84" s="73"/>
    </row>
    <row r="85" spans="2:3">
      <c r="B85" s="3"/>
      <c r="C85" s="73"/>
    </row>
    <row r="86" spans="2:3">
      <c r="B86" s="74"/>
      <c r="C86" s="73"/>
    </row>
    <row r="87" spans="2:3">
      <c r="B87" s="3"/>
      <c r="C87" s="73"/>
    </row>
    <row r="88" spans="2:3">
      <c r="B88" s="74"/>
      <c r="C88" s="73"/>
    </row>
    <row r="89" spans="2:3">
      <c r="B89" s="3"/>
      <c r="C89" s="73"/>
    </row>
    <row r="90" spans="2:3">
      <c r="B90" s="74"/>
      <c r="C90" s="73"/>
    </row>
    <row r="91" spans="2:3">
      <c r="B91" s="3"/>
      <c r="C91" s="73"/>
    </row>
    <row r="92" spans="2:3">
      <c r="B92" s="74"/>
      <c r="C92" s="73"/>
    </row>
    <row r="93" spans="2:3">
      <c r="B93" s="3"/>
      <c r="C93" s="73"/>
    </row>
    <row r="94" spans="2:3">
      <c r="B94" s="74"/>
      <c r="C94" s="73"/>
    </row>
    <row r="95" spans="2:3">
      <c r="B95" s="3"/>
      <c r="C95" s="73"/>
    </row>
    <row r="96" spans="2:3">
      <c r="B96" s="74"/>
      <c r="C96" s="73"/>
    </row>
    <row r="97" spans="2:3">
      <c r="B97" s="3"/>
      <c r="C97" s="73"/>
    </row>
    <row r="98" spans="2:3">
      <c r="B98" s="74"/>
      <c r="C98" s="73"/>
    </row>
    <row r="99" spans="2:3">
      <c r="B99" s="3"/>
      <c r="C99" s="73"/>
    </row>
    <row r="100" spans="2:3">
      <c r="B100" s="74"/>
      <c r="C100" s="73"/>
    </row>
    <row r="101" spans="2:3">
      <c r="B101" s="3"/>
      <c r="C101" s="73"/>
    </row>
    <row r="102" spans="2:3">
      <c r="B102" s="74"/>
      <c r="C102" s="73"/>
    </row>
    <row r="103" spans="2:3">
      <c r="B103" s="3"/>
      <c r="C103" s="73"/>
    </row>
    <row r="104" spans="2:3">
      <c r="B104" s="74"/>
      <c r="C104" s="73"/>
    </row>
    <row r="105" spans="2:3">
      <c r="B105" s="3"/>
      <c r="C105" s="73"/>
    </row>
    <row r="106" spans="2:3">
      <c r="B106" s="74"/>
      <c r="C106" s="73"/>
    </row>
    <row r="107" spans="2:3">
      <c r="B107" s="3"/>
      <c r="C107" s="73"/>
    </row>
    <row r="108" spans="2:3">
      <c r="B108" s="74"/>
      <c r="C108" s="73"/>
    </row>
    <row r="109" spans="2:3">
      <c r="B109" s="3"/>
      <c r="C109" s="73"/>
    </row>
    <row r="110" spans="2:3">
      <c r="B110" s="74"/>
      <c r="C110" s="73"/>
    </row>
    <row r="111" spans="2:3">
      <c r="B111" s="3"/>
      <c r="C111" s="73"/>
    </row>
  </sheetData>
  <conditionalFormatting sqref="B2">
    <cfRule type="expression" dxfId="20" priority="2">
      <formula>INDIRECT("tbl_04_BriefSchedule_Type_Typology[@[BB103/BB104 Category]]")="Basic teaching"</formula>
    </cfRule>
    <cfRule type="expression" dxfId="19" priority="3">
      <formula>INDIRECT("tbl_04_BriefSchedule_Type_Typology[@[BB103/BB104 Category]]")="Halls and dining"</formula>
    </cfRule>
    <cfRule type="expression" dxfId="18" priority="4">
      <formula>INDIRECT("tbl_04_BriefSchedule_Type_Typology[@[BB103/BB104 Category]]")="Learning resources"</formula>
    </cfRule>
    <cfRule type="expression" dxfId="17" priority="5">
      <formula>INDIRECT("tbl_04_BriefSchedule_Type_Typology[@[BB103/BB104 Category]]")="Staff and administration"</formula>
    </cfRule>
    <cfRule type="expression" dxfId="16" priority="6">
      <formula>INDIRECT("tbl_04_BriefSchedule_Type_Typology[@[BB103/BB104 Category]]")="Residential"</formula>
    </cfRule>
    <cfRule type="expression" dxfId="15" priority="7">
      <formula>INDIRECT("tbl_04_BriefSchedule_Type_Typology[@[BB103/BB104 Category]]")="Storage"</formula>
    </cfRule>
    <cfRule type="expression" dxfId="14" priority="8">
      <formula>INDIRECT("tbl_04_BriefSchedule_Type_Typology[@[BB103/BB104 Category]]")="Non-net"</formula>
    </cfRule>
    <cfRule type="expression" dxfId="13" priority="9">
      <formula>INDIRECT("tbl_04_BriefSchedule_Type_Typology[@[BB103/BB104 Category]]")="Hard informal and social area"</formula>
    </cfRule>
    <cfRule type="expression" dxfId="12" priority="10">
      <formula>INDIRECT("tbl_04_BriefSchedule_Type_Typology[@[BB103/BB104 Category]]")="Hard outdoor PE"</formula>
    </cfRule>
    <cfRule type="expression" dxfId="11" priority="11">
      <formula>INDIRECT("tbl_04_BriefSchedule_Type_Typology[@[BB103/BB104 Category]]")="Habitat"</formula>
    </cfRule>
    <cfRule type="expression" dxfId="10" priority="12">
      <formula>INDIRECT("tbl_04_BriefSchedule_Type_Typology[@[BB103/BB104 Category]]")="Soft informal and social area"</formula>
    </cfRule>
    <cfRule type="expression" dxfId="9" priority="13">
      <formula>INDIRECT("tbl_04_BriefSchedule_Type_Typology[@[BB103/BB104 Category]]")="Soft outdoor PE"</formula>
    </cfRule>
    <cfRule type="expression" dxfId="8" priority="14">
      <formula>INDIRECT("tbl_04_BriefSchedule_Type_Typology[@[BB103/BB104 Category]]")="Non-net site area"</formula>
    </cfRule>
    <cfRule type="expression" dxfId="7" priority="15">
      <formula>INDIRECT("tbl_04_BriefSchedule_Type_Typology[@[BB103/BB104 Category]]")="Basic teaching"</formula>
    </cfRule>
    <cfRule type="expression" dxfId="6" priority="16">
      <formula>INDIRECT("tbl_04_BriefSchedule_Type_Typology[@[BB103/BB104 Category]]")="Halls and dining"</formula>
    </cfRule>
    <cfRule type="expression" dxfId="5" priority="17">
      <formula>INDIRECT("tbl_04_BriefSchedule_Type_Typology[@[BB103/BB104 Category]]")="Learning resources"</formula>
    </cfRule>
    <cfRule type="expression" dxfId="4" priority="18">
      <formula>INDIRECT("tbl_04_BriefSchedule_Type_Typology[@[BB103/BB104 Category]]")="Staff and administration"</formula>
    </cfRule>
    <cfRule type="expression" dxfId="3" priority="19">
      <formula>INDIRECT("tbl_04_BriefSchedule_Type_Typology[@[BB103/BB104 Category]]")="Residential"</formula>
    </cfRule>
    <cfRule type="expression" dxfId="2" priority="20">
      <formula>INDIRECT("tbl_04_BriefSchedule_Type_Typology[@[BB103/BB104 Category]]")="Storage"</formula>
    </cfRule>
    <cfRule type="expression" dxfId="1" priority="21">
      <formula>INDIRECT("tbl_04_BriefSchedule_Type_Typology[@[BB103/BB104 Category]]")="Non-net"</formula>
    </cfRule>
  </conditionalFormatting>
  <dataValidations count="1">
    <dataValidation type="list" allowBlank="1" showInputMessage="1" showErrorMessage="1" sqref="C7" xr:uid="{377E04E8-0604-48C9-8394-50CFC722C3E0}">
      <formula1>PL_RefurbishmentType</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3C7FE-7D3D-4C4B-A6C0-BCBA592AC5C2}">
  <sheetPr>
    <tabColor rgb="FFCFDCE3"/>
  </sheetPr>
  <dimension ref="A1:M45"/>
  <sheetViews>
    <sheetView showGridLines="0" zoomScaleNormal="100" workbookViewId="0"/>
  </sheetViews>
  <sheetFormatPr defaultColWidth="5.6328125" defaultRowHeight="15.5"/>
  <cols>
    <col min="1" max="1" width="5.54296875" style="39" customWidth="1"/>
    <col min="2" max="2" width="7.26953125" style="52" customWidth="1"/>
    <col min="3" max="3" width="91.90625" style="34" customWidth="1"/>
    <col min="4" max="4" width="45.54296875" style="44" customWidth="1"/>
    <col min="5" max="5" width="30.54296875" style="44" customWidth="1"/>
    <col min="6" max="6" width="15.54296875" style="39" customWidth="1"/>
    <col min="7" max="7" width="45.54296875" style="39" customWidth="1"/>
    <col min="8" max="8" width="17.7265625" style="39" bestFit="1" customWidth="1"/>
    <col min="9" max="9" width="60.7265625" style="51" customWidth="1"/>
    <col min="10" max="10" width="45.26953125" style="44" customWidth="1"/>
    <col min="11" max="11" width="45.54296875" style="44" customWidth="1"/>
    <col min="12" max="13" width="45.54296875" style="39" customWidth="1"/>
    <col min="14" max="16384" width="5.6328125" style="39"/>
  </cols>
  <sheetData>
    <row r="1" spans="2:13" ht="30" customHeight="1">
      <c r="B1" s="84"/>
      <c r="D1" s="79"/>
      <c r="E1" s="79"/>
      <c r="F1" s="84"/>
      <c r="G1" s="84"/>
      <c r="H1" s="84"/>
      <c r="J1" s="79"/>
      <c r="K1" s="79"/>
      <c r="L1" s="84"/>
      <c r="M1" s="84"/>
    </row>
    <row r="2" spans="2:13" ht="30" customHeight="1">
      <c r="B2" s="49" t="s">
        <v>40</v>
      </c>
      <c r="C2" s="50"/>
      <c r="D2" s="50"/>
      <c r="E2" s="50"/>
      <c r="F2" s="50"/>
      <c r="G2" s="50"/>
      <c r="H2" s="50"/>
      <c r="I2" s="60"/>
      <c r="J2" s="60"/>
      <c r="K2" s="61"/>
      <c r="L2" s="47" t="s">
        <v>41</v>
      </c>
      <c r="M2" s="48"/>
    </row>
    <row r="3" spans="2:13" ht="30" customHeight="1">
      <c r="B3" s="87"/>
      <c r="D3" s="79"/>
      <c r="E3" s="79"/>
      <c r="F3" s="84"/>
      <c r="G3" s="84"/>
      <c r="H3" s="84"/>
      <c r="J3" s="79"/>
      <c r="K3" s="79"/>
      <c r="L3" s="84"/>
      <c r="M3" s="79"/>
    </row>
    <row r="4" spans="2:13" s="53" customFormat="1" ht="53.25" customHeight="1">
      <c r="B4" s="56" t="s">
        <v>42</v>
      </c>
      <c r="C4" s="56" t="s">
        <v>43</v>
      </c>
      <c r="D4" s="54" t="s">
        <v>44</v>
      </c>
      <c r="E4" s="54" t="s">
        <v>45</v>
      </c>
      <c r="F4" s="54" t="s">
        <v>46</v>
      </c>
      <c r="G4" s="54" t="s">
        <v>47</v>
      </c>
      <c r="H4" s="54" t="s">
        <v>48</v>
      </c>
      <c r="I4" s="54" t="s">
        <v>1621</v>
      </c>
      <c r="J4" s="54" t="s">
        <v>1620</v>
      </c>
      <c r="K4" s="54" t="s">
        <v>49</v>
      </c>
      <c r="L4" s="54" t="s">
        <v>1622</v>
      </c>
      <c r="M4" s="54" t="s">
        <v>1623</v>
      </c>
    </row>
    <row r="5" spans="2:13" s="40" customFormat="1" ht="62">
      <c r="B5" s="106" t="s">
        <v>1314</v>
      </c>
      <c r="C5" s="57" t="s">
        <v>1400</v>
      </c>
      <c r="D5" s="90"/>
      <c r="E5" s="90"/>
      <c r="F5" s="116" t="s">
        <v>51</v>
      </c>
      <c r="G5" s="58" t="s">
        <v>52</v>
      </c>
      <c r="H5" s="91" t="s">
        <v>53</v>
      </c>
      <c r="I5" s="121" t="str">
        <f>IFERROR(
    INDEX(
        tbl_B_WorkDescriptors[],
        MATCH(tbl_02_Requirements[[#This Row],[Element]], tbl_B_WorkDescriptors[Works Code and Title], 0),
        MATCH(tbl_02_Requirements[[#This Row],[Proposed Works Designation ]], tbl_B_WorkDescriptors[#Headers], 0)
    ),
"")</f>
        <v>New primary structures forming foundations or below ground structures for buildings, including earth-retaining structures that are integral to the building structural frame and in boundary situations.</v>
      </c>
      <c r="J5" s="62" t="s">
        <v>1458</v>
      </c>
      <c r="K5" s="62" t="s">
        <v>1459</v>
      </c>
      <c r="L5" s="62" t="s">
        <v>1624</v>
      </c>
      <c r="M5" s="62" t="s">
        <v>1625</v>
      </c>
    </row>
    <row r="6" spans="2:13" s="40" customFormat="1" ht="46.5">
      <c r="B6" s="106" t="s">
        <v>1315</v>
      </c>
      <c r="C6" s="57" t="s">
        <v>1391</v>
      </c>
      <c r="D6" s="90"/>
      <c r="E6" s="90"/>
      <c r="F6" s="116"/>
      <c r="G6" s="55"/>
      <c r="H6" s="91" t="s">
        <v>53</v>
      </c>
      <c r="I6" s="121" t="str">
        <f>IFERROR(
    INDEX(
        tbl_B_WorkDescriptors[],
        MATCH(tbl_02_Requirements[[#This Row],[Element]], tbl_B_WorkDescriptors[Works Code and Title], 0),
        MATCH(tbl_02_Requirements[[#This Row],[Proposed Works Designation ]], tbl_B_WorkDescriptors[#Headers], 0)
    ),
"")</f>
        <v>New lowest floor structure, designed to be suitable for the structural performance of the floor and all anticipated loading (live and dead loads).</v>
      </c>
      <c r="J6" s="63"/>
      <c r="K6" s="64"/>
      <c r="L6" s="91"/>
      <c r="M6" s="91"/>
    </row>
    <row r="7" spans="2:13" s="40" customFormat="1" ht="46.5">
      <c r="B7" s="106" t="s">
        <v>1316</v>
      </c>
      <c r="C7" s="57" t="s">
        <v>1619</v>
      </c>
      <c r="D7" s="90"/>
      <c r="E7" s="90"/>
      <c r="F7" s="116"/>
      <c r="G7" s="55"/>
      <c r="H7" s="91" t="s">
        <v>53</v>
      </c>
      <c r="I7" s="121" t="str">
        <f>IFERROR(
    INDEX(
        tbl_B_WorkDescriptors[],
        MATCH(tbl_02_Requirements[[#This Row],[Element]], tbl_B_WorkDescriptors[Works Code and Title], 0),
        MATCH(tbl_02_Requirements[[#This Row],[Proposed Works Designation ]], tbl_B_WorkDescriptors[#Headers], 0)
    ),
"")</f>
        <v>New primary structure and upper floors, designed to be suitable for the structural performance of the floor and all anticipated loading (live and dead loads).</v>
      </c>
      <c r="J7" s="63"/>
      <c r="K7" s="64"/>
      <c r="L7" s="91"/>
      <c r="M7" s="91"/>
    </row>
    <row r="8" spans="2:13" s="40" customFormat="1" ht="46.5">
      <c r="B8" s="106" t="s">
        <v>1317</v>
      </c>
      <c r="C8" s="57" t="s">
        <v>1618</v>
      </c>
      <c r="D8" s="90"/>
      <c r="E8" s="90"/>
      <c r="F8" s="116"/>
      <c r="G8" s="55"/>
      <c r="H8" s="91" t="s">
        <v>53</v>
      </c>
      <c r="I8" s="121" t="str">
        <f>IFERROR(
    INDEX(
        tbl_B_WorkDescriptors[],
        MATCH(tbl_02_Requirements[[#This Row],[Element]], tbl_B_WorkDescriptors[Works Code and Title], 0),
        MATCH(tbl_02_Requirements[[#This Row],[Proposed Works Designation ]], tbl_B_WorkDescriptors[#Headers], 0)
    ),
"")</f>
        <v>New roof structure, designed to be suitable for proposed roof build-up(s) and all anticipated loading (live and dead loads).</v>
      </c>
      <c r="J8" s="63"/>
      <c r="K8" s="64"/>
      <c r="L8" s="91"/>
      <c r="M8" s="91"/>
    </row>
    <row r="9" spans="2:13" s="40" customFormat="1" ht="93">
      <c r="B9" s="106" t="s">
        <v>1318</v>
      </c>
      <c r="C9" s="57" t="s">
        <v>1389</v>
      </c>
      <c r="D9" s="90"/>
      <c r="E9" s="90"/>
      <c r="F9" s="116"/>
      <c r="G9" s="55"/>
      <c r="H9" s="91" t="s">
        <v>53</v>
      </c>
      <c r="I9" s="121" t="str">
        <f>IFERROR(
    INDEX(
        tbl_B_WorkDescriptors[],
        MATCH(tbl_02_Requirements[[#This Row],[Element]], tbl_B_WorkDescriptors[Works Code and Title], 0),
        MATCH(tbl_02_Requirements[[#This Row],[Proposed Works Designation ]], tbl_B_WorkDescriptors[#Headers], 0)
    ),
"")</f>
        <v>New roof build-up(s)/elements including insulation, coverings, fascias, flashings, upstands/parapets (including where needing to be raised due to insulation and/or drainage system), rooflights, roof access hatches, rainwater outlets, hoppers, scupper/chute outlets, weirs, overflows/emergency outlets, gutters and downpipes.</v>
      </c>
      <c r="J9" s="63"/>
      <c r="K9" s="64"/>
      <c r="L9" s="91"/>
      <c r="M9" s="91"/>
    </row>
    <row r="10" spans="2:13" s="40" customFormat="1" ht="93">
      <c r="B10" s="106" t="s">
        <v>1319</v>
      </c>
      <c r="C10" s="57" t="s">
        <v>1396</v>
      </c>
      <c r="D10" s="90"/>
      <c r="E10" s="90"/>
      <c r="F10" s="116"/>
      <c r="G10" s="55"/>
      <c r="H10" s="91" t="s">
        <v>53</v>
      </c>
      <c r="I10" s="121" t="str">
        <f>IFERROR(
    INDEX(
        tbl_B_WorkDescriptors[],
        MATCH(tbl_02_Requirements[[#This Row],[Element]], tbl_B_WorkDescriptors[Works Code and Title], 0),
        MATCH(tbl_02_Requirements[[#This Row],[Proposed Works Designation ]], tbl_B_WorkDescriptors[#Headers], 0)
    ),
"")</f>
        <v>New stair and/or ramp structure including guarding, balustrades and barriers, designed to be suitable for the anticipated structural loading, dimensions/composition of adjacent floor structures and fire safety requirements.
New lift installation including lift car, traction and electrical control gear.</v>
      </c>
      <c r="J10" s="63"/>
      <c r="K10" s="64"/>
      <c r="L10" s="91"/>
      <c r="M10" s="91"/>
    </row>
    <row r="11" spans="2:13" s="40" customFormat="1" ht="77.5">
      <c r="B11" s="106" t="s">
        <v>1320</v>
      </c>
      <c r="C11" s="57" t="s">
        <v>1398</v>
      </c>
      <c r="D11" s="90"/>
      <c r="E11" s="90"/>
      <c r="F11" s="116"/>
      <c r="G11" s="55"/>
      <c r="H11" s="91" t="s">
        <v>53</v>
      </c>
      <c r="I11" s="121" t="str">
        <f>IFERROR(
    INDEX(
        tbl_B_WorkDescriptors[],
        MATCH(tbl_02_Requirements[[#This Row],[Element]], tbl_B_WorkDescriptors[Works Code and Title], 0),
        MATCH(tbl_02_Requirements[[#This Row],[Proposed Works Designation ]], tbl_B_WorkDescriptors[#Headers], 0)
    ),
"")</f>
        <v>New external wall structures and/or external wall linings or finishes, designed to meet performance requirements including, but not limited to, structural loading, weathertight, thermal, fire resistance, acoustics, health and safety.</v>
      </c>
      <c r="J11" s="63"/>
      <c r="K11" s="64"/>
      <c r="L11" s="91"/>
      <c r="M11" s="91"/>
    </row>
    <row r="12" spans="2:13" s="40" customFormat="1" ht="93">
      <c r="B12" s="106" t="s">
        <v>1321</v>
      </c>
      <c r="C12" s="57" t="s">
        <v>1399</v>
      </c>
      <c r="D12" s="90"/>
      <c r="E12" s="90"/>
      <c r="F12" s="116"/>
      <c r="G12" s="55"/>
      <c r="H12" s="91" t="s">
        <v>53</v>
      </c>
      <c r="I12" s="121" t="str">
        <f>IFERROR(
    INDEX(
        tbl_B_WorkDescriptors[],
        MATCH(tbl_02_Requirements[[#This Row],[Element]], tbl_B_WorkDescriptors[Works Code and Title], 0),
        MATCH(tbl_02_Requirements[[#This Row],[Proposed Works Designation ]], tbl_B_WorkDescriptors[#Headers], 0)
    ),
"")</f>
        <v>New external windows and/or doors including all framing, opening lights, door leafs, beads, linings, glazed units, louvred/solid spandrel panels, thresholds, cills and ironmongery, designed to meet performance requirements including, but not limited to, daylighting, reduction in solar gain/glare, fire resistance, acoustics and natural ventilation.</v>
      </c>
      <c r="J12" s="63"/>
      <c r="K12" s="64"/>
      <c r="L12" s="91"/>
      <c r="M12" s="91"/>
    </row>
    <row r="13" spans="2:13" s="40" customFormat="1" ht="93">
      <c r="B13" s="106" t="s">
        <v>1322</v>
      </c>
      <c r="C13" s="57" t="s">
        <v>1401</v>
      </c>
      <c r="D13" s="90"/>
      <c r="E13" s="90"/>
      <c r="F13" s="116"/>
      <c r="G13" s="55"/>
      <c r="H13" s="91" t="s">
        <v>53</v>
      </c>
      <c r="I13" s="121" t="str">
        <f>IFERROR(
    INDEX(
        tbl_B_WorkDescriptors[],
        MATCH(tbl_02_Requirements[[#This Row],[Element]], tbl_B_WorkDescriptors[Works Code and Title], 0),
        MATCH(tbl_02_Requirements[[#This Row],[Proposed Works Designation ]], tbl_B_WorkDescriptors[#Headers], 0)
    ),
"")</f>
        <v>New internal wall structures including masonry walls, stud partitions, movable partitions, and toilet and shower partition panels and doors, designed to meet performance requirements including, but not limited to, structural loading, fire resistance, moisture resistance, acoustics, health and safety, hygiene.</v>
      </c>
      <c r="J13" s="63"/>
      <c r="K13" s="64"/>
      <c r="L13" s="91"/>
      <c r="M13" s="91"/>
    </row>
    <row r="14" spans="2:13" s="40" customFormat="1" ht="93">
      <c r="B14" s="106" t="s">
        <v>1323</v>
      </c>
      <c r="C14" s="57" t="s">
        <v>1402</v>
      </c>
      <c r="D14" s="90"/>
      <c r="E14" s="90"/>
      <c r="F14" s="116"/>
      <c r="G14" s="55"/>
      <c r="H14" s="91" t="s">
        <v>53</v>
      </c>
      <c r="I14" s="121" t="str">
        <f>IFERROR(
    INDEX(
        tbl_B_WorkDescriptors[],
        MATCH(tbl_02_Requirements[[#This Row],[Element]], tbl_B_WorkDescriptors[Works Code and Title], 0),
        MATCH(tbl_02_Requirements[[#This Row],[Proposed Works Designation ]], tbl_B_WorkDescriptors[#Headers], 0)
    ),
"")</f>
        <v>New internal doors and/or glazed screens including all framing, opening lights, door leafs, beads, linings, glazed units, louvred/solid spandrel panels, thresholds, cills and ironmongery, designed to meet performance requirements including, but not limited to, fire resistance, acoustics and access/means of escape.</v>
      </c>
      <c r="J14" s="63"/>
      <c r="K14" s="64"/>
      <c r="L14" s="91"/>
      <c r="M14" s="91"/>
    </row>
    <row r="15" spans="2:13" s="40" customFormat="1" ht="62">
      <c r="B15" s="106" t="s">
        <v>1324</v>
      </c>
      <c r="C15" s="57" t="s">
        <v>1403</v>
      </c>
      <c r="D15" s="90"/>
      <c r="E15" s="90"/>
      <c r="F15" s="116"/>
      <c r="G15" s="55"/>
      <c r="H15" s="91" t="s">
        <v>53</v>
      </c>
      <c r="I15" s="121" t="str">
        <f>IFERROR(
    INDEX(
        tbl_B_WorkDescriptors[],
        MATCH(tbl_02_Requirements[[#This Row],[Element]], tbl_B_WorkDescriptors[Works Code and Title], 0),
        MATCH(tbl_02_Requirements[[#This Row],[Proposed Works Designation ]], tbl_B_WorkDescriptors[#Headers], 0)
    ),
"")</f>
        <v>New internal wall finishes including boards, coatings (plaster, paint), coverings, tiling, panelling, padding, pattressing, splashbacks and wall ancillaries (e.g., beads, edge trims, access panels).</v>
      </c>
      <c r="J15" s="63"/>
      <c r="K15" s="64"/>
      <c r="L15" s="91"/>
      <c r="M15" s="91"/>
    </row>
    <row r="16" spans="2:13" s="40" customFormat="1" ht="46.5">
      <c r="B16" s="106" t="s">
        <v>1325</v>
      </c>
      <c r="C16" s="102" t="s">
        <v>1395</v>
      </c>
      <c r="D16" s="115"/>
      <c r="E16" s="115"/>
      <c r="F16" s="116"/>
      <c r="G16" s="117"/>
      <c r="H16" s="91" t="s">
        <v>53</v>
      </c>
      <c r="I16" s="121" t="str">
        <f>IFERROR(
    INDEX(
        tbl_B_WorkDescriptors[],
        MATCH(tbl_02_Requirements[[#This Row],[Element]], tbl_B_WorkDescriptors[Works Code and Title], 0),
        MATCH(tbl_02_Requirements[[#This Row],[Proposed Works Designation ]], tbl_B_WorkDescriptors[#Headers], 0)
    ),
"")</f>
        <v>New floor finishes including skirting, flooring accessories and trims, and screed, levelling compounds and underlay (where required).</v>
      </c>
      <c r="J16" s="63"/>
      <c r="K16" s="64"/>
      <c r="L16" s="116"/>
      <c r="M16" s="116"/>
    </row>
    <row r="17" spans="1:13" s="40" customFormat="1" ht="46.5">
      <c r="A17" s="88"/>
      <c r="B17" s="106" t="s">
        <v>1326</v>
      </c>
      <c r="C17" s="102" t="s">
        <v>1397</v>
      </c>
      <c r="D17" s="115"/>
      <c r="E17" s="115"/>
      <c r="F17" s="116"/>
      <c r="G17" s="117"/>
      <c r="H17" s="91" t="s">
        <v>53</v>
      </c>
      <c r="I17" s="121" t="str">
        <f>IFERROR(
    INDEX(
        tbl_B_WorkDescriptors[],
        MATCH(tbl_02_Requirements[[#This Row],[Element]], tbl_B_WorkDescriptors[Works Code and Title], 0),
        MATCH(tbl_02_Requirements[[#This Row],[Proposed Works Designation ]], tbl_B_WorkDescriptors[#Headers], 0)
    ),
"")</f>
        <v>New ceiling finishes including boards, panels, rafts, coatings, coverings, framing, hangers, pattressing and ceiling ancillaries (e.g., beads, edge trims, access panels).</v>
      </c>
      <c r="J17" s="63"/>
      <c r="K17" s="64"/>
      <c r="L17" s="116"/>
      <c r="M17" s="116"/>
    </row>
    <row r="18" spans="1:13" s="40" customFormat="1" ht="46.5">
      <c r="A18" s="88"/>
      <c r="B18" s="106" t="s">
        <v>1327</v>
      </c>
      <c r="C18" s="102" t="s">
        <v>1405</v>
      </c>
      <c r="D18" s="115"/>
      <c r="E18" s="115"/>
      <c r="F18" s="116"/>
      <c r="G18" s="117"/>
      <c r="H18" s="91" t="s">
        <v>53</v>
      </c>
      <c r="I18" s="121" t="str">
        <f>IFERROR(
    INDEX(
        tbl_B_WorkDescriptors[],
        MATCH(tbl_02_Requirements[[#This Row],[Element]], tbl_B_WorkDescriptors[Works Code and Title], 0),
        MATCH(tbl_02_Requirements[[#This Row],[Proposed Works Designation ]], tbl_B_WorkDescriptors[#Headers], 0)
    ),
"")</f>
        <v>New fittings, furniture and equipment (FF&amp;E), including fitted, fixed and loose furniture and equipment, and signage.</v>
      </c>
      <c r="J18" s="63"/>
      <c r="K18" s="64"/>
      <c r="L18" s="116"/>
      <c r="M18" s="116"/>
    </row>
    <row r="19" spans="1:13" ht="46.5">
      <c r="B19" s="106" t="s">
        <v>1328</v>
      </c>
      <c r="C19" s="102" t="s">
        <v>1407</v>
      </c>
      <c r="D19" s="115"/>
      <c r="E19" s="115"/>
      <c r="F19" s="116"/>
      <c r="G19" s="117"/>
      <c r="H19" s="91" t="s">
        <v>53</v>
      </c>
      <c r="I19" s="121" t="str">
        <f>IFERROR(
    INDEX(
        tbl_B_WorkDescriptors[],
        MATCH(tbl_02_Requirements[[#This Row],[Element]], tbl_B_WorkDescriptors[Works Code and Title], 0),
        MATCH(tbl_02_Requirements[[#This Row],[Proposed Works Designation ]], tbl_B_WorkDescriptors[#Headers], 0)
    ),
"")</f>
        <v>New sanitaryware (e.g., taps, sinks and toilets) and/or sanitary ancillaries (e.g., soap dispensers, hand dryers and mirrors).</v>
      </c>
      <c r="J19" s="63"/>
      <c r="K19" s="64"/>
      <c r="L19" s="116"/>
      <c r="M19" s="116"/>
    </row>
    <row r="20" spans="1:13" ht="46.5">
      <c r="B20" s="106" t="s">
        <v>1329</v>
      </c>
      <c r="C20" s="102" t="s">
        <v>1408</v>
      </c>
      <c r="D20" s="115"/>
      <c r="E20" s="115"/>
      <c r="F20" s="116"/>
      <c r="G20" s="117"/>
      <c r="H20" s="91" t="s">
        <v>53</v>
      </c>
      <c r="I20" s="121" t="str">
        <f>IFERROR(
    INDEX(
        tbl_B_WorkDescriptors[],
        MATCH(tbl_02_Requirements[[#This Row],[Element]], tbl_B_WorkDescriptors[Works Code and Title], 0),
        MATCH(tbl_02_Requirements[[#This Row],[Proposed Works Designation ]], tbl_B_WorkDescriptors[#Headers], 0)
    ),
"")</f>
        <v>New surface water and foul water drainage, both above and below ground, including manholes and inspection chambers.</v>
      </c>
      <c r="J20" s="63"/>
      <c r="K20" s="64"/>
      <c r="L20" s="116"/>
      <c r="M20" s="116"/>
    </row>
    <row r="21" spans="1:13" ht="31">
      <c r="B21" s="106" t="s">
        <v>1330</v>
      </c>
      <c r="C21" s="102" t="s">
        <v>1409</v>
      </c>
      <c r="D21" s="115"/>
      <c r="E21" s="115"/>
      <c r="F21" s="116"/>
      <c r="G21" s="117"/>
      <c r="H21" s="91" t="s">
        <v>53</v>
      </c>
      <c r="I21" s="121" t="str">
        <f>IFERROR(
    INDEX(
        tbl_B_WorkDescriptors[],
        MATCH(tbl_02_Requirements[[#This Row],[Element]], tbl_B_WorkDescriptors[Works Code and Title], 0),
        MATCH(tbl_02_Requirements[[#This Row],[Proposed Works Designation ]], tbl_B_WorkDescriptors[#Headers], 0)
    ),
"")</f>
        <v>New water installations, including hot and cold water services and Category 5 water supplies.</v>
      </c>
      <c r="J21" s="63"/>
      <c r="K21" s="64"/>
      <c r="L21" s="116"/>
      <c r="M21" s="116"/>
    </row>
    <row r="22" spans="1:13" ht="46.5">
      <c r="B22" s="106" t="s">
        <v>1331</v>
      </c>
      <c r="C22" s="102" t="s">
        <v>1410</v>
      </c>
      <c r="D22" s="115"/>
      <c r="E22" s="115"/>
      <c r="F22" s="116"/>
      <c r="G22" s="117"/>
      <c r="H22" s="91" t="s">
        <v>53</v>
      </c>
      <c r="I22" s="121" t="str">
        <f>IFERROR(
    INDEX(
        tbl_B_WorkDescriptors[],
        MATCH(tbl_02_Requirements[[#This Row],[Element]], tbl_B_WorkDescriptors[Works Code and Title], 0),
        MATCH(tbl_02_Requirements[[#This Row],[Proposed Works Designation ]], tbl_B_WorkDescriptors[#Headers], 0)
    ),
"")</f>
        <v>New heat sources, including Ground Source Heat Pumps (GSHP), Air Source Heat Pumps (ASHP) and district heating connections.</v>
      </c>
      <c r="J22" s="63"/>
      <c r="K22" s="64"/>
      <c r="L22" s="116"/>
      <c r="M22" s="116"/>
    </row>
    <row r="23" spans="1:13" ht="31">
      <c r="B23" s="106" t="s">
        <v>1333</v>
      </c>
      <c r="C23" s="102" t="s">
        <v>1411</v>
      </c>
      <c r="D23" s="115"/>
      <c r="E23" s="115"/>
      <c r="F23" s="116"/>
      <c r="G23" s="117"/>
      <c r="H23" s="91" t="s">
        <v>53</v>
      </c>
      <c r="I23" s="121" t="str">
        <f>IFERROR(
    INDEX(
        tbl_B_WorkDescriptors[],
        MATCH(tbl_02_Requirements[[#This Row],[Element]], tbl_B_WorkDescriptors[Works Code and Title], 0),
        MATCH(tbl_02_Requirements[[#This Row],[Proposed Works Designation ]], tbl_B_WorkDescriptors[#Headers], 0)
    ),
"")</f>
        <v>New heating and cooling systems, including distribution systems and emitters.</v>
      </c>
      <c r="J23" s="63"/>
      <c r="K23" s="64"/>
      <c r="L23" s="116"/>
      <c r="M23" s="116"/>
    </row>
    <row r="24" spans="1:13" ht="93">
      <c r="B24" s="106" t="s">
        <v>1334</v>
      </c>
      <c r="C24" s="102" t="s">
        <v>1412</v>
      </c>
      <c r="D24" s="115"/>
      <c r="E24" s="115"/>
      <c r="F24" s="116"/>
      <c r="G24" s="117"/>
      <c r="H24" s="91" t="s">
        <v>53</v>
      </c>
      <c r="I24" s="121" t="str">
        <f>IFERROR(
    INDEX(
        tbl_B_WorkDescriptors[],
        MATCH(tbl_02_Requirements[[#This Row],[Element]], tbl_B_WorkDescriptors[Works Code and Title], 0),
        MATCH(tbl_02_Requirements[[#This Row],[Proposed Works Designation ]], tbl_B_WorkDescriptors[#Headers], 0)
    ),
"")</f>
        <v>New mechanical ventilation including air handling units (AHUs), room-based ventilation units, extract fans and controls, ductwork, dampers and insulation, louvres, grilles and supply diffusers, and specialist extract systems (e.g., fume cupboards and local exhaust ventilation (LEV) systems.</v>
      </c>
      <c r="J24" s="63"/>
      <c r="K24" s="64"/>
      <c r="L24" s="116"/>
      <c r="M24" s="116"/>
    </row>
    <row r="25" spans="1:13" ht="93">
      <c r="B25" s="106" t="s">
        <v>1335</v>
      </c>
      <c r="C25" s="102" t="s">
        <v>1413</v>
      </c>
      <c r="D25" s="115"/>
      <c r="E25" s="115"/>
      <c r="F25" s="116"/>
      <c r="G25" s="117"/>
      <c r="H25" s="91" t="s">
        <v>53</v>
      </c>
      <c r="I25" s="121" t="str">
        <f>IFERROR(
    INDEX(
        tbl_B_WorkDescriptors[],
        MATCH(tbl_02_Requirements[[#This Row],[Element]], tbl_B_WorkDescriptors[Works Code and Title], 0),
        MATCH(tbl_02_Requirements[[#This Row],[Proposed Works Designation ]], tbl_B_WorkDescriptors[#Headers], 0)
    ),
"")</f>
        <v>New electrical infrastructure, including renewable energy generating systems, high voltage (HV) and/or low voltage (LV) distribution systems, transformers, switchgear and switchboards, small power, conduit and containment, lightning protection systems and electric vehicle (EV) charging equipment.</v>
      </c>
      <c r="J25" s="63"/>
      <c r="K25" s="64"/>
      <c r="L25" s="116"/>
      <c r="M25" s="116"/>
    </row>
    <row r="26" spans="1:13" ht="62">
      <c r="B26" s="106" t="s">
        <v>1336</v>
      </c>
      <c r="C26" s="102" t="s">
        <v>1414</v>
      </c>
      <c r="D26" s="115"/>
      <c r="E26" s="115"/>
      <c r="F26" s="116"/>
      <c r="G26" s="117"/>
      <c r="H26" s="91" t="s">
        <v>53</v>
      </c>
      <c r="I26" s="121" t="str">
        <f>IFERROR(
    INDEX(
        tbl_B_WorkDescriptors[],
        MATCH(tbl_02_Requirements[[#This Row],[Element]], tbl_B_WorkDescriptors[Works Code and Title], 0),
        MATCH(tbl_02_Requirements[[#This Row],[Proposed Works Designation ]], tbl_B_WorkDescriptors[#Headers], 0)
    ),
"")</f>
        <v>New lighting installation including general internal and/or external lighting, emergency lighting, and specialist lighting (e.g., stage lighting), luminaires, controls, and battery systems.</v>
      </c>
      <c r="J26" s="63"/>
      <c r="K26" s="64"/>
      <c r="L26" s="116"/>
      <c r="M26" s="116"/>
    </row>
    <row r="27" spans="1:13" ht="46.5">
      <c r="B27" s="106" t="s">
        <v>1337</v>
      </c>
      <c r="C27" s="102" t="s">
        <v>1415</v>
      </c>
      <c r="D27" s="115"/>
      <c r="E27" s="115"/>
      <c r="F27" s="116"/>
      <c r="G27" s="117"/>
      <c r="H27" s="91" t="s">
        <v>53</v>
      </c>
      <c r="I27" s="121" t="str">
        <f>IFERROR(
    INDEX(
        tbl_B_WorkDescriptors[],
        MATCH(tbl_02_Requirements[[#This Row],[Element]], tbl_B_WorkDescriptors[Works Code and Title], 0),
        MATCH(tbl_02_Requirements[[#This Row],[Proposed Works Designation ]], tbl_B_WorkDescriptors[#Headers], 0)
    ),
"")</f>
        <v>New (gas) fuel installations to science and practical spaces, including D&amp;T spaces and construction workshops and, where unavoidable, gas heat sources.</v>
      </c>
      <c r="J27" s="63"/>
      <c r="K27" s="64"/>
      <c r="L27" s="116"/>
      <c r="M27" s="116"/>
    </row>
    <row r="28" spans="1:13" ht="62">
      <c r="B28" s="106" t="s">
        <v>1338</v>
      </c>
      <c r="C28" s="102" t="s">
        <v>1416</v>
      </c>
      <c r="D28" s="115"/>
      <c r="E28" s="115"/>
      <c r="F28" s="116"/>
      <c r="G28" s="117"/>
      <c r="H28" s="91" t="s">
        <v>53</v>
      </c>
      <c r="I28" s="121" t="str">
        <f>IFERROR(
    INDEX(
        tbl_B_WorkDescriptors[],
        MATCH(tbl_02_Requirements[[#This Row],[Element]], tbl_B_WorkDescriptors[Works Code and Title], 0),
        MATCH(tbl_02_Requirements[[#This Row],[Proposed Works Designation ]], tbl_B_WorkDescriptors[#Headers], 0)
    ),
"")</f>
        <v>New security and communication systems, including access control, intruder alarms, public address, class change, assistance alarms, and induction loops and radio aid systems.</v>
      </c>
      <c r="J28" s="63"/>
      <c r="K28" s="64"/>
      <c r="L28" s="116"/>
      <c r="M28" s="116"/>
    </row>
    <row r="29" spans="1:13" ht="31">
      <c r="B29" s="106" t="s">
        <v>1339</v>
      </c>
      <c r="C29" s="102" t="s">
        <v>1417</v>
      </c>
      <c r="D29" s="115"/>
      <c r="E29" s="115"/>
      <c r="F29" s="116"/>
      <c r="G29" s="117"/>
      <c r="H29" s="91" t="s">
        <v>53</v>
      </c>
      <c r="I29" s="121" t="str">
        <f>IFERROR(
    INDEX(
        tbl_B_WorkDescriptors[],
        MATCH(tbl_02_Requirements[[#This Row],[Element]], tbl_B_WorkDescriptors[Works Code and Title], 0),
        MATCH(tbl_02_Requirements[[#This Row],[Proposed Works Designation ]], tbl_B_WorkDescriptors[#Headers], 0)
    ),
"")</f>
        <v>New Building Management Systems (BMS), controls and performance monitoring, including meters and sub-meters.</v>
      </c>
      <c r="J29" s="63"/>
      <c r="K29" s="64"/>
      <c r="L29" s="116"/>
      <c r="M29" s="116"/>
    </row>
    <row r="30" spans="1:13" ht="31">
      <c r="B30" s="106" t="s">
        <v>1340</v>
      </c>
      <c r="C30" s="102" t="s">
        <v>1418</v>
      </c>
      <c r="D30" s="115"/>
      <c r="E30" s="115"/>
      <c r="F30" s="116"/>
      <c r="G30" s="117"/>
      <c r="H30" s="91" t="s">
        <v>53</v>
      </c>
      <c r="I30" s="121" t="str">
        <f>IFERROR(
    INDEX(
        tbl_B_WorkDescriptors[],
        MATCH(tbl_02_Requirements[[#This Row],[Element]], tbl_B_WorkDescriptors[Works Code and Title], 0),
        MATCH(tbl_02_Requirements[[#This Row],[Proposed Works Designation ]], tbl_B_WorkDescriptors[#Headers], 0)
    ),
"")</f>
        <v>New internet connectivity, including main infrastructure and backup broadband connections.</v>
      </c>
      <c r="J30" s="63"/>
      <c r="K30" s="64"/>
      <c r="L30" s="116"/>
      <c r="M30" s="116"/>
    </row>
    <row r="31" spans="1:13" ht="31">
      <c r="B31" s="106" t="s">
        <v>1341</v>
      </c>
      <c r="C31" s="102" t="s">
        <v>1420</v>
      </c>
      <c r="D31" s="115"/>
      <c r="E31" s="115"/>
      <c r="F31" s="116"/>
      <c r="G31" s="117"/>
      <c r="H31" s="91" t="s">
        <v>53</v>
      </c>
      <c r="I31" s="121" t="str">
        <f>IFERROR(
    INDEX(
        tbl_B_WorkDescriptors[],
        MATCH(tbl_02_Requirements[[#This Row],[Element]], tbl_B_WorkDescriptors[Works Code and Title], 0),
        MATCH(tbl_02_Requirements[[#This Row],[Proposed Works Designation ]], tbl_B_WorkDescriptors[#Headers], 0)
    ),
"")</f>
        <v>New passive data cabling infrastructure and communication cabinets.</v>
      </c>
      <c r="J31" s="63"/>
      <c r="K31" s="64"/>
      <c r="L31" s="116"/>
      <c r="M31" s="116"/>
    </row>
    <row r="32" spans="1:13" ht="31">
      <c r="B32" s="106" t="s">
        <v>1342</v>
      </c>
      <c r="C32" s="102" t="s">
        <v>1421</v>
      </c>
      <c r="D32" s="115"/>
      <c r="E32" s="115"/>
      <c r="F32" s="116"/>
      <c r="G32" s="117"/>
      <c r="H32" s="91" t="s">
        <v>53</v>
      </c>
      <c r="I32" s="121" t="str">
        <f>IFERROR(
    INDEX(
        tbl_B_WorkDescriptors[],
        MATCH(tbl_02_Requirements[[#This Row],[Element]], tbl_B_WorkDescriptors[Works Code and Title], 0),
        MATCH(tbl_02_Requirements[[#This Row],[Proposed Works Designation ]], tbl_B_WorkDescriptors[#Headers], 0)
    ),
"")</f>
        <v>New enterprise level wired and wireless network to connect all devices to servers and the internet.</v>
      </c>
      <c r="J32" s="63"/>
      <c r="K32" s="64"/>
      <c r="L32" s="116"/>
      <c r="M32" s="116"/>
    </row>
    <row r="33" spans="2:13" ht="46.5">
      <c r="B33" s="106" t="s">
        <v>1343</v>
      </c>
      <c r="C33" s="102" t="s">
        <v>1422</v>
      </c>
      <c r="D33" s="115"/>
      <c r="E33" s="115"/>
      <c r="F33" s="116"/>
      <c r="G33" s="117"/>
      <c r="H33" s="91" t="s">
        <v>53</v>
      </c>
      <c r="I33" s="121" t="str">
        <f>IFERROR(
    INDEX(
        tbl_B_WorkDescriptors[],
        MATCH(tbl_02_Requirements[[#This Row],[Element]], tbl_B_WorkDescriptors[Works Code and Title], 0),
        MATCH(tbl_02_Requirements[[#This Row],[Proposed Works Designation ]], tbl_B_WorkDescriptors[#Headers], 0)
    ),
"")</f>
        <v>New classroom, meeting room and large space audio visual (AV) systems, digital signage, and sign-in and cashless catering stations.</v>
      </c>
      <c r="J33" s="63"/>
      <c r="K33" s="64"/>
      <c r="L33" s="116"/>
      <c r="M33" s="116"/>
    </row>
    <row r="34" spans="2:13" ht="62">
      <c r="B34" s="106" t="s">
        <v>1344</v>
      </c>
      <c r="C34" s="102" t="s">
        <v>1423</v>
      </c>
      <c r="D34" s="115"/>
      <c r="E34" s="115"/>
      <c r="F34" s="116"/>
      <c r="G34" s="117"/>
      <c r="H34" s="91" t="s">
        <v>53</v>
      </c>
      <c r="I34" s="121" t="str">
        <f>IFERROR(
    INDEX(
        tbl_B_WorkDescriptors[],
        MATCH(tbl_02_Requirements[[#This Row],[Element]], tbl_B_WorkDescriptors[Works Code and Title], 0),
        MATCH(tbl_02_Requirements[[#This Row],[Proposed Works Designation ]], tbl_B_WorkDescriptors[#Headers], 0)
    ),
"")</f>
        <v>New environmental sensors and Closed-circuit Television (CCTV), and the digital components only for Building Management Systems (BMS), access control and intruder alarms.</v>
      </c>
      <c r="J34" s="63"/>
      <c r="K34" s="64"/>
      <c r="L34" s="116"/>
      <c r="M34" s="116"/>
    </row>
    <row r="35" spans="2:13" ht="31">
      <c r="B35" s="106" t="s">
        <v>1436</v>
      </c>
      <c r="C35" s="102" t="s">
        <v>1424</v>
      </c>
      <c r="D35" s="115"/>
      <c r="E35" s="115"/>
      <c r="F35" s="116"/>
      <c r="G35" s="117"/>
      <c r="H35" s="91" t="s">
        <v>53</v>
      </c>
      <c r="I35" s="121" t="str">
        <f>IFERROR(
    INDEX(
        tbl_B_WorkDescriptors[],
        MATCH(tbl_02_Requirements[[#This Row],[Element]], tbl_B_WorkDescriptors[Works Code and Title], 0),
        MATCH(tbl_02_Requirements[[#This Row],[Proposed Works Designation ]], tbl_B_WorkDescriptors[#Headers], 0)
    ),
"")</f>
        <v>New telephone systems including physical handsets and soft phones.</v>
      </c>
      <c r="J35" s="63"/>
      <c r="K35" s="64"/>
      <c r="L35" s="116"/>
      <c r="M35" s="116"/>
    </row>
    <row r="36" spans="2:13" ht="93">
      <c r="B36" s="106" t="s">
        <v>1437</v>
      </c>
      <c r="C36" s="102" t="s">
        <v>1426</v>
      </c>
      <c r="D36" s="115"/>
      <c r="E36" s="115"/>
      <c r="F36" s="116"/>
      <c r="G36" s="117"/>
      <c r="H36" s="91" t="s">
        <v>53</v>
      </c>
      <c r="I36" s="121" t="str">
        <f>IFERROR(
    INDEX(
        tbl_B_WorkDescriptors[],
        MATCH(tbl_02_Requirements[[#This Row],[Element]], tbl_B_WorkDescriptors[Works Code and Title], 0),
        MATCH(tbl_02_Requirements[[#This Row],[Proposed Works Designation ]], tbl_B_WorkDescriptors[#Headers], 0)
    ),
"")</f>
        <v>New surfaces for play, sport, paths and roads, including external steps, ramps, guarding, balustrades and barriers, asphalt, resin bound gravel, paving, reinforced grass systems, safety play surfaces, natural and artificial pitches, kerbs, edging and sub-bases suitable for anticipated activities, structural loads and drainage requirements.</v>
      </c>
      <c r="J36" s="63"/>
      <c r="K36" s="64"/>
      <c r="L36" s="116"/>
      <c r="M36" s="116"/>
    </row>
    <row r="37" spans="2:13" ht="46.5">
      <c r="B37" s="106" t="s">
        <v>1438</v>
      </c>
      <c r="C37" s="102" t="s">
        <v>1427</v>
      </c>
      <c r="D37" s="115"/>
      <c r="E37" s="115"/>
      <c r="F37" s="116"/>
      <c r="G37" s="117"/>
      <c r="H37" s="91" t="s">
        <v>53</v>
      </c>
      <c r="I37" s="121" t="str">
        <f>IFERROR(
    INDEX(
        tbl_B_WorkDescriptors[],
        MATCH(tbl_02_Requirements[[#This Row],[Element]], tbl_B_WorkDescriptors[Works Code and Title], 0),
        MATCH(tbl_02_Requirements[[#This Row],[Proposed Works Designation ]], tbl_B_WorkDescriptors[#Headers], 0)
    ),
"")</f>
        <v>New topsoil, subsoil and ameliorants, and the construction of typical topographical landforms, including play slopes, ponds, mounds and amphitheatre terraces.</v>
      </c>
      <c r="J37" s="63"/>
      <c r="K37" s="64"/>
      <c r="L37" s="116"/>
      <c r="M37" s="116"/>
    </row>
    <row r="38" spans="2:13" ht="46.5">
      <c r="B38" s="106" t="s">
        <v>1439</v>
      </c>
      <c r="C38" s="102" t="s">
        <v>1428</v>
      </c>
      <c r="D38" s="115"/>
      <c r="E38" s="115"/>
      <c r="F38" s="116"/>
      <c r="G38" s="117"/>
      <c r="H38" s="91" t="s">
        <v>53</v>
      </c>
      <c r="I38" s="121" t="str">
        <f>IFERROR(
    INDEX(
        tbl_B_WorkDescriptors[],
        MATCH(tbl_02_Requirements[[#This Row],[Element]], tbl_B_WorkDescriptors[Works Code and Title], 0),
        MATCH(tbl_02_Requirements[[#This Row],[Proposed Works Designation ]], tbl_B_WorkDescriptors[#Headers], 0)
    ),
"")</f>
        <v>New plants, grass and trees including for hedgerows, planting beds, pitches, woodlands, ponds, BioSolar and green roofs, and nature-based SuDS.</v>
      </c>
      <c r="J38" s="63"/>
      <c r="K38" s="64"/>
      <c r="L38" s="116"/>
      <c r="M38" s="116"/>
    </row>
    <row r="39" spans="2:13" ht="62">
      <c r="B39" s="106" t="s">
        <v>1440</v>
      </c>
      <c r="C39" s="102" t="s">
        <v>1429</v>
      </c>
      <c r="D39" s="115"/>
      <c r="E39" s="115"/>
      <c r="F39" s="116"/>
      <c r="G39" s="117"/>
      <c r="H39" s="91" t="s">
        <v>53</v>
      </c>
      <c r="I39" s="121" t="str">
        <f>IFERROR(
    INDEX(
        tbl_B_WorkDescriptors[],
        MATCH(tbl_02_Requirements[[#This Row],[Element]], tbl_B_WorkDescriptors[Works Code and Title], 0),
        MATCH(tbl_02_Requirements[[#This Row],[Proposed Works Designation ]], tbl_B_WorkDescriptors[#Headers], 0)
    ),
"")</f>
        <v>New boundary treatments, walls and fencing, including mesh, railing and picket fencing, dead hedges, low retaining walls, and fencing to MUGAs and artificial grass pitches.</v>
      </c>
      <c r="J39" s="63"/>
      <c r="K39" s="64"/>
      <c r="L39" s="116"/>
      <c r="M39" s="116"/>
    </row>
    <row r="40" spans="2:13" ht="46.5">
      <c r="B40" s="106" t="s">
        <v>1441</v>
      </c>
      <c r="C40" s="102" t="s">
        <v>1430</v>
      </c>
      <c r="D40" s="115"/>
      <c r="E40" s="115"/>
      <c r="F40" s="116"/>
      <c r="G40" s="117"/>
      <c r="H40" s="91" t="s">
        <v>53</v>
      </c>
      <c r="I40" s="121" t="str">
        <f>IFERROR(
    INDEX(
        tbl_B_WorkDescriptors[],
        MATCH(tbl_02_Requirements[[#This Row],[Element]], tbl_B_WorkDescriptors[Works Code and Title], 0),
        MATCH(tbl_02_Requirements[[#This Row],[Proposed Works Designation ]], tbl_B_WorkDescriptors[#Headers], 0)
    ),
"")</f>
        <v>New play equipment, including climbing and gym equipment, and nature habitats (also known as hibernacula).</v>
      </c>
      <c r="J40" s="63"/>
      <c r="K40" s="64"/>
      <c r="L40" s="116"/>
      <c r="M40" s="116"/>
    </row>
    <row r="41" spans="2:13" ht="31">
      <c r="B41" s="106" t="s">
        <v>1442</v>
      </c>
      <c r="C41" s="102" t="s">
        <v>1431</v>
      </c>
      <c r="D41" s="115"/>
      <c r="E41" s="115"/>
      <c r="F41" s="116"/>
      <c r="G41" s="117"/>
      <c r="H41" s="91" t="s">
        <v>53</v>
      </c>
      <c r="I41" s="121" t="str">
        <f>IFERROR(
    INDEX(
        tbl_B_WorkDescriptors[],
        MATCH(tbl_02_Requirements[[#This Row],[Element]], tbl_B_WorkDescriptors[Works Code and Title], 0),
        MATCH(tbl_02_Requirements[[#This Row],[Proposed Works Designation ]], tbl_B_WorkDescriptors[#Headers], 0)
    ),
"")</f>
        <v>New external furniture, including seating, bicycle hoops and door guards, bins, outdoor taps and signage.</v>
      </c>
      <c r="J41" s="63"/>
      <c r="K41" s="64"/>
      <c r="L41" s="116"/>
      <c r="M41" s="116"/>
    </row>
    <row r="42" spans="2:13" ht="46.5">
      <c r="B42" s="106" t="s">
        <v>1443</v>
      </c>
      <c r="C42" s="102" t="s">
        <v>1432</v>
      </c>
      <c r="D42" s="115"/>
      <c r="E42" s="115"/>
      <c r="F42" s="116"/>
      <c r="G42" s="117"/>
      <c r="H42" s="91" t="s">
        <v>53</v>
      </c>
      <c r="I42" s="121" t="str">
        <f>IFERROR(
    INDEX(
        tbl_B_WorkDescriptors[],
        MATCH(tbl_02_Requirements[[#This Row],[Element]], tbl_B_WorkDescriptors[Works Code and Title], 0),
        MATCH(tbl_02_Requirements[[#This Row],[Proposed Works Designation ]], tbl_B_WorkDescriptors[#Headers], 0)
    ),
"")</f>
        <v>New nature-based sustainable drainage systems (SuDS) for surface water management including raingardens, swales and attenuation ponds.</v>
      </c>
      <c r="J42" s="63"/>
      <c r="K42" s="64"/>
      <c r="L42" s="116"/>
      <c r="M42" s="116"/>
    </row>
    <row r="43" spans="2:13" ht="46.5">
      <c r="B43" s="106" t="s">
        <v>1444</v>
      </c>
      <c r="C43" s="102" t="s">
        <v>1433</v>
      </c>
      <c r="D43" s="115"/>
      <c r="E43" s="115"/>
      <c r="F43" s="116"/>
      <c r="G43" s="117"/>
      <c r="H43" s="91" t="s">
        <v>53</v>
      </c>
      <c r="I43" s="121" t="str">
        <f>IFERROR(
    INDEX(
        tbl_B_WorkDescriptors[],
        MATCH(tbl_02_Requirements[[#This Row],[Element]], tbl_B_WorkDescriptors[Works Code and Title], 0),
        MATCH(tbl_02_Requirements[[#This Row],[Proposed Works Designation ]], tbl_B_WorkDescriptors[#Headers], 0)
    ),
"")</f>
        <v>New structures in the landscape including canopies and shelters, living (willow) structures, and storage facilities for outdoor equipment and waste.</v>
      </c>
      <c r="J43" s="63"/>
      <c r="K43" s="64"/>
      <c r="L43" s="116"/>
      <c r="M43" s="116"/>
    </row>
    <row r="44" spans="2:13" ht="77.5">
      <c r="B44" s="106" t="s">
        <v>1445</v>
      </c>
      <c r="C44" s="102" t="s">
        <v>1435</v>
      </c>
      <c r="D44" s="115"/>
      <c r="E44" s="115"/>
      <c r="F44" s="116"/>
      <c r="G44" s="117"/>
      <c r="H44" s="91" t="s">
        <v>53</v>
      </c>
      <c r="I44" s="121" t="str">
        <f>IFERROR(
    INDEX(
        tbl_B_WorkDescriptors[],
        MATCH(tbl_02_Requirements[[#This Row],[Element]], tbl_B_WorkDescriptors[Works Code and Title], 0),
        MATCH(tbl_02_Requirements[[#This Row],[Proposed Works Designation ]], tbl_B_WorkDescriptors[#Headers], 0)
    ),
"")</f>
        <v>New fire safety measures including fire detection and alarm systems, emergency voice communication systems, signage and wayfinding, electrical services for life safety and fire protection systems, automatic fire suppression systems (AFSS), and fire-stopping, cavity barriers and fire dampers.</v>
      </c>
      <c r="J44" s="63"/>
      <c r="K44" s="64"/>
      <c r="L44" s="116"/>
      <c r="M44" s="116"/>
    </row>
    <row r="45" spans="2:13" ht="46.5">
      <c r="B45" s="106" t="s">
        <v>1446</v>
      </c>
      <c r="C45" s="102" t="s">
        <v>1610</v>
      </c>
      <c r="D45" s="103"/>
      <c r="E45" s="103"/>
      <c r="F45" s="104"/>
      <c r="G45" s="105"/>
      <c r="H45" s="104" t="s">
        <v>53</v>
      </c>
      <c r="I45" s="122" t="str">
        <f>IFERROR(
    INDEX(
        tbl_B_WorkDescriptors[],
        MATCH(tbl_02_Requirements[[#This Row],[Element]], tbl_B_WorkDescriptors[Works Code and Title], 0),
        MATCH(tbl_02_Requirements[[#This Row],[Proposed Works Designation ]], tbl_B_WorkDescriptors[#Headers], 0)
    ),
"")</f>
        <v>New pool and/or associated plant, designed to meet the requirements of the Project Brief and in accordance with PWTAG guidance.</v>
      </c>
      <c r="J45" s="65"/>
      <c r="K45" s="66"/>
      <c r="L45" s="104"/>
      <c r="M45" s="104"/>
    </row>
  </sheetData>
  <phoneticPr fontId="18" type="noConversion"/>
  <conditionalFormatting sqref="H5:H45">
    <cfRule type="cellIs" dxfId="0" priority="3" operator="between">
      <formula>0.01</formula>
      <formula>10000</formula>
    </cfRule>
  </conditionalFormatting>
  <dataValidations disablePrompts="1" count="3">
    <dataValidation type="list" allowBlank="1" showInputMessage="1" showErrorMessage="1" sqref="H5:H45" xr:uid="{F2ADB9DC-8490-401D-AC1D-9F053D480843}">
      <formula1>PL_Works</formula1>
    </dataValidation>
    <dataValidation type="list" errorStyle="warning" allowBlank="1" showInputMessage="1" showErrorMessage="1" sqref="C5:C45" xr:uid="{37653B42-F542-41E8-B467-98A3AFB74DC1}">
      <formula1>PL_RSoW_Level2CodeAndTitle</formula1>
    </dataValidation>
    <dataValidation type="list" allowBlank="1" showInputMessage="1" showErrorMessage="1" promptTitle="Condition Grade and prority" prompt="pick from a drop down list" sqref="F5:F45" xr:uid="{1F3DCDF6-12FE-4CCD-8A62-F5DB89031DE6}">
      <formula1>PL_ConditionGrade</formula1>
    </dataValidation>
  </dataValidations>
  <pageMargins left="0.31496062992125984" right="0.31496062992125984" top="0.74803149606299213" bottom="0.74803149606299213" header="0.31496062992125984" footer="0.31496062992125984"/>
  <pageSetup paperSize="8" scale="70" fitToWidth="2" fitToHeight="2" orientation="landscape" horizontalDpi="1800" verticalDpi="18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3E144-10E6-422E-9E51-7A2F5FDBA511}">
  <dimension ref="A1:AQ885"/>
  <sheetViews>
    <sheetView showGridLines="0" zoomScaleNormal="100" workbookViewId="0"/>
  </sheetViews>
  <sheetFormatPr defaultColWidth="5.54296875" defaultRowHeight="15.5"/>
  <cols>
    <col min="1" max="1" width="5.7265625" style="38" customWidth="1"/>
    <col min="2" max="2" width="20.7265625" style="38" customWidth="1"/>
    <col min="3" max="3" width="5.7265625" style="38" customWidth="1"/>
    <col min="4" max="4" width="20.7265625" style="38" customWidth="1"/>
    <col min="5" max="5" width="162.26953125" style="38" bestFit="1" customWidth="1"/>
    <col min="6" max="6" width="5.54296875" style="39"/>
    <col min="7" max="7" width="9.1796875" style="39" customWidth="1"/>
    <col min="8" max="8" width="5.54296875" style="39"/>
    <col min="9" max="9" width="8.453125" style="39" customWidth="1"/>
    <col min="10" max="11" width="10.26953125" style="39" customWidth="1"/>
    <col min="12" max="12" width="54.36328125" style="39" customWidth="1"/>
    <col min="13" max="13" width="93.54296875" style="39" bestFit="1" customWidth="1"/>
    <col min="14" max="14" width="5.54296875" style="39"/>
    <col min="15" max="15" width="35.453125" style="39" bestFit="1" customWidth="1"/>
    <col min="16" max="16" width="5.54296875" style="39"/>
    <col min="17" max="17" width="93.54296875" style="39" bestFit="1" customWidth="1"/>
    <col min="18" max="18" width="5.54296875" style="39" customWidth="1"/>
    <col min="19" max="19" width="15.54296875" style="39" customWidth="1"/>
    <col min="20" max="22" width="5.54296875" style="39" customWidth="1"/>
    <col min="23" max="24" width="60.54296875" style="39" customWidth="1"/>
    <col min="25" max="25" width="5.54296875" style="39" customWidth="1"/>
    <col min="26" max="26" width="67.54296875" style="39" bestFit="1" customWidth="1"/>
    <col min="27" max="27" width="5.54296875" style="39" customWidth="1"/>
    <col min="28" max="28" width="82.81640625" style="39" bestFit="1" customWidth="1"/>
    <col min="29" max="29" width="5.54296875" style="39" customWidth="1"/>
    <col min="30" max="30" width="82.81640625" style="39" bestFit="1" customWidth="1"/>
    <col min="31" max="31" width="5.54296875" style="39"/>
    <col min="32" max="32" width="25.54296875" style="39" customWidth="1"/>
    <col min="33" max="33" width="5.54296875" style="39"/>
    <col min="34" max="34" width="20.54296875" style="39" bestFit="1" customWidth="1"/>
    <col min="35" max="35" width="5.54296875" style="39" customWidth="1"/>
    <col min="36" max="36" width="12.1796875" style="39" customWidth="1"/>
    <col min="37" max="37" width="67.1796875" style="39" bestFit="1" customWidth="1"/>
    <col min="38" max="38" width="5.54296875" style="39"/>
    <col min="39" max="39" width="32.7265625" style="39" customWidth="1"/>
    <col min="40" max="40" width="5.54296875" style="39"/>
    <col min="41" max="41" width="7.1796875" style="39" customWidth="1"/>
    <col min="42" max="42" width="5.54296875" style="39"/>
    <col min="43" max="43" width="32.6328125" style="39" customWidth="1"/>
    <col min="44" max="16384" width="5.54296875" style="39"/>
  </cols>
  <sheetData>
    <row r="1" spans="1:43" ht="30" customHeight="1">
      <c r="A1" s="75"/>
      <c r="B1" s="75"/>
      <c r="C1" s="75"/>
      <c r="D1" s="75"/>
      <c r="E1" s="75"/>
      <c r="F1" s="84"/>
      <c r="G1" s="84"/>
      <c r="H1" s="84"/>
      <c r="I1" s="84"/>
      <c r="J1" s="84"/>
      <c r="K1" s="84"/>
      <c r="L1" s="84"/>
      <c r="M1" s="84"/>
      <c r="N1" s="84"/>
      <c r="O1" s="84"/>
      <c r="P1" s="84"/>
      <c r="Q1" s="84"/>
      <c r="R1" s="84"/>
      <c r="S1" s="67" t="s">
        <v>67</v>
      </c>
      <c r="T1" s="84"/>
      <c r="U1" s="84"/>
      <c r="V1" s="84"/>
      <c r="W1" s="84"/>
      <c r="X1" s="84"/>
      <c r="Y1" s="84"/>
      <c r="Z1" s="84"/>
      <c r="AA1" s="84"/>
      <c r="AB1" s="84"/>
      <c r="AC1" s="84"/>
      <c r="AD1" s="84"/>
      <c r="AE1" s="84"/>
      <c r="AF1" s="84"/>
      <c r="AG1" s="84"/>
      <c r="AH1" s="84"/>
      <c r="AI1" s="84"/>
      <c r="AJ1" s="84"/>
      <c r="AK1" s="84"/>
      <c r="AL1" s="84"/>
      <c r="AM1" s="84"/>
      <c r="AN1" s="84"/>
      <c r="AO1" s="84"/>
      <c r="AP1" s="84"/>
      <c r="AQ1" s="84"/>
    </row>
    <row r="2" spans="1:43" s="41" customFormat="1" ht="30" customHeight="1">
      <c r="A2" s="76"/>
      <c r="B2" s="1" t="s">
        <v>7</v>
      </c>
      <c r="C2" s="76"/>
      <c r="D2" s="1" t="s">
        <v>8</v>
      </c>
      <c r="E2" s="1" t="s">
        <v>68</v>
      </c>
      <c r="F2" s="92"/>
      <c r="G2" s="42" t="s">
        <v>69</v>
      </c>
      <c r="H2" s="92"/>
      <c r="I2" s="92" t="s">
        <v>70</v>
      </c>
      <c r="J2" s="92" t="s">
        <v>71</v>
      </c>
      <c r="K2" s="92" t="s">
        <v>72</v>
      </c>
      <c r="L2" s="92" t="s">
        <v>73</v>
      </c>
      <c r="M2" s="92" t="s">
        <v>74</v>
      </c>
      <c r="N2" s="92"/>
      <c r="O2" s="43" t="s">
        <v>75</v>
      </c>
      <c r="P2" s="92"/>
      <c r="Q2" s="43" t="s">
        <v>76</v>
      </c>
      <c r="R2" s="92"/>
      <c r="S2" s="92" t="s">
        <v>70</v>
      </c>
      <c r="T2" s="92" t="s">
        <v>71</v>
      </c>
      <c r="U2" s="92" t="s">
        <v>72</v>
      </c>
      <c r="V2" s="92" t="s">
        <v>77</v>
      </c>
      <c r="W2" s="92" t="s">
        <v>73</v>
      </c>
      <c r="X2" s="92" t="s">
        <v>74</v>
      </c>
      <c r="Y2" s="92"/>
      <c r="Z2" s="43" t="s">
        <v>78</v>
      </c>
      <c r="AA2" s="92"/>
      <c r="AB2" s="43" t="s">
        <v>79</v>
      </c>
      <c r="AC2" s="92"/>
      <c r="AD2" s="43" t="s">
        <v>80</v>
      </c>
      <c r="AE2" s="92"/>
      <c r="AF2" s="76" t="s">
        <v>81</v>
      </c>
      <c r="AG2" s="92"/>
      <c r="AH2" s="76" t="s">
        <v>82</v>
      </c>
      <c r="AI2" s="76"/>
      <c r="AJ2" s="76" t="s">
        <v>46</v>
      </c>
      <c r="AK2" s="76" t="s">
        <v>21</v>
      </c>
      <c r="AL2" s="92"/>
      <c r="AM2" s="76" t="s">
        <v>83</v>
      </c>
      <c r="AN2" s="92"/>
      <c r="AO2" s="92" t="s">
        <v>50</v>
      </c>
      <c r="AP2" s="92"/>
      <c r="AQ2" s="92" t="s">
        <v>37</v>
      </c>
    </row>
    <row r="3" spans="1:43">
      <c r="A3" s="75"/>
      <c r="B3" s="2" t="s">
        <v>57</v>
      </c>
      <c r="C3" s="75"/>
      <c r="D3" s="89" t="s">
        <v>57</v>
      </c>
      <c r="E3" s="89" t="s">
        <v>57</v>
      </c>
      <c r="F3" s="84"/>
      <c r="G3" s="37" t="s">
        <v>57</v>
      </c>
      <c r="H3" s="84"/>
      <c r="I3" s="75" t="str">
        <f>IF(tbl_Picklist_RSoW[[#This Row],[Level 2]]="",_xlfn.CONCAT(tbl_Picklist_RSoW[[#This Row],[Level 1]]),_xlfn.CONCAT(tbl_Picklist_RSoW[[#This Row],[Level 1]],"_",tbl_Picklist_RSoW[[#This Row],[Level 2]]))</f>
        <v>1</v>
      </c>
      <c r="J3" s="75">
        <v>1</v>
      </c>
      <c r="K3" s="75"/>
      <c r="L3" s="75" t="s">
        <v>64</v>
      </c>
      <c r="M3" s="75" t="str">
        <f>_xlfn.CONCAT(tbl_Picklist_RSoW[[#This Row],[Code]]," : ",tbl_Picklist_RSoW[[#This Row],[Title]])</f>
        <v>1 : Substructure</v>
      </c>
      <c r="N3" s="84"/>
      <c r="O3" s="84" t="str" cm="1">
        <f t="array" ref="O3:O12">_xlfn._xlws.FILTER(tbl_Picklist_RSoW[Code and Title],
    (NOT(ISBLANK(tbl_Picklist_RSoW[Level 1])))*(ISBLANK(tbl_Picklist_RSoW[Level 2])))</f>
        <v>1 : Substructure</v>
      </c>
      <c r="P3" s="84"/>
      <c r="Q3" s="84" t="str" cm="1">
        <f t="array" aca="1" ref="Q3:Q45" ca="1">_xlfn._xlws.FILTER(INDIRECT("tbl_Picklist_RSoW[Code and Title]"),
NOT(ISBLANK(INDIRECT("tbl_Picklist_RSoW[Level 2]")))
)</f>
        <v>1_1 : Foundations and substructure</v>
      </c>
      <c r="R3" s="84"/>
      <c r="S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v>
      </c>
      <c r="T3" s="84">
        <v>0</v>
      </c>
      <c r="U3" s="84"/>
      <c r="V3" s="84"/>
      <c r="W3" s="84" t="s">
        <v>85</v>
      </c>
      <c r="X3" s="84" t="str">
        <f>_xlfn.CONCAT(tbl_Picklist_NRM1[[#This Row],[Code]]," : ",tbl_Picklist_NRM1[[#This Row],[Title]])</f>
        <v>0 : Facilitating works (FW)</v>
      </c>
      <c r="Y3" s="84"/>
      <c r="Z3" s="84" t="str" cm="1">
        <f t="array" ref="Z3:Z17">_xlfn._xlws.FILTER(tbl_Picklist_NRM1[Code and Title],
    (NOT(ISBLANK(tbl_Picklist_NRM1[Level 1])))*(ISBLANK(tbl_Picklist_NRM1[Level 2])))</f>
        <v>0 : Facilitating works (FW)</v>
      </c>
      <c r="AA3" s="84"/>
      <c r="AB3" s="84" t="str" cm="1">
        <f t="array" aca="1" ref="AB3:AB66" ca="1">_xlfn._xlws.FILTER(
    INDIRECT("tbl_Picklist_NRM1[Code and Title]"),
    (LEN(INDIRECT("tbl_Picklist_NRM1[Code]")) - LEN(SUBSTITUTE(INDIRECT("tbl_Picklist_NRM1[Code]"), "_", ""))) = 1
)</f>
        <v>0_1 : Toxic or hazardous contaminated material treatment</v>
      </c>
      <c r="AC3" s="84"/>
      <c r="AD3" s="84" t="str" cm="1">
        <f t="array" aca="1" ref="AD3:AD217" ca="1">_xlfn._xlws.FILTER(INDIRECT("tbl_Picklist_NRM1[Code and Title]"),
(LEN(INDIRECT("tbl_Picklist_NRM1[Code]"))-LEN(SUBSTITUTE(INDIRECT("tbl_Picklist_NRM1[Code]"),"_",""))=2)
)</f>
        <v>0_1_1 : Toxic or hazardous material removal</v>
      </c>
      <c r="AE3" s="84"/>
      <c r="AF3" s="110" t="s">
        <v>86</v>
      </c>
      <c r="AG3" s="84"/>
      <c r="AH3" s="75" t="s">
        <v>57</v>
      </c>
      <c r="AI3" s="75"/>
      <c r="AJ3" s="75" t="s">
        <v>57</v>
      </c>
      <c r="AK3" s="75" t="s">
        <v>87</v>
      </c>
      <c r="AL3" s="84"/>
      <c r="AM3" s="75" t="s">
        <v>26</v>
      </c>
      <c r="AN3" s="84"/>
      <c r="AO3" s="84" t="s">
        <v>58</v>
      </c>
      <c r="AP3" s="84"/>
      <c r="AQ3" s="92" t="s">
        <v>38</v>
      </c>
    </row>
    <row r="4" spans="1:43">
      <c r="A4" s="75"/>
      <c r="B4" s="2" t="s">
        <v>88</v>
      </c>
      <c r="C4" s="75"/>
      <c r="D4" s="89" t="s">
        <v>89</v>
      </c>
      <c r="E4" s="89" t="s">
        <v>90</v>
      </c>
      <c r="F4" s="84"/>
      <c r="G4" s="37" t="s">
        <v>91</v>
      </c>
      <c r="H4" s="84"/>
      <c r="I4" s="75" t="str">
        <f>IF(tbl_Picklist_RSoW[[#This Row],[Level 2]]="",_xlfn.CONCAT(tbl_Picklist_RSoW[[#This Row],[Level 1]]),_xlfn.CONCAT(tbl_Picklist_RSoW[[#This Row],[Level 1]],"_",tbl_Picklist_RSoW[[#This Row],[Level 2]]))</f>
        <v>1_1</v>
      </c>
      <c r="J4" s="75">
        <v>1</v>
      </c>
      <c r="K4" s="75">
        <v>1</v>
      </c>
      <c r="L4" s="75" t="s">
        <v>1349</v>
      </c>
      <c r="M4" s="75" t="str">
        <f>_xlfn.CONCAT(tbl_Picklist_RSoW[[#This Row],[Code]]," : ",tbl_Picklist_RSoW[[#This Row],[Title]])</f>
        <v>1_1 : Foundations and substructure</v>
      </c>
      <c r="N4" s="84"/>
      <c r="O4" s="84" t="str">
        <v>2 : Superstructure</v>
      </c>
      <c r="P4" s="84"/>
      <c r="Q4" s="84" t="str">
        <f ca="1"/>
        <v>1_2 : Lowest floor construction</v>
      </c>
      <c r="R4" s="84"/>
      <c r="S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0_1</v>
      </c>
      <c r="T4" s="84">
        <v>0</v>
      </c>
      <c r="U4" s="84">
        <v>1</v>
      </c>
      <c r="V4" s="84"/>
      <c r="W4" s="84" t="s">
        <v>92</v>
      </c>
      <c r="X4" s="84" t="str">
        <f>_xlfn.CONCAT(tbl_Picklist_NRM1[[#This Row],[Code]]," : ",tbl_Picklist_NRM1[[#This Row],[Title]])</f>
        <v>0_1 : Toxic or hazardous contaminated material treatment</v>
      </c>
      <c r="Y4" s="84"/>
      <c r="Z4" s="84" t="str">
        <v>1 : Substructure (SUB)</v>
      </c>
      <c r="AA4" s="84"/>
      <c r="AB4" s="84" t="str">
        <f ca="1"/>
        <v>0_2 : Major demolition works</v>
      </c>
      <c r="AC4" s="84"/>
      <c r="AD4" s="84" t="str">
        <f ca="1"/>
        <v>0_1_2 : Contaminated land</v>
      </c>
      <c r="AE4" s="84"/>
      <c r="AF4" s="110" t="s">
        <v>100</v>
      </c>
      <c r="AG4" s="84"/>
      <c r="AH4" s="75" t="s">
        <v>53</v>
      </c>
      <c r="AI4" s="75"/>
      <c r="AJ4" s="75" t="s">
        <v>12</v>
      </c>
      <c r="AK4" s="75" t="s">
        <v>93</v>
      </c>
      <c r="AL4" s="84"/>
      <c r="AM4" s="75" t="s">
        <v>27</v>
      </c>
      <c r="AN4" s="84"/>
      <c r="AO4" s="84" t="s">
        <v>54</v>
      </c>
      <c r="AP4" s="84"/>
      <c r="AQ4" s="114" t="s">
        <v>1345</v>
      </c>
    </row>
    <row r="5" spans="1:43">
      <c r="A5" s="75"/>
      <c r="B5" s="2" t="s">
        <v>94</v>
      </c>
      <c r="C5" s="75"/>
      <c r="D5" s="89" t="s">
        <v>95</v>
      </c>
      <c r="E5" s="89" t="s">
        <v>96</v>
      </c>
      <c r="F5" s="84"/>
      <c r="G5" s="35" t="s">
        <v>97</v>
      </c>
      <c r="H5" s="84"/>
      <c r="I5" s="75" t="str">
        <f>IF(tbl_Picklist_RSoW[[#This Row],[Level 2]]="",_xlfn.CONCAT(tbl_Picklist_RSoW[[#This Row],[Level 1]]),_xlfn.CONCAT(tbl_Picklist_RSoW[[#This Row],[Level 1]],"_",tbl_Picklist_RSoW[[#This Row],[Level 2]]))</f>
        <v>1_2</v>
      </c>
      <c r="J5" s="75">
        <v>1</v>
      </c>
      <c r="K5" s="75">
        <v>2</v>
      </c>
      <c r="L5" s="75" t="s">
        <v>198</v>
      </c>
      <c r="M5" s="75" t="str">
        <f>_xlfn.CONCAT(tbl_Picklist_RSoW[[#This Row],[Code]]," : ",tbl_Picklist_RSoW[[#This Row],[Title]])</f>
        <v>1_2 : Lowest floor construction</v>
      </c>
      <c r="N5" s="84"/>
      <c r="O5" s="84" t="str">
        <v>3 : Internal finishes</v>
      </c>
      <c r="P5" s="84"/>
      <c r="Q5" s="84" t="str">
        <f ca="1"/>
        <v>2_1 : Structural frames (primary structure and upper floors)</v>
      </c>
      <c r="R5" s="84"/>
      <c r="S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0_1_1</v>
      </c>
      <c r="T5" s="84">
        <v>0</v>
      </c>
      <c r="U5" s="84">
        <v>1</v>
      </c>
      <c r="V5" s="84">
        <v>1</v>
      </c>
      <c r="W5" s="84" t="s">
        <v>98</v>
      </c>
      <c r="X5" s="84" t="str">
        <f>_xlfn.CONCAT(tbl_Picklist_NRM1[[#This Row],[Code]]," : ",tbl_Picklist_NRM1[[#This Row],[Title]])</f>
        <v>0_1_1 : Toxic or hazardous material removal</v>
      </c>
      <c r="Y5" s="84"/>
      <c r="Z5" s="84" t="str">
        <v>2 : Superstructure</v>
      </c>
      <c r="AA5" s="84"/>
      <c r="AB5" s="84" t="str">
        <f ca="1"/>
        <v>0_3 : Temporary support to adjacent structures</v>
      </c>
      <c r="AC5" s="84"/>
      <c r="AD5" s="84" t="str">
        <f ca="1"/>
        <v>0_1_3 : Eradication of plant growth</v>
      </c>
      <c r="AE5" s="84"/>
      <c r="AF5" s="75" t="s">
        <v>99</v>
      </c>
      <c r="AG5" s="84"/>
      <c r="AH5" s="75" t="s">
        <v>55</v>
      </c>
      <c r="AI5" s="75"/>
      <c r="AJ5" s="75" t="s">
        <v>51</v>
      </c>
      <c r="AK5" s="75" t="s">
        <v>101</v>
      </c>
      <c r="AL5" s="84"/>
      <c r="AM5" s="110" t="s">
        <v>1348</v>
      </c>
      <c r="AN5" s="84"/>
      <c r="AO5" s="84" t="s">
        <v>59</v>
      </c>
      <c r="AP5" s="84"/>
      <c r="AQ5" s="84" t="s">
        <v>60</v>
      </c>
    </row>
    <row r="6" spans="1:43">
      <c r="A6" s="75"/>
      <c r="B6" s="2" t="s">
        <v>102</v>
      </c>
      <c r="C6" s="75"/>
      <c r="D6" s="89" t="s">
        <v>103</v>
      </c>
      <c r="E6" s="89" t="s">
        <v>104</v>
      </c>
      <c r="F6" s="84"/>
      <c r="G6" s="84"/>
      <c r="H6" s="84"/>
      <c r="I6" s="75" t="str">
        <f>IF(tbl_Picklist_RSoW[[#This Row],[Level 2]]="",_xlfn.CONCAT(tbl_Picklist_RSoW[[#This Row],[Level 1]]),_xlfn.CONCAT(tbl_Picklist_RSoW[[#This Row],[Level 1]],"_",tbl_Picklist_RSoW[[#This Row],[Level 2]]))</f>
        <v>2</v>
      </c>
      <c r="J6" s="75">
        <v>2</v>
      </c>
      <c r="K6" s="75"/>
      <c r="L6" s="75" t="s">
        <v>204</v>
      </c>
      <c r="M6" s="75" t="str">
        <f>_xlfn.CONCAT(tbl_Picklist_RSoW[[#This Row],[Code]]," : ",tbl_Picklist_RSoW[[#This Row],[Title]])</f>
        <v>2 : Superstructure</v>
      </c>
      <c r="N6" s="84"/>
      <c r="O6" s="84" t="str">
        <v>4 : Fittings, furniture and equipment</v>
      </c>
      <c r="P6" s="84"/>
      <c r="Q6" s="84" t="str">
        <f ca="1"/>
        <v>2_1 : Structural frames (roof structure)</v>
      </c>
      <c r="R6" s="84"/>
      <c r="S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0_1_2</v>
      </c>
      <c r="T6" s="84">
        <v>0</v>
      </c>
      <c r="U6" s="84">
        <v>1</v>
      </c>
      <c r="V6" s="84">
        <v>2</v>
      </c>
      <c r="W6" s="84" t="s">
        <v>105</v>
      </c>
      <c r="X6" s="84" t="str">
        <f>_xlfn.CONCAT(tbl_Picklist_NRM1[[#This Row],[Code]]," : ",tbl_Picklist_NRM1[[#This Row],[Title]])</f>
        <v>0_1_2 : Contaminated land</v>
      </c>
      <c r="Y6" s="84"/>
      <c r="Z6" s="84" t="str">
        <v>3 : Internal finishes</v>
      </c>
      <c r="AA6" s="84"/>
      <c r="AB6" s="84" t="str">
        <f ca="1"/>
        <v>0_4 : Specialist groundworks</v>
      </c>
      <c r="AC6" s="84"/>
      <c r="AD6" s="84" t="str">
        <f ca="1"/>
        <v>0_2_1 : Demolition works</v>
      </c>
      <c r="AE6" s="84"/>
      <c r="AF6" s="84"/>
      <c r="AG6" s="84"/>
      <c r="AH6" s="75" t="s">
        <v>106</v>
      </c>
      <c r="AI6" s="75"/>
      <c r="AJ6" s="75" t="s">
        <v>107</v>
      </c>
      <c r="AK6" s="75" t="s">
        <v>108</v>
      </c>
      <c r="AL6" s="84"/>
      <c r="AM6" s="75" t="s">
        <v>109</v>
      </c>
      <c r="AN6" s="84"/>
      <c r="AO6" s="84" t="s">
        <v>110</v>
      </c>
      <c r="AP6" s="84"/>
      <c r="AQ6" s="114" t="s">
        <v>1346</v>
      </c>
    </row>
    <row r="7" spans="1:43">
      <c r="A7" s="75"/>
      <c r="B7" s="2" t="s">
        <v>111</v>
      </c>
      <c r="C7" s="75"/>
      <c r="D7" s="89" t="s">
        <v>112</v>
      </c>
      <c r="E7" s="89" t="s">
        <v>113</v>
      </c>
      <c r="F7" s="84"/>
      <c r="G7" s="84"/>
      <c r="H7" s="84"/>
      <c r="I7" s="75" t="str">
        <f>IF(tbl_Picklist_RSoW[[#This Row],[Level 2]]="",_xlfn.CONCAT(tbl_Picklist_RSoW[[#This Row],[Level 1]]),_xlfn.CONCAT(tbl_Picklist_RSoW[[#This Row],[Level 1]],"_",tbl_Picklist_RSoW[[#This Row],[Level 2]]))</f>
        <v>2_1</v>
      </c>
      <c r="J7" s="75">
        <v>2</v>
      </c>
      <c r="K7" s="75">
        <v>1</v>
      </c>
      <c r="L7" s="110" t="s">
        <v>1612</v>
      </c>
      <c r="M7" s="75" t="str">
        <f>_xlfn.CONCAT(tbl_Picklist_RSoW[[#This Row],[Code]]," : ",tbl_Picklist_RSoW[[#This Row],[Title]])</f>
        <v>2_1 : Structural frames (primary structure and upper floors)</v>
      </c>
      <c r="N7" s="84"/>
      <c r="O7" s="84" t="str">
        <v>5 : Services</v>
      </c>
      <c r="P7" s="84"/>
      <c r="Q7" s="84" t="str">
        <f ca="1"/>
        <v>2_3 : Roofs</v>
      </c>
      <c r="R7" s="84"/>
      <c r="S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0_1_3</v>
      </c>
      <c r="T7" s="84">
        <v>0</v>
      </c>
      <c r="U7" s="84">
        <v>1</v>
      </c>
      <c r="V7" s="84">
        <v>3</v>
      </c>
      <c r="W7" s="84" t="s">
        <v>114</v>
      </c>
      <c r="X7" s="84" t="str">
        <f>_xlfn.CONCAT(tbl_Picklist_NRM1[[#This Row],[Code]]," : ",tbl_Picklist_NRM1[[#This Row],[Title]])</f>
        <v>0_1_3 : Eradication of plant growth</v>
      </c>
      <c r="Y7" s="84"/>
      <c r="Z7" s="84" t="str">
        <v>4 : Fittings, furnishings and equipment</v>
      </c>
      <c r="AA7" s="84"/>
      <c r="AB7" s="84" t="str">
        <f ca="1"/>
        <v>0_5 : Temporary diversion works</v>
      </c>
      <c r="AC7" s="84"/>
      <c r="AD7" s="84" t="str">
        <f ca="1"/>
        <v>0_2_2 : Soft strip works</v>
      </c>
      <c r="AE7" s="84"/>
      <c r="AF7" s="84"/>
      <c r="AG7" s="84"/>
      <c r="AH7" s="75" t="s">
        <v>56</v>
      </c>
      <c r="AI7" s="75"/>
      <c r="AJ7" s="75" t="s">
        <v>115</v>
      </c>
      <c r="AK7" s="75" t="s">
        <v>116</v>
      </c>
      <c r="AL7" s="84"/>
      <c r="AM7" s="75" t="s">
        <v>28</v>
      </c>
      <c r="AN7" s="84"/>
      <c r="AO7" s="84" t="s">
        <v>117</v>
      </c>
      <c r="AP7" s="84"/>
      <c r="AQ7" s="84" t="s">
        <v>61</v>
      </c>
    </row>
    <row r="8" spans="1:43">
      <c r="A8" s="75"/>
      <c r="B8" s="2" t="s">
        <v>118</v>
      </c>
      <c r="C8" s="75"/>
      <c r="D8" s="89" t="s">
        <v>119</v>
      </c>
      <c r="E8" s="89" t="s">
        <v>120</v>
      </c>
      <c r="F8" s="84"/>
      <c r="G8" s="84"/>
      <c r="H8" s="84"/>
      <c r="I8" s="75" t="str">
        <f>IF(tbl_Picklist_RSoW[[#This Row],[Level 2]]="",_xlfn.CONCAT(tbl_Picklist_RSoW[[#This Row],[Level 1]]),_xlfn.CONCAT(tbl_Picklist_RSoW[[#This Row],[Level 1]],"_",tbl_Picklist_RSoW[[#This Row],[Level 2]]))</f>
        <v>2_1</v>
      </c>
      <c r="J8" s="75">
        <v>2</v>
      </c>
      <c r="K8" s="75">
        <v>1</v>
      </c>
      <c r="L8" s="110" t="s">
        <v>1613</v>
      </c>
      <c r="M8" s="75" t="str">
        <f>_xlfn.CONCAT(tbl_Picklist_RSoW[[#This Row],[Code]]," : ",tbl_Picklist_RSoW[[#This Row],[Title]])</f>
        <v>2_1 : Structural frames (roof structure)</v>
      </c>
      <c r="N8" s="84"/>
      <c r="O8" s="84" t="str">
        <v>6 : Technology</v>
      </c>
      <c r="P8" s="84"/>
      <c r="Q8" s="84" t="str">
        <f ca="1"/>
        <v>2_4 : Stairs, ramps and lifts</v>
      </c>
      <c r="R8" s="84"/>
      <c r="S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0_2</v>
      </c>
      <c r="T8" s="84">
        <v>0</v>
      </c>
      <c r="U8" s="84">
        <v>2</v>
      </c>
      <c r="V8" s="84"/>
      <c r="W8" s="84" t="s">
        <v>121</v>
      </c>
      <c r="X8" s="84" t="str">
        <f>_xlfn.CONCAT(tbl_Picklist_NRM1[[#This Row],[Code]]," : ",tbl_Picklist_NRM1[[#This Row],[Title]])</f>
        <v>0_2 : Major demolition works</v>
      </c>
      <c r="Y8" s="84"/>
      <c r="Z8" s="84" t="str">
        <v>5 : Services</v>
      </c>
      <c r="AA8" s="84"/>
      <c r="AB8" s="84" t="str">
        <f ca="1"/>
        <v>0_6 : Extraordinary site investigation works</v>
      </c>
      <c r="AC8" s="84"/>
      <c r="AD8" s="84" t="str">
        <f ca="1"/>
        <v>0_3_1 : Temporary support to adjacent structures</v>
      </c>
      <c r="AE8" s="84"/>
      <c r="AF8" s="84"/>
      <c r="AG8" s="84"/>
      <c r="AH8" s="110" t="s">
        <v>128</v>
      </c>
      <c r="AI8" s="84"/>
      <c r="AJ8" s="75" t="s">
        <v>122</v>
      </c>
      <c r="AK8" s="75" t="s">
        <v>123</v>
      </c>
      <c r="AL8" s="84"/>
      <c r="AM8" s="75" t="s">
        <v>29</v>
      </c>
      <c r="AN8" s="84"/>
      <c r="AO8" s="84"/>
      <c r="AP8" s="84"/>
      <c r="AQ8" s="114" t="s">
        <v>1347</v>
      </c>
    </row>
    <row r="9" spans="1:43">
      <c r="A9" s="75"/>
      <c r="B9" s="2" t="s">
        <v>124</v>
      </c>
      <c r="C9" s="75"/>
      <c r="D9" s="89" t="s">
        <v>125</v>
      </c>
      <c r="E9" s="89" t="s">
        <v>126</v>
      </c>
      <c r="F9" s="84"/>
      <c r="G9" s="84"/>
      <c r="H9" s="84"/>
      <c r="I9" s="75" t="str">
        <f>IF(tbl_Picklist_RSoW[[#This Row],[Level 2]]="",_xlfn.CONCAT(tbl_Picklist_RSoW[[#This Row],[Level 1]]),_xlfn.CONCAT(tbl_Picklist_RSoW[[#This Row],[Level 1]],"_",tbl_Picklist_RSoW[[#This Row],[Level 2]]))</f>
        <v>2_3</v>
      </c>
      <c r="J9" s="75">
        <v>2</v>
      </c>
      <c r="K9" s="75">
        <v>3</v>
      </c>
      <c r="L9" s="75" t="s">
        <v>84</v>
      </c>
      <c r="M9" s="75" t="str">
        <f>_xlfn.CONCAT(tbl_Picklist_RSoW[[#This Row],[Code]]," : ",tbl_Picklist_RSoW[[#This Row],[Title]])</f>
        <v>2_3 : Roofs</v>
      </c>
      <c r="N9" s="84"/>
      <c r="O9" s="84" t="str">
        <v>7 : Work to existing buildings (not used in Technical Manual)</v>
      </c>
      <c r="P9" s="84"/>
      <c r="Q9" s="84" t="str">
        <f ca="1"/>
        <v>2_5 : External walls</v>
      </c>
      <c r="R9" s="84"/>
      <c r="S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0_2_1</v>
      </c>
      <c r="T9" s="84">
        <v>0</v>
      </c>
      <c r="U9" s="84">
        <v>2</v>
      </c>
      <c r="V9" s="84">
        <v>1</v>
      </c>
      <c r="W9" s="84" t="s">
        <v>127</v>
      </c>
      <c r="X9" s="84" t="str">
        <f>_xlfn.CONCAT(tbl_Picklist_NRM1[[#This Row],[Code]]," : ",tbl_Picklist_NRM1[[#This Row],[Title]])</f>
        <v>0_2_1 : Demolition works</v>
      </c>
      <c r="Y9" s="84"/>
      <c r="Z9" s="84" t="str">
        <v>6 : Complete buildings and building units</v>
      </c>
      <c r="AA9" s="84"/>
      <c r="AB9" s="84" t="str">
        <f ca="1"/>
        <v>1_1 : Substructure</v>
      </c>
      <c r="AC9" s="84"/>
      <c r="AD9" s="84" t="str">
        <f ca="1"/>
        <v>0_4_1 : Site dewatering and pumping</v>
      </c>
      <c r="AE9" s="84"/>
      <c r="AF9" s="84"/>
      <c r="AG9" s="84"/>
      <c r="AH9" s="84"/>
      <c r="AI9" s="84"/>
      <c r="AJ9" s="75" t="s">
        <v>129</v>
      </c>
      <c r="AK9" s="75" t="s">
        <v>130</v>
      </c>
      <c r="AL9" s="84"/>
      <c r="AM9" s="75" t="s">
        <v>30</v>
      </c>
      <c r="AN9" s="84"/>
      <c r="AO9" s="84"/>
      <c r="AP9" s="84"/>
      <c r="AQ9" s="84"/>
    </row>
    <row r="10" spans="1:43">
      <c r="A10" s="75"/>
      <c r="B10" s="2" t="s">
        <v>131</v>
      </c>
      <c r="C10" s="75"/>
      <c r="D10" s="89" t="s">
        <v>16</v>
      </c>
      <c r="E10" s="89" t="s">
        <v>132</v>
      </c>
      <c r="F10" s="84"/>
      <c r="G10" s="84"/>
      <c r="H10" s="84"/>
      <c r="I10" s="75" t="str">
        <f>IF(tbl_Picklist_RSoW[[#This Row],[Level 2]]="",_xlfn.CONCAT(tbl_Picklist_RSoW[[#This Row],[Level 1]]),_xlfn.CONCAT(tbl_Picklist_RSoW[[#This Row],[Level 1]],"_",tbl_Picklist_RSoW[[#This Row],[Level 2]]))</f>
        <v>2_4</v>
      </c>
      <c r="J10" s="75">
        <v>2</v>
      </c>
      <c r="K10" s="75">
        <v>4</v>
      </c>
      <c r="L10" s="75" t="s">
        <v>1350</v>
      </c>
      <c r="M10" s="75" t="str">
        <f>_xlfn.CONCAT(tbl_Picklist_RSoW[[#This Row],[Code]]," : ",tbl_Picklist_RSoW[[#This Row],[Title]])</f>
        <v>2_4 : Stairs, ramps and lifts</v>
      </c>
      <c r="N10" s="84"/>
      <c r="O10" s="84" t="str">
        <v>8 : External works</v>
      </c>
      <c r="P10" s="84"/>
      <c r="Q10" s="84" t="str">
        <f ca="1"/>
        <v>2_6 : External windows and doors</v>
      </c>
      <c r="R10" s="84"/>
      <c r="S1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0_2_2</v>
      </c>
      <c r="T10" s="84">
        <v>0</v>
      </c>
      <c r="U10" s="84">
        <v>2</v>
      </c>
      <c r="V10" s="84">
        <v>2</v>
      </c>
      <c r="W10" s="84" t="s">
        <v>133</v>
      </c>
      <c r="X10" s="84" t="str">
        <f>_xlfn.CONCAT(tbl_Picklist_NRM1[[#This Row],[Code]]," : ",tbl_Picklist_NRM1[[#This Row],[Title]])</f>
        <v>0_2_2 : Soft strip works</v>
      </c>
      <c r="Y10" s="84"/>
      <c r="Z10" s="84" t="str">
        <v>7 : Works to existing buildings</v>
      </c>
      <c r="AA10" s="84"/>
      <c r="AB10" s="84" t="str">
        <f ca="1"/>
        <v>2_1 : Frame</v>
      </c>
      <c r="AC10" s="84"/>
      <c r="AD10" s="84" t="str">
        <f ca="1"/>
        <v>0_4_2 : Soil stabilisation measures</v>
      </c>
      <c r="AE10" s="84"/>
      <c r="AF10" s="84"/>
      <c r="AG10" s="84"/>
      <c r="AH10" s="84"/>
      <c r="AI10" s="84"/>
      <c r="AJ10" s="75" t="s">
        <v>134</v>
      </c>
      <c r="AK10" s="75" t="s">
        <v>135</v>
      </c>
      <c r="AL10" s="84"/>
      <c r="AM10" s="75" t="s">
        <v>31</v>
      </c>
      <c r="AN10" s="84"/>
      <c r="AO10" s="84"/>
      <c r="AP10" s="84"/>
      <c r="AQ10" s="84"/>
    </row>
    <row r="11" spans="1:43">
      <c r="A11" s="75"/>
      <c r="B11" s="2" t="s">
        <v>136</v>
      </c>
      <c r="C11" s="75"/>
      <c r="D11" s="89" t="s">
        <v>12</v>
      </c>
      <c r="E11" s="89" t="s">
        <v>137</v>
      </c>
      <c r="F11" s="84"/>
      <c r="G11" s="84"/>
      <c r="H11" s="84"/>
      <c r="I11" s="75" t="str">
        <f>IF(tbl_Picklist_RSoW[[#This Row],[Level 2]]="",_xlfn.CONCAT(tbl_Picklist_RSoW[[#This Row],[Level 1]]),_xlfn.CONCAT(tbl_Picklist_RSoW[[#This Row],[Level 1]],"_",tbl_Picklist_RSoW[[#This Row],[Level 2]]))</f>
        <v>2_5</v>
      </c>
      <c r="J11" s="75">
        <v>2</v>
      </c>
      <c r="K11" s="75">
        <v>5</v>
      </c>
      <c r="L11" s="75" t="s">
        <v>1351</v>
      </c>
      <c r="M11" s="75" t="str">
        <f>_xlfn.CONCAT(tbl_Picklist_RSoW[[#This Row],[Code]]," : ",tbl_Picklist_RSoW[[#This Row],[Title]])</f>
        <v>2_5 : External walls</v>
      </c>
      <c r="N11" s="84"/>
      <c r="O11" s="84" t="str">
        <v>9 : Fire safety</v>
      </c>
      <c r="P11" s="84"/>
      <c r="Q11" s="84" t="str">
        <f ca="1"/>
        <v>2_7 : Internal walls and partitions</v>
      </c>
      <c r="R11" s="84"/>
      <c r="S1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0_3</v>
      </c>
      <c r="T11" s="84">
        <v>0</v>
      </c>
      <c r="U11" s="84">
        <v>3</v>
      </c>
      <c r="V11" s="84"/>
      <c r="W11" s="84" t="s">
        <v>138</v>
      </c>
      <c r="X11" s="84" t="str">
        <f>_xlfn.CONCAT(tbl_Picklist_NRM1[[#This Row],[Code]]," : ",tbl_Picklist_NRM1[[#This Row],[Title]])</f>
        <v>0_3 : Temporary support to adjacent structures</v>
      </c>
      <c r="Y11" s="84"/>
      <c r="Z11" s="84" t="str">
        <v>8 : External works</v>
      </c>
      <c r="AA11" s="84"/>
      <c r="AB11" s="84" t="str">
        <f ca="1"/>
        <v>2_2 : Upper floors (UF)</v>
      </c>
      <c r="AC11" s="84"/>
      <c r="AD11" s="84" t="str">
        <f ca="1"/>
        <v>0_4_3 : Ground gas venting measures</v>
      </c>
      <c r="AE11" s="84"/>
      <c r="AF11" s="84"/>
      <c r="AG11" s="84"/>
      <c r="AH11" s="84"/>
      <c r="AI11" s="84"/>
      <c r="AJ11" s="75" t="s">
        <v>139</v>
      </c>
      <c r="AK11" s="75" t="s">
        <v>140</v>
      </c>
      <c r="AL11" s="84"/>
      <c r="AM11" s="75" t="s">
        <v>32</v>
      </c>
      <c r="AN11" s="84"/>
      <c r="AO11" s="84"/>
      <c r="AP11" s="84"/>
      <c r="AQ11" s="84"/>
    </row>
    <row r="12" spans="1:43">
      <c r="A12" s="75"/>
      <c r="B12" s="2" t="s">
        <v>141</v>
      </c>
      <c r="C12" s="75"/>
      <c r="D12" s="89" t="s">
        <v>142</v>
      </c>
      <c r="E12" s="89" t="s">
        <v>143</v>
      </c>
      <c r="F12" s="84"/>
      <c r="G12" s="84"/>
      <c r="H12" s="84"/>
      <c r="I12" s="75" t="str">
        <f>IF(tbl_Picklist_RSoW[[#This Row],[Level 2]]="",_xlfn.CONCAT(tbl_Picklist_RSoW[[#This Row],[Level 1]]),_xlfn.CONCAT(tbl_Picklist_RSoW[[#This Row],[Level 1]],"_",tbl_Picklist_RSoW[[#This Row],[Level 2]]))</f>
        <v>2_6</v>
      </c>
      <c r="J12" s="75">
        <v>2</v>
      </c>
      <c r="K12" s="75">
        <v>6</v>
      </c>
      <c r="L12" s="75" t="s">
        <v>1352</v>
      </c>
      <c r="M12" s="75" t="str">
        <f>_xlfn.CONCAT(tbl_Picklist_RSoW[[#This Row],[Code]]," : ",tbl_Picklist_RSoW[[#This Row],[Title]])</f>
        <v>2_6 : External windows and doors</v>
      </c>
      <c r="N12" s="84"/>
      <c r="O12" s="84" t="str">
        <v>- : Other</v>
      </c>
      <c r="P12" s="84"/>
      <c r="Q12" s="84" t="str">
        <f ca="1"/>
        <v>2_8 : Internal doors and glazed screens</v>
      </c>
      <c r="R12" s="84"/>
      <c r="S1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0_3_1</v>
      </c>
      <c r="T12" s="84">
        <v>0</v>
      </c>
      <c r="U12" s="84">
        <v>3</v>
      </c>
      <c r="V12" s="84">
        <v>1</v>
      </c>
      <c r="W12" s="84" t="s">
        <v>138</v>
      </c>
      <c r="X12" s="84" t="str">
        <f>_xlfn.CONCAT(tbl_Picklist_NRM1[[#This Row],[Code]]," : ",tbl_Picklist_NRM1[[#This Row],[Title]])</f>
        <v>0_3_1 : Temporary support to adjacent structures</v>
      </c>
      <c r="Y12" s="84"/>
      <c r="Z12" s="84" t="str">
        <v>9 : Maintenance contractor's management and administration costs</v>
      </c>
      <c r="AA12" s="84"/>
      <c r="AB12" s="84" t="str">
        <f ca="1"/>
        <v>2_3 : Roof</v>
      </c>
      <c r="AC12" s="84"/>
      <c r="AD12" s="84" t="str">
        <f ca="1"/>
        <v>0_5_1 : Temporary diversion works</v>
      </c>
      <c r="AE12" s="84"/>
      <c r="AF12" s="84"/>
      <c r="AG12" s="84"/>
      <c r="AH12" s="84"/>
      <c r="AI12" s="84"/>
      <c r="AJ12" s="84"/>
      <c r="AK12" s="84"/>
      <c r="AL12" s="84"/>
      <c r="AM12" s="84"/>
      <c r="AN12" s="84"/>
      <c r="AO12" s="84"/>
      <c r="AP12" s="84"/>
      <c r="AQ12" s="84"/>
    </row>
    <row r="13" spans="1:43">
      <c r="A13" s="75"/>
      <c r="B13" s="2" t="s">
        <v>144</v>
      </c>
      <c r="C13" s="75"/>
      <c r="D13" s="89" t="s">
        <v>145</v>
      </c>
      <c r="E13" s="89" t="s">
        <v>146</v>
      </c>
      <c r="F13" s="84"/>
      <c r="G13" s="84"/>
      <c r="H13" s="84"/>
      <c r="I13" s="75" t="str">
        <f>IF(tbl_Picklist_RSoW[[#This Row],[Level 2]]="",_xlfn.CONCAT(tbl_Picklist_RSoW[[#This Row],[Level 1]]),_xlfn.CONCAT(tbl_Picklist_RSoW[[#This Row],[Level 1]],"_",tbl_Picklist_RSoW[[#This Row],[Level 2]]))</f>
        <v>2_7</v>
      </c>
      <c r="J13" s="75">
        <v>2</v>
      </c>
      <c r="K13" s="75">
        <v>7</v>
      </c>
      <c r="L13" s="75" t="s">
        <v>1353</v>
      </c>
      <c r="M13" s="75" t="str">
        <f>_xlfn.CONCAT(tbl_Picklist_RSoW[[#This Row],[Code]]," : ",tbl_Picklist_RSoW[[#This Row],[Title]])</f>
        <v>2_7 : Internal walls and partitions</v>
      </c>
      <c r="N13" s="84"/>
      <c r="O13" s="84"/>
      <c r="P13" s="84"/>
      <c r="Q13" s="84" t="str">
        <f ca="1"/>
        <v>3_1 : Wall finishes</v>
      </c>
      <c r="R13" s="84"/>
      <c r="S1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0_4</v>
      </c>
      <c r="T13" s="84">
        <v>0</v>
      </c>
      <c r="U13" s="84">
        <v>4</v>
      </c>
      <c r="V13" s="84"/>
      <c r="W13" s="84" t="s">
        <v>147</v>
      </c>
      <c r="X13" s="84" t="str">
        <f>_xlfn.CONCAT(tbl_Picklist_NRM1[[#This Row],[Code]]," : ",tbl_Picklist_NRM1[[#This Row],[Title]])</f>
        <v>0_4 : Specialist groundworks</v>
      </c>
      <c r="Y13" s="84"/>
      <c r="Z13" s="84" t="str">
        <v>10 : Maintenance contractor's overhead and profit</v>
      </c>
      <c r="AA13" s="84"/>
      <c r="AB13" s="84" t="str">
        <f ca="1"/>
        <v>2_4 : Stairs and ramps</v>
      </c>
      <c r="AC13" s="84"/>
      <c r="AD13" s="84" t="str">
        <f ca="1"/>
        <v>0_5_2 : Temporary diversion to services</v>
      </c>
      <c r="AE13" s="84"/>
      <c r="AF13" s="84"/>
      <c r="AG13" s="84"/>
      <c r="AH13" s="84"/>
      <c r="AI13" s="84"/>
      <c r="AJ13" s="84"/>
      <c r="AK13" s="84"/>
      <c r="AL13" s="84"/>
      <c r="AM13" s="84"/>
      <c r="AN13" s="84"/>
      <c r="AO13" s="84"/>
      <c r="AP13" s="84"/>
      <c r="AQ13" s="84"/>
    </row>
    <row r="14" spans="1:43">
      <c r="A14" s="75"/>
      <c r="B14" s="2" t="s">
        <v>148</v>
      </c>
      <c r="C14" s="75"/>
      <c r="D14" s="89" t="s">
        <v>149</v>
      </c>
      <c r="E14" s="89" t="s">
        <v>150</v>
      </c>
      <c r="F14" s="84"/>
      <c r="G14" s="84"/>
      <c r="H14" s="84"/>
      <c r="I14" s="75" t="str">
        <f>IF(tbl_Picklist_RSoW[[#This Row],[Level 2]]="",_xlfn.CONCAT(tbl_Picklist_RSoW[[#This Row],[Level 1]]),_xlfn.CONCAT(tbl_Picklist_RSoW[[#This Row],[Level 1]],"_",tbl_Picklist_RSoW[[#This Row],[Level 2]]))</f>
        <v>2_8</v>
      </c>
      <c r="J14" s="75">
        <v>2</v>
      </c>
      <c r="K14" s="75">
        <v>8</v>
      </c>
      <c r="L14" s="75" t="s">
        <v>1354</v>
      </c>
      <c r="M14" s="75" t="str">
        <f>_xlfn.CONCAT(tbl_Picklist_RSoW[[#This Row],[Code]]," : ",tbl_Picklist_RSoW[[#This Row],[Title]])</f>
        <v>2_8 : Internal doors and glazed screens</v>
      </c>
      <c r="N14" s="84"/>
      <c r="O14" s="84"/>
      <c r="P14" s="84"/>
      <c r="Q14" s="84" t="str">
        <f ca="1"/>
        <v>3_2 : Floor finishes</v>
      </c>
      <c r="R14" s="84"/>
      <c r="S1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0_4_1</v>
      </c>
      <c r="T14" s="84">
        <v>0</v>
      </c>
      <c r="U14" s="84">
        <v>4</v>
      </c>
      <c r="V14" s="84">
        <v>1</v>
      </c>
      <c r="W14" s="84" t="s">
        <v>151</v>
      </c>
      <c r="X14" s="84" t="str">
        <f>_xlfn.CONCAT(tbl_Picklist_NRM1[[#This Row],[Code]]," : ",tbl_Picklist_NRM1[[#This Row],[Title]])</f>
        <v>0_4_1 : Site dewatering and pumping</v>
      </c>
      <c r="Y14" s="84"/>
      <c r="Z14" s="84" t="str">
        <v>11 : Consultant and specialist fees</v>
      </c>
      <c r="AA14" s="84"/>
      <c r="AB14" s="84" t="str">
        <f ca="1"/>
        <v>2_5 : External walls (EW)</v>
      </c>
      <c r="AC14" s="84"/>
      <c r="AD14" s="84" t="str">
        <f ca="1"/>
        <v>0_5_3 : Temporary diversion of waterways</v>
      </c>
      <c r="AE14" s="84"/>
      <c r="AF14" s="84"/>
      <c r="AG14" s="84"/>
      <c r="AH14" s="84"/>
      <c r="AI14" s="84"/>
      <c r="AJ14" s="84"/>
      <c r="AK14" s="84"/>
      <c r="AL14" s="84"/>
      <c r="AM14" s="84"/>
      <c r="AN14" s="84"/>
      <c r="AO14" s="84"/>
      <c r="AP14" s="84"/>
      <c r="AQ14" s="84"/>
    </row>
    <row r="15" spans="1:43">
      <c r="A15" s="75"/>
      <c r="B15" s="2" t="s">
        <v>152</v>
      </c>
      <c r="C15" s="75"/>
      <c r="D15" s="89" t="s">
        <v>153</v>
      </c>
      <c r="E15" s="89" t="s">
        <v>154</v>
      </c>
      <c r="F15" s="84"/>
      <c r="G15" s="84"/>
      <c r="H15" s="84"/>
      <c r="I15" s="75" t="str">
        <f>IF(tbl_Picklist_RSoW[[#This Row],[Level 2]]="",_xlfn.CONCAT(tbl_Picklist_RSoW[[#This Row],[Level 1]]),_xlfn.CONCAT(tbl_Picklist_RSoW[[#This Row],[Level 1]],"_",tbl_Picklist_RSoW[[#This Row],[Level 2]]))</f>
        <v>3</v>
      </c>
      <c r="J15" s="75">
        <v>3</v>
      </c>
      <c r="K15" s="75"/>
      <c r="L15" s="75" t="s">
        <v>283</v>
      </c>
      <c r="M15" s="75" t="str">
        <f>_xlfn.CONCAT(tbl_Picklist_RSoW[[#This Row],[Code]]," : ",tbl_Picklist_RSoW[[#This Row],[Title]])</f>
        <v>3 : Internal finishes</v>
      </c>
      <c r="N15" s="84"/>
      <c r="O15" s="84"/>
      <c r="P15" s="84"/>
      <c r="Q15" s="84" t="str">
        <f ca="1"/>
        <v>3_3 : Ceiling finishes</v>
      </c>
      <c r="R15" s="84"/>
      <c r="S1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0_4_2</v>
      </c>
      <c r="T15" s="84">
        <v>0</v>
      </c>
      <c r="U15" s="84">
        <v>4</v>
      </c>
      <c r="V15" s="84">
        <v>2</v>
      </c>
      <c r="W15" s="84" t="s">
        <v>155</v>
      </c>
      <c r="X15" s="84" t="str">
        <f>_xlfn.CONCAT(tbl_Picklist_NRM1[[#This Row],[Code]]," : ",tbl_Picklist_NRM1[[#This Row],[Title]])</f>
        <v>0_4_2 : Soil stabilisation measures</v>
      </c>
      <c r="Y15" s="84"/>
      <c r="Z15" s="84" t="str">
        <v>12 : Employer definable maintenance related costs</v>
      </c>
      <c r="AA15" s="84"/>
      <c r="AB15" s="84" t="str">
        <f ca="1"/>
        <v>2_6 : Windows and external doors</v>
      </c>
      <c r="AC15" s="84"/>
      <c r="AD15" s="84" t="str">
        <f ca="1"/>
        <v>0_6_1 : Archaeological investigation</v>
      </c>
      <c r="AE15" s="84"/>
      <c r="AF15" s="84"/>
      <c r="AG15" s="84"/>
      <c r="AH15" s="84"/>
      <c r="AI15" s="84"/>
      <c r="AJ15" s="84"/>
      <c r="AK15" s="84"/>
      <c r="AL15" s="84"/>
      <c r="AM15" s="84"/>
      <c r="AN15" s="84"/>
      <c r="AO15" s="84"/>
      <c r="AP15" s="84"/>
      <c r="AQ15" s="84"/>
    </row>
    <row r="16" spans="1:43">
      <c r="A16" s="75"/>
      <c r="B16" s="2" t="s">
        <v>156</v>
      </c>
      <c r="C16" s="3"/>
      <c r="D16" s="2" t="s">
        <v>157</v>
      </c>
      <c r="E16" s="2" t="s">
        <v>158</v>
      </c>
      <c r="F16" s="84"/>
      <c r="G16" s="84"/>
      <c r="H16" s="84"/>
      <c r="I16" s="75" t="str">
        <f>IF(tbl_Picklist_RSoW[[#This Row],[Level 2]]="",_xlfn.CONCAT(tbl_Picklist_RSoW[[#This Row],[Level 1]]),_xlfn.CONCAT(tbl_Picklist_RSoW[[#This Row],[Level 1]],"_",tbl_Picklist_RSoW[[#This Row],[Level 2]]))</f>
        <v>3_1</v>
      </c>
      <c r="J16" s="75">
        <v>3</v>
      </c>
      <c r="K16" s="75">
        <v>1</v>
      </c>
      <c r="L16" s="75" t="s">
        <v>1355</v>
      </c>
      <c r="M16" s="75" t="str">
        <f>_xlfn.CONCAT(tbl_Picklist_RSoW[[#This Row],[Code]]," : ",tbl_Picklist_RSoW[[#This Row],[Title]])</f>
        <v>3_1 : Wall finishes</v>
      </c>
      <c r="N16" s="84"/>
      <c r="O16" s="84"/>
      <c r="P16" s="84"/>
      <c r="Q16" s="84" t="str">
        <f ca="1"/>
        <v>4_1 : Fittings, furniture and equipment (FF&amp;E)</v>
      </c>
      <c r="R16" s="84"/>
      <c r="S1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0_4_3</v>
      </c>
      <c r="T16" s="84">
        <v>0</v>
      </c>
      <c r="U16" s="84">
        <v>4</v>
      </c>
      <c r="V16" s="84">
        <v>3</v>
      </c>
      <c r="W16" s="84" t="s">
        <v>159</v>
      </c>
      <c r="X16" s="84" t="str">
        <f>_xlfn.CONCAT(tbl_Picklist_NRM1[[#This Row],[Code]]," : ",tbl_Picklist_NRM1[[#This Row],[Title]])</f>
        <v>0_4_3 : Ground gas venting measures</v>
      </c>
      <c r="Y16" s="84"/>
      <c r="Z16" s="84" t="str">
        <v>13 : Risks</v>
      </c>
      <c r="AA16" s="84"/>
      <c r="AB16" s="84" t="str">
        <f ca="1"/>
        <v>2_7 : Internal walls and partitions (IW)</v>
      </c>
      <c r="AC16" s="84"/>
      <c r="AD16" s="84" t="str">
        <f ca="1"/>
        <v>0_6_2 : Reptile/wildlife mitigation measures</v>
      </c>
      <c r="AE16" s="84"/>
      <c r="AF16" s="84"/>
      <c r="AG16" s="84"/>
      <c r="AH16" s="84"/>
      <c r="AI16" s="84"/>
      <c r="AJ16" s="84"/>
      <c r="AK16" s="84"/>
      <c r="AL16" s="84"/>
      <c r="AM16" s="84"/>
      <c r="AN16" s="84"/>
      <c r="AO16" s="84"/>
      <c r="AP16" s="84"/>
      <c r="AQ16" s="84"/>
    </row>
    <row r="17" spans="2:30">
      <c r="B17" s="2" t="s">
        <v>160</v>
      </c>
      <c r="C17" s="75"/>
      <c r="D17" s="89" t="s">
        <v>161</v>
      </c>
      <c r="E17" s="89" t="s">
        <v>162</v>
      </c>
      <c r="F17" s="84"/>
      <c r="G17" s="84"/>
      <c r="H17" s="84"/>
      <c r="I17" s="75" t="str">
        <f>IF(tbl_Picklist_RSoW[[#This Row],[Level 2]]="",_xlfn.CONCAT(tbl_Picklist_RSoW[[#This Row],[Level 1]]),_xlfn.CONCAT(tbl_Picklist_RSoW[[#This Row],[Level 1]],"_",tbl_Picklist_RSoW[[#This Row],[Level 2]]))</f>
        <v>3_2</v>
      </c>
      <c r="J17" s="75">
        <v>3</v>
      </c>
      <c r="K17" s="75">
        <v>2</v>
      </c>
      <c r="L17" s="75" t="s">
        <v>1356</v>
      </c>
      <c r="M17" s="75" t="str">
        <f>_xlfn.CONCAT(tbl_Picklist_RSoW[[#This Row],[Code]]," : ",tbl_Picklist_RSoW[[#This Row],[Title]])</f>
        <v>3_2 : Floor finishes</v>
      </c>
      <c r="N17" s="84"/>
      <c r="O17" s="84"/>
      <c r="P17" s="84"/>
      <c r="Q17" s="84" t="str">
        <f ca="1"/>
        <v>5_1 : Sanitaryware and ancillaries</v>
      </c>
      <c r="R17" s="84"/>
      <c r="S1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0_5</v>
      </c>
      <c r="T17" s="84">
        <v>0</v>
      </c>
      <c r="U17" s="84">
        <v>5</v>
      </c>
      <c r="V17" s="84"/>
      <c r="W17" s="84" t="s">
        <v>163</v>
      </c>
      <c r="X17" s="84" t="str">
        <f>_xlfn.CONCAT(tbl_Picklist_NRM1[[#This Row],[Code]]," : ",tbl_Picklist_NRM1[[#This Row],[Title]])</f>
        <v>0_5 : Temporary diversion works</v>
      </c>
      <c r="Y17" s="84"/>
      <c r="Z17" s="84" t="str">
        <v>14 : Inflation</v>
      </c>
      <c r="AA17" s="84"/>
      <c r="AB17" s="84" t="str">
        <f ca="1"/>
        <v>2_8 : Internal doors (ID)</v>
      </c>
      <c r="AC17" s="84"/>
      <c r="AD17" s="84" t="str">
        <f ca="1"/>
        <v>0_6_3 : Other extraordinary site investigation works</v>
      </c>
    </row>
    <row r="18" spans="2:30">
      <c r="B18" s="2" t="s">
        <v>164</v>
      </c>
      <c r="C18" s="75"/>
      <c r="D18" s="89" t="s">
        <v>165</v>
      </c>
      <c r="E18" s="89" t="s">
        <v>166</v>
      </c>
      <c r="F18" s="84"/>
      <c r="G18" s="84"/>
      <c r="H18" s="84"/>
      <c r="I18" s="75" t="str">
        <f>IF(tbl_Picklist_RSoW[[#This Row],[Level 2]]="",_xlfn.CONCAT(tbl_Picklist_RSoW[[#This Row],[Level 1]]),_xlfn.CONCAT(tbl_Picklist_RSoW[[#This Row],[Level 1]],"_",tbl_Picklist_RSoW[[#This Row],[Level 2]]))</f>
        <v>3_3</v>
      </c>
      <c r="J18" s="75">
        <v>3</v>
      </c>
      <c r="K18" s="75">
        <v>3</v>
      </c>
      <c r="L18" s="75" t="s">
        <v>1357</v>
      </c>
      <c r="M18" s="75" t="str">
        <f>_xlfn.CONCAT(tbl_Picklist_RSoW[[#This Row],[Code]]," : ",tbl_Picklist_RSoW[[#This Row],[Title]])</f>
        <v>3_3 : Ceiling finishes</v>
      </c>
      <c r="N18" s="84"/>
      <c r="O18" s="84"/>
      <c r="P18" s="84"/>
      <c r="Q18" s="84" t="str">
        <f ca="1"/>
        <v>5_2 : Drainage</v>
      </c>
      <c r="R18" s="84"/>
      <c r="S1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0_5_1</v>
      </c>
      <c r="T18" s="84">
        <v>0</v>
      </c>
      <c r="U18" s="84">
        <v>5</v>
      </c>
      <c r="V18" s="84">
        <v>1</v>
      </c>
      <c r="W18" s="84" t="s">
        <v>163</v>
      </c>
      <c r="X18" s="84" t="str">
        <f>_xlfn.CONCAT(tbl_Picklist_NRM1[[#This Row],[Code]]," : ",tbl_Picklist_NRM1[[#This Row],[Title]])</f>
        <v>0_5_1 : Temporary diversion works</v>
      </c>
      <c r="Y18" s="84"/>
      <c r="Z18" s="84"/>
      <c r="AA18" s="84"/>
      <c r="AB18" s="84" t="str">
        <f ca="1"/>
        <v>3_1 : Wall finishes (WF)</v>
      </c>
      <c r="AC18" s="84"/>
      <c r="AD18" s="84" t="str">
        <f ca="1"/>
        <v>1_1_1 : Standard foundations</v>
      </c>
    </row>
    <row r="19" spans="2:30">
      <c r="B19" s="2" t="s">
        <v>167</v>
      </c>
      <c r="C19" s="75"/>
      <c r="D19" s="89" t="s">
        <v>168</v>
      </c>
      <c r="E19" s="89" t="s">
        <v>169</v>
      </c>
      <c r="F19" s="84"/>
      <c r="G19" s="84"/>
      <c r="H19" s="84"/>
      <c r="I19" s="75" t="str">
        <f>IF(tbl_Picklist_RSoW[[#This Row],[Level 2]]="",_xlfn.CONCAT(tbl_Picklist_RSoW[[#This Row],[Level 1]]),_xlfn.CONCAT(tbl_Picklist_RSoW[[#This Row],[Level 1]],"_",tbl_Picklist_RSoW[[#This Row],[Level 2]]))</f>
        <v>4</v>
      </c>
      <c r="J19" s="75">
        <v>4</v>
      </c>
      <c r="K19" s="75"/>
      <c r="L19" s="75" t="s">
        <v>1358</v>
      </c>
      <c r="M19" s="75" t="str">
        <f>_xlfn.CONCAT(tbl_Picklist_RSoW[[#This Row],[Code]]," : ",tbl_Picklist_RSoW[[#This Row],[Title]])</f>
        <v>4 : Fittings, furniture and equipment</v>
      </c>
      <c r="N19" s="84"/>
      <c r="O19" s="84"/>
      <c r="P19" s="84"/>
      <c r="Q19" s="84" t="str">
        <f ca="1"/>
        <v>5_3 : Water installations</v>
      </c>
      <c r="R19" s="84"/>
      <c r="S1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0_5_2</v>
      </c>
      <c r="T19" s="84">
        <v>0</v>
      </c>
      <c r="U19" s="84">
        <v>5</v>
      </c>
      <c r="V19" s="84">
        <v>2</v>
      </c>
      <c r="W19" s="84" t="s">
        <v>170</v>
      </c>
      <c r="X19" s="84" t="str">
        <f>_xlfn.CONCAT(tbl_Picklist_NRM1[[#This Row],[Code]]," : ",tbl_Picklist_NRM1[[#This Row],[Title]])</f>
        <v>0_5_2 : Temporary diversion to services</v>
      </c>
      <c r="Y19" s="84"/>
      <c r="Z19" s="84"/>
      <c r="AA19" s="84"/>
      <c r="AB19" s="84" t="str">
        <f ca="1"/>
        <v>3_2 : Floor finishes (FF)</v>
      </c>
      <c r="AC19" s="84"/>
      <c r="AD19" s="84" t="str">
        <f ca="1"/>
        <v>1_1_2 : Specialist foundations</v>
      </c>
    </row>
    <row r="20" spans="2:30">
      <c r="B20" s="2" t="s">
        <v>171</v>
      </c>
      <c r="C20" s="75"/>
      <c r="D20" s="89" t="s">
        <v>172</v>
      </c>
      <c r="E20" s="89" t="s">
        <v>173</v>
      </c>
      <c r="F20" s="84"/>
      <c r="G20" s="84"/>
      <c r="H20" s="84"/>
      <c r="I20" s="75" t="str">
        <f>IF(tbl_Picklist_RSoW[[#This Row],[Level 2]]="",_xlfn.CONCAT(tbl_Picklist_RSoW[[#This Row],[Level 1]]),_xlfn.CONCAT(tbl_Picklist_RSoW[[#This Row],[Level 1]],"_",tbl_Picklist_RSoW[[#This Row],[Level 2]]))</f>
        <v>4_1</v>
      </c>
      <c r="J20" s="75">
        <v>4</v>
      </c>
      <c r="K20" s="75">
        <v>1</v>
      </c>
      <c r="L20" s="75" t="s">
        <v>1359</v>
      </c>
      <c r="M20" s="75" t="str">
        <f>_xlfn.CONCAT(tbl_Picklist_RSoW[[#This Row],[Code]]," : ",tbl_Picklist_RSoW[[#This Row],[Title]])</f>
        <v>4_1 : Fittings, furniture and equipment (FF&amp;E)</v>
      </c>
      <c r="N20" s="84"/>
      <c r="O20" s="84"/>
      <c r="P20" s="84"/>
      <c r="Q20" s="84" t="str">
        <f ca="1"/>
        <v>5_4 : Heat source</v>
      </c>
      <c r="R20" s="84"/>
      <c r="S2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0_5_3</v>
      </c>
      <c r="T20" s="84">
        <v>0</v>
      </c>
      <c r="U20" s="84">
        <v>5</v>
      </c>
      <c r="V20" s="84">
        <v>3</v>
      </c>
      <c r="W20" s="84" t="s">
        <v>174</v>
      </c>
      <c r="X20" s="84" t="str">
        <f>_xlfn.CONCAT(tbl_Picklist_NRM1[[#This Row],[Code]]," : ",tbl_Picklist_NRM1[[#This Row],[Title]])</f>
        <v>0_5_3 : Temporary diversion of waterways</v>
      </c>
      <c r="Y20" s="84"/>
      <c r="Z20" s="84"/>
      <c r="AA20" s="84"/>
      <c r="AB20" s="84" t="str">
        <f ca="1"/>
        <v>3_3 : Ceiling finishes (CF)</v>
      </c>
      <c r="AC20" s="84"/>
      <c r="AD20" s="84" t="str">
        <f ca="1"/>
        <v>1_1_3 : Lowest floor construction</v>
      </c>
    </row>
    <row r="21" spans="2:30">
      <c r="B21" s="2" t="s">
        <v>175</v>
      </c>
      <c r="C21" s="75"/>
      <c r="D21" s="89" t="s">
        <v>176</v>
      </c>
      <c r="E21" s="89" t="s">
        <v>177</v>
      </c>
      <c r="F21" s="84"/>
      <c r="G21" s="84"/>
      <c r="H21" s="84"/>
      <c r="I21" s="75" t="str">
        <f>IF(tbl_Picklist_RSoW[[#This Row],[Level 2]]="",_xlfn.CONCAT(tbl_Picklist_RSoW[[#This Row],[Level 1]]),_xlfn.CONCAT(tbl_Picklist_RSoW[[#This Row],[Level 1]],"_",tbl_Picklist_RSoW[[#This Row],[Level 2]]))</f>
        <v>5</v>
      </c>
      <c r="J21" s="75">
        <v>5</v>
      </c>
      <c r="K21" s="75"/>
      <c r="L21" s="75" t="s">
        <v>323</v>
      </c>
      <c r="M21" s="75" t="str">
        <f>_xlfn.CONCAT(tbl_Picklist_RSoW[[#This Row],[Code]]," : ",tbl_Picklist_RSoW[[#This Row],[Title]])</f>
        <v>5 : Services</v>
      </c>
      <c r="N21" s="84"/>
      <c r="O21" s="84"/>
      <c r="P21" s="84"/>
      <c r="Q21" s="84" t="str">
        <f ca="1"/>
        <v>5_5 : Heating and cooling systems</v>
      </c>
      <c r="R21" s="84"/>
      <c r="S2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0_6</v>
      </c>
      <c r="T21" s="84">
        <v>0</v>
      </c>
      <c r="U21" s="84">
        <v>6</v>
      </c>
      <c r="V21" s="84"/>
      <c r="W21" s="84" t="s">
        <v>178</v>
      </c>
      <c r="X21" s="84" t="str">
        <f>_xlfn.CONCAT(tbl_Picklist_NRM1[[#This Row],[Code]]," : ",tbl_Picklist_NRM1[[#This Row],[Title]])</f>
        <v>0_6 : Extraordinary site investigation works</v>
      </c>
      <c r="Y21" s="84"/>
      <c r="Z21" s="84"/>
      <c r="AA21" s="84"/>
      <c r="AB21" s="84" t="str">
        <f ca="1"/>
        <v>4_1 : Fittings, furnishings and equipment (FFE)</v>
      </c>
      <c r="AC21" s="84"/>
      <c r="AD21" s="84" t="str">
        <f ca="1"/>
        <v>1_1_4 : Basement excavation</v>
      </c>
    </row>
    <row r="22" spans="2:30">
      <c r="B22" s="2" t="s">
        <v>179</v>
      </c>
      <c r="C22" s="75"/>
      <c r="D22" s="89" t="s">
        <v>180</v>
      </c>
      <c r="E22" s="89" t="s">
        <v>181</v>
      </c>
      <c r="F22" s="84"/>
      <c r="G22" s="84"/>
      <c r="H22" s="84"/>
      <c r="I22" s="75" t="str">
        <f>IF(tbl_Picklist_RSoW[[#This Row],[Level 2]]="",_xlfn.CONCAT(tbl_Picklist_RSoW[[#This Row],[Level 1]]),_xlfn.CONCAT(tbl_Picklist_RSoW[[#This Row],[Level 1]],"_",tbl_Picklist_RSoW[[#This Row],[Level 2]]))</f>
        <v>5_1</v>
      </c>
      <c r="J22" s="75">
        <v>5</v>
      </c>
      <c r="K22" s="75">
        <v>1</v>
      </c>
      <c r="L22" s="75" t="s">
        <v>1360</v>
      </c>
      <c r="M22" s="75" t="str">
        <f>_xlfn.CONCAT(tbl_Picklist_RSoW[[#This Row],[Code]]," : ",tbl_Picklist_RSoW[[#This Row],[Title]])</f>
        <v>5_1 : Sanitaryware and ancillaries</v>
      </c>
      <c r="N22" s="84"/>
      <c r="O22" s="84"/>
      <c r="P22" s="84"/>
      <c r="Q22" s="84" t="str">
        <f ca="1"/>
        <v>5_6 : Ventilation systems and thermal comfort</v>
      </c>
      <c r="R22" s="84"/>
      <c r="S2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0_6_1</v>
      </c>
      <c r="T22" s="84">
        <v>0</v>
      </c>
      <c r="U22" s="84">
        <v>6</v>
      </c>
      <c r="V22" s="84">
        <v>1</v>
      </c>
      <c r="W22" s="84" t="s">
        <v>182</v>
      </c>
      <c r="X22" s="84" t="str">
        <f>_xlfn.CONCAT(tbl_Picklist_NRM1[[#This Row],[Code]]," : ",tbl_Picklist_NRM1[[#This Row],[Title]])</f>
        <v>0_6_1 : Archaeological investigation</v>
      </c>
      <c r="Y22" s="84"/>
      <c r="Z22" s="84"/>
      <c r="AA22" s="84"/>
      <c r="AB22" s="84" t="str">
        <f ca="1"/>
        <v>5_1 : Sanitary appliances (SA)</v>
      </c>
      <c r="AC22" s="84"/>
      <c r="AD22" s="84" t="str">
        <f ca="1"/>
        <v>1_1_5 : Basement retaining walls</v>
      </c>
    </row>
    <row r="23" spans="2:30">
      <c r="B23" s="2" t="s">
        <v>183</v>
      </c>
      <c r="C23" s="75"/>
      <c r="D23" s="89" t="s">
        <v>184</v>
      </c>
      <c r="E23" s="89" t="s">
        <v>185</v>
      </c>
      <c r="F23" s="84"/>
      <c r="G23" s="84"/>
      <c r="H23" s="84"/>
      <c r="I23" s="75" t="str">
        <f>IF(tbl_Picklist_RSoW[[#This Row],[Level 2]]="",_xlfn.CONCAT(tbl_Picklist_RSoW[[#This Row],[Level 1]]),_xlfn.CONCAT(tbl_Picklist_RSoW[[#This Row],[Level 1]],"_",tbl_Picklist_RSoW[[#This Row],[Level 2]]))</f>
        <v>5_2</v>
      </c>
      <c r="J23" s="75">
        <v>5</v>
      </c>
      <c r="K23" s="75">
        <v>2</v>
      </c>
      <c r="L23" s="75" t="s">
        <v>1361</v>
      </c>
      <c r="M23" s="75" t="str">
        <f>_xlfn.CONCAT(tbl_Picklist_RSoW[[#This Row],[Code]]," : ",tbl_Picklist_RSoW[[#This Row],[Title]])</f>
        <v>5_2 : Drainage</v>
      </c>
      <c r="N23" s="84"/>
      <c r="O23" s="84"/>
      <c r="P23" s="84"/>
      <c r="Q23" s="84" t="str">
        <f ca="1"/>
        <v>5_7 : Electrical infrastructure</v>
      </c>
      <c r="R23" s="84"/>
      <c r="S2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0_6_2</v>
      </c>
      <c r="T23" s="84">
        <v>0</v>
      </c>
      <c r="U23" s="84">
        <v>6</v>
      </c>
      <c r="V23" s="84">
        <v>2</v>
      </c>
      <c r="W23" s="84" t="s">
        <v>186</v>
      </c>
      <c r="X23" s="84" t="str">
        <f>_xlfn.CONCAT(tbl_Picklist_NRM1[[#This Row],[Code]]," : ",tbl_Picklist_NRM1[[#This Row],[Title]])</f>
        <v>0_6_2 : Reptile/wildlife mitigation measures</v>
      </c>
      <c r="Y23" s="84"/>
      <c r="Z23" s="84"/>
      <c r="AA23" s="84"/>
      <c r="AB23" s="84" t="str">
        <f ca="1"/>
        <v>5_2 : Services equipment (SE)</v>
      </c>
      <c r="AC23" s="84"/>
      <c r="AD23" s="84" t="str">
        <f ca="1"/>
        <v>2_1_1 : Steel frames</v>
      </c>
    </row>
    <row r="24" spans="2:30">
      <c r="B24" s="2" t="s">
        <v>25</v>
      </c>
      <c r="C24" s="4"/>
      <c r="D24" s="89" t="s">
        <v>187</v>
      </c>
      <c r="E24" s="89" t="s">
        <v>188</v>
      </c>
      <c r="F24" s="84"/>
      <c r="G24" s="84"/>
      <c r="H24" s="84"/>
      <c r="I24" s="75" t="str">
        <f>IF(tbl_Picklist_RSoW[[#This Row],[Level 2]]="",_xlfn.CONCAT(tbl_Picklist_RSoW[[#This Row],[Level 1]]),_xlfn.CONCAT(tbl_Picklist_RSoW[[#This Row],[Level 1]],"_",tbl_Picklist_RSoW[[#This Row],[Level 2]]))</f>
        <v>5_3</v>
      </c>
      <c r="J24" s="75">
        <v>5</v>
      </c>
      <c r="K24" s="75">
        <v>3</v>
      </c>
      <c r="L24" s="75" t="s">
        <v>1362</v>
      </c>
      <c r="M24" s="75" t="str">
        <f>_xlfn.CONCAT(tbl_Picklist_RSoW[[#This Row],[Code]]," : ",tbl_Picklist_RSoW[[#This Row],[Title]])</f>
        <v>5_3 : Water installations</v>
      </c>
      <c r="N24" s="84"/>
      <c r="O24" s="84"/>
      <c r="P24" s="84"/>
      <c r="Q24" s="84" t="str">
        <f ca="1"/>
        <v>5_8 : Daylighting and electrical lighting</v>
      </c>
      <c r="R24" s="84"/>
      <c r="S2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0_6_3</v>
      </c>
      <c r="T24" s="84">
        <v>0</v>
      </c>
      <c r="U24" s="84">
        <v>6</v>
      </c>
      <c r="V24" s="84">
        <v>3</v>
      </c>
      <c r="W24" s="84" t="s">
        <v>189</v>
      </c>
      <c r="X24" s="84" t="str">
        <f>_xlfn.CONCAT(tbl_Picklist_NRM1[[#This Row],[Code]]," : ",tbl_Picklist_NRM1[[#This Row],[Title]])</f>
        <v>0_6_3 : Other extraordinary site investigation works</v>
      </c>
      <c r="Y24" s="84"/>
      <c r="Z24" s="84"/>
      <c r="AA24" s="84"/>
      <c r="AB24" s="84" t="str">
        <f ca="1"/>
        <v>5_3 : Disposal installations (DI)</v>
      </c>
      <c r="AC24" s="84"/>
      <c r="AD24" s="84" t="str">
        <f ca="1"/>
        <v>2_1_2 : Space frames / decks</v>
      </c>
    </row>
    <row r="25" spans="2:30">
      <c r="B25" s="2" t="s">
        <v>190</v>
      </c>
      <c r="C25" s="75"/>
      <c r="D25" s="89"/>
      <c r="E25" s="89"/>
      <c r="F25" s="84"/>
      <c r="G25" s="84"/>
      <c r="H25" s="84"/>
      <c r="I25" s="75" t="str">
        <f>IF(tbl_Picklist_RSoW[[#This Row],[Level 2]]="",_xlfn.CONCAT(tbl_Picklist_RSoW[[#This Row],[Level 1]]),_xlfn.CONCAT(tbl_Picklist_RSoW[[#This Row],[Level 1]],"_",tbl_Picklist_RSoW[[#This Row],[Level 2]]))</f>
        <v>5_4</v>
      </c>
      <c r="J25" s="75">
        <v>5</v>
      </c>
      <c r="K25" s="75">
        <v>4</v>
      </c>
      <c r="L25" s="75" t="s">
        <v>357</v>
      </c>
      <c r="M25" s="75" t="str">
        <f>_xlfn.CONCAT(tbl_Picklist_RSoW[[#This Row],[Code]]," : ",tbl_Picklist_RSoW[[#This Row],[Title]])</f>
        <v>5_4 : Heat source</v>
      </c>
      <c r="N25" s="84"/>
      <c r="O25" s="84"/>
      <c r="P25" s="84"/>
      <c r="Q25" s="84" t="str">
        <f ca="1"/>
        <v>5_9 : Fuel installations</v>
      </c>
      <c r="R25" s="84"/>
      <c r="S2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v>
      </c>
      <c r="T25" s="84">
        <v>1</v>
      </c>
      <c r="U25" s="84"/>
      <c r="V25" s="84"/>
      <c r="W25" s="84" t="s">
        <v>191</v>
      </c>
      <c r="X25" s="84" t="str">
        <f>_xlfn.CONCAT(tbl_Picklist_NRM1[[#This Row],[Code]]," : ",tbl_Picklist_NRM1[[#This Row],[Title]])</f>
        <v>1 : Substructure (SUB)</v>
      </c>
      <c r="Y25" s="84"/>
      <c r="Z25" s="84"/>
      <c r="AA25" s="84"/>
      <c r="AB25" s="84" t="str">
        <f ca="1"/>
        <v>5_4 : Water installations (WI)</v>
      </c>
      <c r="AC25" s="84"/>
      <c r="AD25" s="84" t="str">
        <f ca="1"/>
        <v>2_1_3 : Concrete casings to steel frames</v>
      </c>
    </row>
    <row r="26" spans="2:30">
      <c r="B26" s="2" t="s">
        <v>192</v>
      </c>
      <c r="C26" s="75"/>
      <c r="D26" s="89"/>
      <c r="E26" s="89"/>
      <c r="F26" s="84"/>
      <c r="G26" s="84"/>
      <c r="H26" s="84"/>
      <c r="I26" s="75" t="str">
        <f>IF(tbl_Picklist_RSoW[[#This Row],[Level 2]]="",_xlfn.CONCAT(tbl_Picklist_RSoW[[#This Row],[Level 1]]),_xlfn.CONCAT(tbl_Picklist_RSoW[[#This Row],[Level 1]],"_",tbl_Picklist_RSoW[[#This Row],[Level 2]]))</f>
        <v>5_5</v>
      </c>
      <c r="J26" s="75">
        <v>5</v>
      </c>
      <c r="K26" s="75">
        <v>5</v>
      </c>
      <c r="L26" s="75" t="s">
        <v>1363</v>
      </c>
      <c r="M26" s="75" t="str">
        <f>_xlfn.CONCAT(tbl_Picklist_RSoW[[#This Row],[Code]]," : ",tbl_Picklist_RSoW[[#This Row],[Title]])</f>
        <v>5_5 : Heating and cooling systems</v>
      </c>
      <c r="N26" s="84"/>
      <c r="O26" s="84"/>
      <c r="P26" s="84"/>
      <c r="Q26" s="84" t="str">
        <f ca="1"/>
        <v>5_10 : Security and communication systems</v>
      </c>
      <c r="R26" s="84"/>
      <c r="S2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1_1</v>
      </c>
      <c r="T26" s="84">
        <v>1</v>
      </c>
      <c r="U26" s="84">
        <v>1</v>
      </c>
      <c r="V26" s="84"/>
      <c r="W26" s="84" t="s">
        <v>64</v>
      </c>
      <c r="X26" s="84" t="str">
        <f>_xlfn.CONCAT(tbl_Picklist_NRM1[[#This Row],[Code]]," : ",tbl_Picklist_NRM1[[#This Row],[Title]])</f>
        <v>1_1 : Substructure</v>
      </c>
      <c r="Y26" s="84"/>
      <c r="Z26" s="84"/>
      <c r="AA26" s="84"/>
      <c r="AB26" s="84" t="str">
        <f ca="1"/>
        <v>5_5 : Heat source (HS)</v>
      </c>
      <c r="AC26" s="84"/>
      <c r="AD26" s="84" t="str">
        <f ca="1"/>
        <v>2_1_4 : Concrete frames</v>
      </c>
    </row>
    <row r="27" spans="2:30">
      <c r="B27" s="2" t="s">
        <v>193</v>
      </c>
      <c r="C27" s="75"/>
      <c r="D27" s="89"/>
      <c r="E27" s="89"/>
      <c r="F27" s="84"/>
      <c r="G27" s="84"/>
      <c r="H27" s="84"/>
      <c r="I27" s="75" t="str">
        <f>IF(tbl_Picklist_RSoW[[#This Row],[Level 2]]="",_xlfn.CONCAT(tbl_Picklist_RSoW[[#This Row],[Level 1]]),_xlfn.CONCAT(tbl_Picklist_RSoW[[#This Row],[Level 1]],"_",tbl_Picklist_RSoW[[#This Row],[Level 2]]))</f>
        <v>5_6</v>
      </c>
      <c r="J27" s="75">
        <v>5</v>
      </c>
      <c r="K27" s="75">
        <v>6</v>
      </c>
      <c r="L27" s="75" t="s">
        <v>1364</v>
      </c>
      <c r="M27" s="75" t="str">
        <f>_xlfn.CONCAT(tbl_Picklist_RSoW[[#This Row],[Code]]," : ",tbl_Picklist_RSoW[[#This Row],[Title]])</f>
        <v>5_6 : Ventilation systems and thermal comfort</v>
      </c>
      <c r="N27" s="84"/>
      <c r="O27" s="84"/>
      <c r="P27" s="84"/>
      <c r="Q27" s="84" t="str">
        <f ca="1"/>
        <v>5_11 : BMS, controls and performance monitoring</v>
      </c>
      <c r="R27" s="84"/>
      <c r="S2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1_1_1</v>
      </c>
      <c r="T27" s="84">
        <v>1</v>
      </c>
      <c r="U27" s="84">
        <v>1</v>
      </c>
      <c r="V27" s="84">
        <v>1</v>
      </c>
      <c r="W27" s="84" t="s">
        <v>194</v>
      </c>
      <c r="X27" s="84" t="str">
        <f>_xlfn.CONCAT(tbl_Picklist_NRM1[[#This Row],[Code]]," : ",tbl_Picklist_NRM1[[#This Row],[Title]])</f>
        <v>1_1_1 : Standard foundations</v>
      </c>
      <c r="Y27" s="84"/>
      <c r="Z27" s="84"/>
      <c r="AA27" s="84"/>
      <c r="AB27" s="84" t="str">
        <f ca="1"/>
        <v>5_6 : Space heating and air conditioning (SHAC)</v>
      </c>
      <c r="AC27" s="84"/>
      <c r="AD27" s="84" t="str">
        <f ca="1"/>
        <v>2_1_5 : Timber frames</v>
      </c>
    </row>
    <row r="28" spans="2:30">
      <c r="B28" s="2" t="s">
        <v>195</v>
      </c>
      <c r="C28" s="75"/>
      <c r="D28" s="89"/>
      <c r="E28" s="89"/>
      <c r="F28" s="84"/>
      <c r="G28" s="84"/>
      <c r="H28" s="84"/>
      <c r="I28" s="75" t="str">
        <f>IF(tbl_Picklist_RSoW[[#This Row],[Level 2]]="",_xlfn.CONCAT(tbl_Picklist_RSoW[[#This Row],[Level 1]]),_xlfn.CONCAT(tbl_Picklist_RSoW[[#This Row],[Level 1]],"_",tbl_Picklist_RSoW[[#This Row],[Level 2]]))</f>
        <v>5_7</v>
      </c>
      <c r="J28" s="75">
        <v>5</v>
      </c>
      <c r="K28" s="75">
        <v>7</v>
      </c>
      <c r="L28" s="75" t="s">
        <v>1365</v>
      </c>
      <c r="M28" s="75" t="str">
        <f>_xlfn.CONCAT(tbl_Picklist_RSoW[[#This Row],[Code]]," : ",tbl_Picklist_RSoW[[#This Row],[Title]])</f>
        <v>5_7 : Electrical infrastructure</v>
      </c>
      <c r="N28" s="84"/>
      <c r="O28" s="84"/>
      <c r="P28" s="84"/>
      <c r="Q28" s="84" t="str">
        <f ca="1"/>
        <v>5_12 : Internet connectivity</v>
      </c>
      <c r="R28" s="84"/>
      <c r="S2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1_1_2</v>
      </c>
      <c r="T28" s="84">
        <v>1</v>
      </c>
      <c r="U28" s="84">
        <v>1</v>
      </c>
      <c r="V28" s="84">
        <v>2</v>
      </c>
      <c r="W28" s="84" t="s">
        <v>196</v>
      </c>
      <c r="X28" s="84" t="str">
        <f>_xlfn.CONCAT(tbl_Picklist_NRM1[[#This Row],[Code]]," : ",tbl_Picklist_NRM1[[#This Row],[Title]])</f>
        <v>1_1_2 : Specialist foundations</v>
      </c>
      <c r="Y28" s="84"/>
      <c r="Z28" s="84"/>
      <c r="AA28" s="84"/>
      <c r="AB28" s="84" t="str">
        <f ca="1"/>
        <v>5_7 : Ventilation systems (VS)</v>
      </c>
      <c r="AC28" s="84"/>
      <c r="AD28" s="84" t="str">
        <f ca="1"/>
        <v>2_1_6 : Specialist frames</v>
      </c>
    </row>
    <row r="29" spans="2:30">
      <c r="B29" s="2" t="s">
        <v>197</v>
      </c>
      <c r="C29" s="75"/>
      <c r="D29" s="89"/>
      <c r="E29" s="89"/>
      <c r="F29" s="84"/>
      <c r="G29" s="84"/>
      <c r="H29" s="84"/>
      <c r="I29" s="75" t="str">
        <f>IF(tbl_Picklist_RSoW[[#This Row],[Level 2]]="",_xlfn.CONCAT(tbl_Picklist_RSoW[[#This Row],[Level 1]]),_xlfn.CONCAT(tbl_Picklist_RSoW[[#This Row],[Level 1]],"_",tbl_Picklist_RSoW[[#This Row],[Level 2]]))</f>
        <v>5_8</v>
      </c>
      <c r="J29" s="75">
        <v>5</v>
      </c>
      <c r="K29" s="75">
        <v>8</v>
      </c>
      <c r="L29" s="75" t="s">
        <v>1366</v>
      </c>
      <c r="M29" s="75" t="str">
        <f>_xlfn.CONCAT(tbl_Picklist_RSoW[[#This Row],[Code]]," : ",tbl_Picklist_RSoW[[#This Row],[Title]])</f>
        <v>5_8 : Daylighting and electrical lighting</v>
      </c>
      <c r="N29" s="84"/>
      <c r="O29" s="84"/>
      <c r="P29" s="84"/>
      <c r="Q29" s="84" t="str">
        <f ca="1"/>
        <v>6_1 : Passive networking</v>
      </c>
      <c r="R29" s="84"/>
      <c r="S2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1_1_3</v>
      </c>
      <c r="T29" s="84">
        <v>1</v>
      </c>
      <c r="U29" s="84">
        <v>1</v>
      </c>
      <c r="V29" s="84">
        <v>3</v>
      </c>
      <c r="W29" s="84" t="s">
        <v>198</v>
      </c>
      <c r="X29" s="84" t="str">
        <f>_xlfn.CONCAT(tbl_Picklist_NRM1[[#This Row],[Code]]," : ",tbl_Picklist_NRM1[[#This Row],[Title]])</f>
        <v>1_1_3 : Lowest floor construction</v>
      </c>
      <c r="Y29" s="84"/>
      <c r="Z29" s="84"/>
      <c r="AA29" s="84"/>
      <c r="AB29" s="84" t="str">
        <f ca="1"/>
        <v>5_8 : Electrical installations (EI)</v>
      </c>
      <c r="AC29" s="84"/>
      <c r="AD29" s="84" t="str">
        <f ca="1"/>
        <v>2_2_1 : Floors</v>
      </c>
    </row>
    <row r="30" spans="2:30">
      <c r="B30" s="2" t="s">
        <v>199</v>
      </c>
      <c r="C30" s="75"/>
      <c r="D30" s="89"/>
      <c r="E30" s="89"/>
      <c r="F30" s="84"/>
      <c r="G30" s="84"/>
      <c r="H30" s="84"/>
      <c r="I30" s="75" t="str">
        <f>IF(tbl_Picklist_RSoW[[#This Row],[Level 2]]="",_xlfn.CONCAT(tbl_Picklist_RSoW[[#This Row],[Level 1]]),_xlfn.CONCAT(tbl_Picklist_RSoW[[#This Row],[Level 1]],"_",tbl_Picklist_RSoW[[#This Row],[Level 2]]))</f>
        <v>5_9</v>
      </c>
      <c r="J30" s="75">
        <v>5</v>
      </c>
      <c r="K30" s="75">
        <v>9</v>
      </c>
      <c r="L30" s="75" t="s">
        <v>399</v>
      </c>
      <c r="M30" s="75" t="str">
        <f>_xlfn.CONCAT(tbl_Picklist_RSoW[[#This Row],[Code]]," : ",tbl_Picklist_RSoW[[#This Row],[Title]])</f>
        <v>5_9 : Fuel installations</v>
      </c>
      <c r="N30" s="84"/>
      <c r="O30" s="84"/>
      <c r="P30" s="84"/>
      <c r="Q30" s="84" t="str">
        <f ca="1"/>
        <v>6_2 : Active networking</v>
      </c>
      <c r="R30" s="84"/>
      <c r="S3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1_1_4</v>
      </c>
      <c r="T30" s="84">
        <v>1</v>
      </c>
      <c r="U30" s="84">
        <v>1</v>
      </c>
      <c r="V30" s="84">
        <v>4</v>
      </c>
      <c r="W30" s="84" t="s">
        <v>200</v>
      </c>
      <c r="X30" s="84" t="str">
        <f>_xlfn.CONCAT(tbl_Picklist_NRM1[[#This Row],[Code]]," : ",tbl_Picklist_NRM1[[#This Row],[Title]])</f>
        <v>1_1_4 : Basement excavation</v>
      </c>
      <c r="Y30" s="84"/>
      <c r="Z30" s="84"/>
      <c r="AA30" s="84"/>
      <c r="AB30" s="84" t="str">
        <f ca="1"/>
        <v>5_9 : Fuel installations</v>
      </c>
      <c r="AC30" s="84"/>
      <c r="AD30" s="84" t="str">
        <f ca="1"/>
        <v>2_2_2 : Balconies</v>
      </c>
    </row>
    <row r="31" spans="2:30">
      <c r="B31" s="2" t="s">
        <v>201</v>
      </c>
      <c r="C31" s="75"/>
      <c r="D31" s="89"/>
      <c r="E31" s="89"/>
      <c r="F31" s="84"/>
      <c r="G31" s="84"/>
      <c r="H31" s="84"/>
      <c r="I31" s="75" t="str">
        <f>IF(tbl_Picklist_RSoW[[#This Row],[Level 2]]="",_xlfn.CONCAT(tbl_Picklist_RSoW[[#This Row],[Level 1]]),_xlfn.CONCAT(tbl_Picklist_RSoW[[#This Row],[Level 1]],"_",tbl_Picklist_RSoW[[#This Row],[Level 2]]))</f>
        <v>5_10</v>
      </c>
      <c r="J31" s="75">
        <v>5</v>
      </c>
      <c r="K31" s="75">
        <v>10</v>
      </c>
      <c r="L31" s="75" t="s">
        <v>1367</v>
      </c>
      <c r="M31" s="75" t="str">
        <f>_xlfn.CONCAT(tbl_Picklist_RSoW[[#This Row],[Code]]," : ",tbl_Picklist_RSoW[[#This Row],[Title]])</f>
        <v>5_10 : Security and communication systems</v>
      </c>
      <c r="N31" s="84"/>
      <c r="O31" s="84"/>
      <c r="P31" s="84"/>
      <c r="Q31" s="84" t="str">
        <f ca="1"/>
        <v>6_3 : AV systems and fixed equipment</v>
      </c>
      <c r="R31" s="84"/>
      <c r="S3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1_1_5</v>
      </c>
      <c r="T31" s="84">
        <v>1</v>
      </c>
      <c r="U31" s="84">
        <v>1</v>
      </c>
      <c r="V31" s="84">
        <v>5</v>
      </c>
      <c r="W31" s="84" t="s">
        <v>202</v>
      </c>
      <c r="X31" s="84" t="str">
        <f>_xlfn.CONCAT(tbl_Picklist_NRM1[[#This Row],[Code]]," : ",tbl_Picklist_NRM1[[#This Row],[Title]])</f>
        <v>1_1_5 : Basement retaining walls</v>
      </c>
      <c r="Y31" s="84"/>
      <c r="Z31" s="84"/>
      <c r="AA31" s="84"/>
      <c r="AB31" s="84" t="str">
        <f ca="1"/>
        <v>5_10 : Lift and conveyor installations</v>
      </c>
      <c r="AC31" s="84"/>
      <c r="AD31" s="84" t="str">
        <f ca="1"/>
        <v>2_2_3 : Drainage to balconies</v>
      </c>
    </row>
    <row r="32" spans="2:30">
      <c r="B32" s="2" t="s">
        <v>203</v>
      </c>
      <c r="C32" s="75"/>
      <c r="D32" s="89"/>
      <c r="E32" s="89"/>
      <c r="F32" s="84"/>
      <c r="G32" s="84"/>
      <c r="H32" s="84"/>
      <c r="I32" s="75" t="str">
        <f>IF(tbl_Picklist_RSoW[[#This Row],[Level 2]]="",_xlfn.CONCAT(tbl_Picklist_RSoW[[#This Row],[Level 1]]),_xlfn.CONCAT(tbl_Picklist_RSoW[[#This Row],[Level 1]],"_",tbl_Picklist_RSoW[[#This Row],[Level 2]]))</f>
        <v>5_11</v>
      </c>
      <c r="J32" s="75">
        <v>5</v>
      </c>
      <c r="K32" s="75">
        <v>11</v>
      </c>
      <c r="L32" s="75" t="s">
        <v>1368</v>
      </c>
      <c r="M32" s="75" t="str">
        <f>_xlfn.CONCAT(tbl_Picklist_RSoW[[#This Row],[Code]]," : ",tbl_Picklist_RSoW[[#This Row],[Title]])</f>
        <v>5_11 : BMS, controls and performance monitoring</v>
      </c>
      <c r="N32" s="84"/>
      <c r="O32" s="84"/>
      <c r="P32" s="84"/>
      <c r="Q32" s="84" t="str">
        <f ca="1"/>
        <v>6_4 : Building technologies</v>
      </c>
      <c r="R32" s="84"/>
      <c r="S3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v>
      </c>
      <c r="T32" s="84">
        <v>2</v>
      </c>
      <c r="U32" s="84"/>
      <c r="V32" s="84"/>
      <c r="W32" s="84" t="s">
        <v>204</v>
      </c>
      <c r="X32" s="84" t="str">
        <f>_xlfn.CONCAT(tbl_Picklist_NRM1[[#This Row],[Code]]," : ",tbl_Picklist_NRM1[[#This Row],[Title]])</f>
        <v>2 : Superstructure</v>
      </c>
      <c r="Y32" s="84"/>
      <c r="Z32" s="84"/>
      <c r="AA32" s="84"/>
      <c r="AB32" s="84" t="str">
        <f ca="1"/>
        <v>5_11 : Fire and lightning protection</v>
      </c>
      <c r="AC32" s="84"/>
      <c r="AD32" s="84" t="str">
        <f ca="1"/>
        <v>2_3_1 : Roof structure</v>
      </c>
    </row>
    <row r="33" spans="2:30">
      <c r="B33" s="2" t="s">
        <v>205</v>
      </c>
      <c r="C33" s="75"/>
      <c r="D33" s="89"/>
      <c r="E33" s="89"/>
      <c r="F33" s="84"/>
      <c r="G33" s="84"/>
      <c r="H33" s="84"/>
      <c r="I33" s="75" t="str">
        <f>IF(tbl_Picklist_RSoW[[#This Row],[Level 2]]="",_xlfn.CONCAT(tbl_Picklist_RSoW[[#This Row],[Level 1]]),_xlfn.CONCAT(tbl_Picklist_RSoW[[#This Row],[Level 1]],"_",tbl_Picklist_RSoW[[#This Row],[Level 2]]))</f>
        <v>5_12</v>
      </c>
      <c r="J33" s="75">
        <v>5</v>
      </c>
      <c r="K33" s="75">
        <v>12</v>
      </c>
      <c r="L33" s="75" t="s">
        <v>1369</v>
      </c>
      <c r="M33" s="75" t="str">
        <f>_xlfn.CONCAT(tbl_Picklist_RSoW[[#This Row],[Code]]," : ",tbl_Picklist_RSoW[[#This Row],[Title]])</f>
        <v>5_12 : Internet connectivity</v>
      </c>
      <c r="N33" s="84"/>
      <c r="O33" s="84"/>
      <c r="P33" s="84"/>
      <c r="Q33" s="84" t="str">
        <f ca="1"/>
        <v>6_5 : Telephony</v>
      </c>
      <c r="R33" s="84"/>
      <c r="S3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v>
      </c>
      <c r="T33" s="84">
        <v>2</v>
      </c>
      <c r="U33" s="84">
        <v>1</v>
      </c>
      <c r="V33" s="84"/>
      <c r="W33" s="84" t="s">
        <v>65</v>
      </c>
      <c r="X33" s="84" t="str">
        <f>_xlfn.CONCAT(tbl_Picklist_NRM1[[#This Row],[Code]]," : ",tbl_Picklist_NRM1[[#This Row],[Title]])</f>
        <v>2_1 : Frame</v>
      </c>
      <c r="Y33" s="84"/>
      <c r="Z33" s="84"/>
      <c r="AA33" s="84"/>
      <c r="AB33" s="84" t="str">
        <f ca="1"/>
        <v>5_12 : Communication, security and control systems</v>
      </c>
      <c r="AC33" s="84"/>
      <c r="AD33" s="84" t="str">
        <f ca="1"/>
        <v>2_3_2 : Roof coverings</v>
      </c>
    </row>
    <row r="34" spans="2:30">
      <c r="B34" s="2" t="s">
        <v>206</v>
      </c>
      <c r="C34" s="75"/>
      <c r="D34" s="75"/>
      <c r="E34" s="75"/>
      <c r="F34" s="84"/>
      <c r="G34" s="84"/>
      <c r="H34" s="84"/>
      <c r="I34" s="75" t="str">
        <f>IF(tbl_Picklist_RSoW[[#This Row],[Level 2]]="",_xlfn.CONCAT(tbl_Picklist_RSoW[[#This Row],[Level 1]]),_xlfn.CONCAT(tbl_Picklist_RSoW[[#This Row],[Level 1]],"_",tbl_Picklist_RSoW[[#This Row],[Level 2]]))</f>
        <v>6</v>
      </c>
      <c r="J34" s="75">
        <v>6</v>
      </c>
      <c r="K34" s="75"/>
      <c r="L34" s="75" t="s">
        <v>1370</v>
      </c>
      <c r="M34" s="75" t="str">
        <f>_xlfn.CONCAT(tbl_Picklist_RSoW[[#This Row],[Code]]," : ",tbl_Picklist_RSoW[[#This Row],[Title]])</f>
        <v>6 : Technology</v>
      </c>
      <c r="N34" s="84"/>
      <c r="O34" s="84"/>
      <c r="P34" s="84"/>
      <c r="Q34" s="84" t="str">
        <f ca="1"/>
        <v>8_1 : Surfaces for play, sport, paths and roads</v>
      </c>
      <c r="R34" s="84"/>
      <c r="S3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2_1_1</v>
      </c>
      <c r="T34" s="84">
        <v>2</v>
      </c>
      <c r="U34" s="84">
        <v>1</v>
      </c>
      <c r="V34" s="84">
        <v>1</v>
      </c>
      <c r="W34" s="84" t="s">
        <v>207</v>
      </c>
      <c r="X34" s="84" t="str">
        <f>_xlfn.CONCAT(tbl_Picklist_NRM1[[#This Row],[Code]]," : ",tbl_Picklist_NRM1[[#This Row],[Title]])</f>
        <v>2_1_1 : Steel frames</v>
      </c>
      <c r="Y34" s="84"/>
      <c r="Z34" s="84"/>
      <c r="AA34" s="84"/>
      <c r="AB34" s="84" t="str">
        <f ca="1"/>
        <v>5_13 : Specialist installations</v>
      </c>
      <c r="AC34" s="84"/>
      <c r="AD34" s="84" t="str">
        <f ca="1"/>
        <v>2_3_3 : Specialist roof systems</v>
      </c>
    </row>
    <row r="35" spans="2:30">
      <c r="B35" s="2" t="s">
        <v>208</v>
      </c>
      <c r="C35" s="75"/>
      <c r="D35" s="75"/>
      <c r="E35" s="75"/>
      <c r="F35" s="84"/>
      <c r="G35" s="84"/>
      <c r="H35" s="84"/>
      <c r="I35" s="75" t="str">
        <f>IF(tbl_Picklist_RSoW[[#This Row],[Level 2]]="",_xlfn.CONCAT(tbl_Picklist_RSoW[[#This Row],[Level 1]]),_xlfn.CONCAT(tbl_Picklist_RSoW[[#This Row],[Level 1]],"_",tbl_Picklist_RSoW[[#This Row],[Level 2]]))</f>
        <v>6_1</v>
      </c>
      <c r="J35" s="75">
        <v>6</v>
      </c>
      <c r="K35" s="75">
        <v>1</v>
      </c>
      <c r="L35" s="75" t="s">
        <v>1371</v>
      </c>
      <c r="M35" s="75" t="str">
        <f>_xlfn.CONCAT(tbl_Picklist_RSoW[[#This Row],[Code]]," : ",tbl_Picklist_RSoW[[#This Row],[Title]])</f>
        <v>6_1 : Passive networking</v>
      </c>
      <c r="N35" s="84"/>
      <c r="O35" s="84"/>
      <c r="P35" s="84"/>
      <c r="Q35" s="84" t="str">
        <f ca="1"/>
        <v>8_2 : Topsoil, subsoil and ameliorants</v>
      </c>
      <c r="R35" s="84"/>
      <c r="S3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2_1_2</v>
      </c>
      <c r="T35" s="84">
        <v>2</v>
      </c>
      <c r="U35" s="84">
        <v>1</v>
      </c>
      <c r="V35" s="84">
        <v>2</v>
      </c>
      <c r="W35" s="84" t="s">
        <v>209</v>
      </c>
      <c r="X35" s="84" t="str">
        <f>_xlfn.CONCAT(tbl_Picklist_NRM1[[#This Row],[Code]]," : ",tbl_Picklist_NRM1[[#This Row],[Title]])</f>
        <v>2_1_2 : Space frames / decks</v>
      </c>
      <c r="Y35" s="84"/>
      <c r="Z35" s="84"/>
      <c r="AA35" s="84"/>
      <c r="AB35" s="84" t="str">
        <f ca="1"/>
        <v>5_14 : Builders' work in connection with services</v>
      </c>
      <c r="AC35" s="84"/>
      <c r="AD35" s="84" t="str">
        <f ca="1"/>
        <v>2_3_4 : Roof drainage</v>
      </c>
    </row>
    <row r="36" spans="2:30">
      <c r="B36" s="2" t="s">
        <v>210</v>
      </c>
      <c r="C36" s="75"/>
      <c r="D36" s="75"/>
      <c r="E36" s="75"/>
      <c r="F36" s="84"/>
      <c r="G36" s="84"/>
      <c r="H36" s="84"/>
      <c r="I36" s="75" t="str">
        <f>IF(tbl_Picklist_RSoW[[#This Row],[Level 2]]="",_xlfn.CONCAT(tbl_Picklist_RSoW[[#This Row],[Level 1]]),_xlfn.CONCAT(tbl_Picklist_RSoW[[#This Row],[Level 1]],"_",tbl_Picklist_RSoW[[#This Row],[Level 2]]))</f>
        <v>6_2</v>
      </c>
      <c r="J36" s="75">
        <v>6</v>
      </c>
      <c r="K36" s="75">
        <v>2</v>
      </c>
      <c r="L36" s="75" t="s">
        <v>1372</v>
      </c>
      <c r="M36" s="75" t="str">
        <f>_xlfn.CONCAT(tbl_Picklist_RSoW[[#This Row],[Code]]," : ",tbl_Picklist_RSoW[[#This Row],[Title]])</f>
        <v>6_2 : Active networking</v>
      </c>
      <c r="N36" s="84"/>
      <c r="O36" s="84"/>
      <c r="P36" s="84"/>
      <c r="Q36" s="84" t="str">
        <f ca="1"/>
        <v>8_3 : Soft landscape</v>
      </c>
      <c r="R36" s="84"/>
      <c r="S3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2_1_3</v>
      </c>
      <c r="T36" s="84">
        <v>2</v>
      </c>
      <c r="U36" s="84">
        <v>1</v>
      </c>
      <c r="V36" s="84">
        <v>3</v>
      </c>
      <c r="W36" s="84" t="s">
        <v>211</v>
      </c>
      <c r="X36" s="84" t="str">
        <f>_xlfn.CONCAT(tbl_Picklist_NRM1[[#This Row],[Code]]," : ",tbl_Picklist_NRM1[[#This Row],[Title]])</f>
        <v>2_1_3 : Concrete casings to steel frames</v>
      </c>
      <c r="Y36" s="84"/>
      <c r="Z36" s="84"/>
      <c r="AA36" s="84"/>
      <c r="AB36" s="84" t="str">
        <f ca="1"/>
        <v>6_1 : Prefabricated buildings</v>
      </c>
      <c r="AC36" s="84"/>
      <c r="AD36" s="84" t="str">
        <f ca="1"/>
        <v>2_3_5 : Roof lights, skylights and openings</v>
      </c>
    </row>
    <row r="37" spans="2:30">
      <c r="B37" s="2" t="s">
        <v>212</v>
      </c>
      <c r="C37" s="75"/>
      <c r="D37" s="75"/>
      <c r="E37" s="75"/>
      <c r="F37" s="84"/>
      <c r="G37" s="84"/>
      <c r="H37" s="84"/>
      <c r="I37" s="75" t="str">
        <f>IF(tbl_Picklist_RSoW[[#This Row],[Level 2]]="",_xlfn.CONCAT(tbl_Picklist_RSoW[[#This Row],[Level 1]]),_xlfn.CONCAT(tbl_Picklist_RSoW[[#This Row],[Level 1]],"_",tbl_Picklist_RSoW[[#This Row],[Level 2]]))</f>
        <v>6_3</v>
      </c>
      <c r="J37" s="75">
        <v>6</v>
      </c>
      <c r="K37" s="75">
        <v>3</v>
      </c>
      <c r="L37" s="75" t="s">
        <v>1373</v>
      </c>
      <c r="M37" s="75" t="str">
        <f>_xlfn.CONCAT(tbl_Picklist_RSoW[[#This Row],[Code]]," : ",tbl_Picklist_RSoW[[#This Row],[Title]])</f>
        <v>6_3 : AV systems and fixed equipment</v>
      </c>
      <c r="N37" s="84"/>
      <c r="O37" s="84"/>
      <c r="P37" s="84"/>
      <c r="Q37" s="84" t="str">
        <f ca="1"/>
        <v>8_4 : Boundary treatments, walls and fencing</v>
      </c>
      <c r="R37" s="84"/>
      <c r="S3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2_1_4</v>
      </c>
      <c r="T37" s="84">
        <v>2</v>
      </c>
      <c r="U37" s="84">
        <v>1</v>
      </c>
      <c r="V37" s="84">
        <v>4</v>
      </c>
      <c r="W37" s="84" t="s">
        <v>213</v>
      </c>
      <c r="X37" s="84" t="str">
        <f>_xlfn.CONCAT(tbl_Picklist_NRM1[[#This Row],[Code]]," : ",tbl_Picklist_NRM1[[#This Row],[Title]])</f>
        <v>2_1_4 : Concrete frames</v>
      </c>
      <c r="Y37" s="84"/>
      <c r="Z37" s="84"/>
      <c r="AA37" s="84"/>
      <c r="AB37" s="84" t="str">
        <f ca="1"/>
        <v>7_1 : Minor demolition works and alteration works</v>
      </c>
      <c r="AC37" s="84"/>
      <c r="AD37" s="84" t="str">
        <f ca="1"/>
        <v>2_3_6 : Roof features</v>
      </c>
    </row>
    <row r="38" spans="2:30">
      <c r="B38" s="2" t="s">
        <v>214</v>
      </c>
      <c r="C38" s="75"/>
      <c r="D38" s="75"/>
      <c r="E38" s="75"/>
      <c r="F38" s="84"/>
      <c r="G38" s="84"/>
      <c r="H38" s="84"/>
      <c r="I38" s="75" t="str">
        <f>IF(tbl_Picklist_RSoW[[#This Row],[Level 2]]="",_xlfn.CONCAT(tbl_Picklist_RSoW[[#This Row],[Level 1]]),_xlfn.CONCAT(tbl_Picklist_RSoW[[#This Row],[Level 1]],"_",tbl_Picklist_RSoW[[#This Row],[Level 2]]))</f>
        <v>6_4</v>
      </c>
      <c r="J38" s="75">
        <v>6</v>
      </c>
      <c r="K38" s="75">
        <v>4</v>
      </c>
      <c r="L38" s="75" t="s">
        <v>1374</v>
      </c>
      <c r="M38" s="75" t="str">
        <f>_xlfn.CONCAT(tbl_Picklist_RSoW[[#This Row],[Code]]," : ",tbl_Picklist_RSoW[[#This Row],[Title]])</f>
        <v>6_4 : Building technologies</v>
      </c>
      <c r="N38" s="84"/>
      <c r="O38" s="84"/>
      <c r="P38" s="84"/>
      <c r="Q38" s="84" t="str">
        <f ca="1"/>
        <v>8_5 : Play equipment and nature habitats</v>
      </c>
      <c r="R38" s="84"/>
      <c r="S3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2_1_5</v>
      </c>
      <c r="T38" s="84">
        <v>2</v>
      </c>
      <c r="U38" s="84">
        <v>1</v>
      </c>
      <c r="V38" s="84">
        <v>5</v>
      </c>
      <c r="W38" s="84" t="s">
        <v>215</v>
      </c>
      <c r="X38" s="84" t="str">
        <f>_xlfn.CONCAT(tbl_Picklist_NRM1[[#This Row],[Code]]," : ",tbl_Picklist_NRM1[[#This Row],[Title]])</f>
        <v>2_1_5 : Timber frames</v>
      </c>
      <c r="Y38" s="84"/>
      <c r="Z38" s="84"/>
      <c r="AA38" s="84"/>
      <c r="AB38" s="84" t="str">
        <f ca="1"/>
        <v>7_2 : Repairs to existing services</v>
      </c>
      <c r="AC38" s="84"/>
      <c r="AD38" s="84" t="str">
        <f ca="1"/>
        <v>2_4_1 : Stair/ramp structure</v>
      </c>
    </row>
    <row r="39" spans="2:30">
      <c r="B39" s="2" t="s">
        <v>216</v>
      </c>
      <c r="C39" s="75"/>
      <c r="D39" s="75"/>
      <c r="E39" s="75"/>
      <c r="F39" s="84"/>
      <c r="G39" s="84"/>
      <c r="H39" s="84"/>
      <c r="I39" s="75" t="str">
        <f>IF(tbl_Picklist_RSoW[[#This Row],[Level 2]]="",_xlfn.CONCAT(tbl_Picklist_RSoW[[#This Row],[Level 1]]),_xlfn.CONCAT(tbl_Picklist_RSoW[[#This Row],[Level 1]],"_",tbl_Picklist_RSoW[[#This Row],[Level 2]]))</f>
        <v>6_5</v>
      </c>
      <c r="J39" s="75">
        <v>6</v>
      </c>
      <c r="K39" s="75">
        <v>5</v>
      </c>
      <c r="L39" s="75" t="s">
        <v>1375</v>
      </c>
      <c r="M39" s="75" t="str">
        <f>_xlfn.CONCAT(tbl_Picklist_RSoW[[#This Row],[Code]]," : ",tbl_Picklist_RSoW[[#This Row],[Title]])</f>
        <v>6_5 : Telephony</v>
      </c>
      <c r="N39" s="84"/>
      <c r="O39" s="84"/>
      <c r="P39" s="84"/>
      <c r="Q39" s="84" t="str">
        <f ca="1"/>
        <v>8_6 : External furniture</v>
      </c>
      <c r="R39" s="84"/>
      <c r="S3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2_1_6</v>
      </c>
      <c r="T39" s="84">
        <v>2</v>
      </c>
      <c r="U39" s="84">
        <v>1</v>
      </c>
      <c r="V39" s="84">
        <v>6</v>
      </c>
      <c r="W39" s="84" t="s">
        <v>217</v>
      </c>
      <c r="X39" s="84" t="str">
        <f>_xlfn.CONCAT(tbl_Picklist_NRM1[[#This Row],[Code]]," : ",tbl_Picklist_NRM1[[#This Row],[Title]])</f>
        <v>2_1_6 : Specialist frames</v>
      </c>
      <c r="Y39" s="84"/>
      <c r="Z39" s="84"/>
      <c r="AA39" s="84"/>
      <c r="AB39" s="84" t="str">
        <f ca="1"/>
        <v>7_3 : Damp proof courses/fungus and beetle eradication</v>
      </c>
      <c r="AC39" s="84"/>
      <c r="AD39" s="84" t="str">
        <f ca="1"/>
        <v>2_4_2 : Stair/ramp finishes</v>
      </c>
    </row>
    <row r="40" spans="2:30">
      <c r="B40" s="2" t="s">
        <v>218</v>
      </c>
      <c r="C40" s="75"/>
      <c r="D40" s="75"/>
      <c r="E40" s="75"/>
      <c r="F40" s="84"/>
      <c r="G40" s="84"/>
      <c r="H40" s="84"/>
      <c r="I40" s="75" t="str">
        <f>IF(tbl_Picklist_RSoW[[#This Row],[Level 2]]="",_xlfn.CONCAT(tbl_Picklist_RSoW[[#This Row],[Level 1]]),_xlfn.CONCAT(tbl_Picklist_RSoW[[#This Row],[Level 1]],"_",tbl_Picklist_RSoW[[#This Row],[Level 2]]))</f>
        <v>7</v>
      </c>
      <c r="J40" s="75">
        <v>7</v>
      </c>
      <c r="K40" s="75"/>
      <c r="L40" s="75" t="s">
        <v>1387</v>
      </c>
      <c r="M40" s="75" t="str">
        <f>_xlfn.CONCAT(tbl_Picklist_RSoW[[#This Row],[Code]]," : ",tbl_Picklist_RSoW[[#This Row],[Title]])</f>
        <v>7 : Work to existing buildings (not used in Technical Manual)</v>
      </c>
      <c r="N40" s="84"/>
      <c r="O40" s="84"/>
      <c r="P40" s="84"/>
      <c r="Q40" s="84" t="str">
        <f ca="1"/>
        <v>8_7 : External drainage (nature-based SuDS)</v>
      </c>
      <c r="R40" s="84"/>
      <c r="S4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2_2</v>
      </c>
      <c r="T40" s="84">
        <v>2</v>
      </c>
      <c r="U40" s="84">
        <v>2</v>
      </c>
      <c r="V40" s="84"/>
      <c r="W40" s="84" t="s">
        <v>219</v>
      </c>
      <c r="X40" s="84" t="str">
        <f>_xlfn.CONCAT(tbl_Picklist_NRM1[[#This Row],[Code]]," : ",tbl_Picklist_NRM1[[#This Row],[Title]])</f>
        <v>2_2 : Upper floors (UF)</v>
      </c>
      <c r="Y40" s="84"/>
      <c r="Z40" s="84"/>
      <c r="AA40" s="84"/>
      <c r="AB40" s="84" t="str">
        <f ca="1"/>
        <v>7_4 : Facade retention</v>
      </c>
      <c r="AC40" s="84"/>
      <c r="AD40" s="84" t="str">
        <f ca="1"/>
        <v>2_4_3 : Stair/ramp balustrade and handrails</v>
      </c>
    </row>
    <row r="41" spans="2:30">
      <c r="B41" s="2" t="s">
        <v>220</v>
      </c>
      <c r="C41" s="75"/>
      <c r="D41" s="75"/>
      <c r="E41" s="75"/>
      <c r="F41" s="84"/>
      <c r="G41" s="84"/>
      <c r="H41" s="84"/>
      <c r="I41" s="75" t="str">
        <f>IF(tbl_Picklist_RSoW[[#This Row],[Level 2]]="",_xlfn.CONCAT(tbl_Picklist_RSoW[[#This Row],[Level 1]]),_xlfn.CONCAT(tbl_Picklist_RSoW[[#This Row],[Level 1]],"_",tbl_Picklist_RSoW[[#This Row],[Level 2]]))</f>
        <v>8</v>
      </c>
      <c r="J41" s="75">
        <v>8</v>
      </c>
      <c r="K41" s="75"/>
      <c r="L41" s="75" t="s">
        <v>502</v>
      </c>
      <c r="M41" s="75" t="str">
        <f>_xlfn.CONCAT(tbl_Picklist_RSoW[[#This Row],[Code]]," : ",tbl_Picklist_RSoW[[#This Row],[Title]])</f>
        <v>8 : External works</v>
      </c>
      <c r="N41" s="84"/>
      <c r="O41" s="84"/>
      <c r="P41" s="84"/>
      <c r="Q41" s="84" t="str">
        <f ca="1"/>
        <v>8_8 : Structures in the landscape</v>
      </c>
      <c r="R41" s="84"/>
      <c r="S4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2_2_1</v>
      </c>
      <c r="T41" s="84">
        <v>2</v>
      </c>
      <c r="U41" s="84">
        <v>2</v>
      </c>
      <c r="V41" s="84">
        <v>1</v>
      </c>
      <c r="W41" s="84" t="s">
        <v>221</v>
      </c>
      <c r="X41" s="84" t="str">
        <f>_xlfn.CONCAT(tbl_Picklist_NRM1[[#This Row],[Code]]," : ",tbl_Picklist_NRM1[[#This Row],[Title]])</f>
        <v>2_2_1 : Floors</v>
      </c>
      <c r="Y41" s="84"/>
      <c r="Z41" s="84"/>
      <c r="AA41" s="84"/>
      <c r="AB41" s="84" t="str">
        <f ca="1"/>
        <v>7_5 : Cleaning existing surfaces</v>
      </c>
      <c r="AC41" s="84"/>
      <c r="AD41" s="84" t="str">
        <f ca="1"/>
        <v>2_4_4 : Ladders/chutes/slides</v>
      </c>
    </row>
    <row r="42" spans="2:30">
      <c r="B42" s="2" t="s">
        <v>222</v>
      </c>
      <c r="C42" s="75"/>
      <c r="D42" s="75"/>
      <c r="E42" s="75"/>
      <c r="F42" s="84"/>
      <c r="G42" s="84"/>
      <c r="H42" s="84"/>
      <c r="I42" s="75" t="str">
        <f>IF(tbl_Picklist_RSoW[[#This Row],[Level 2]]="",_xlfn.CONCAT(tbl_Picklist_RSoW[[#This Row],[Level 1]]),_xlfn.CONCAT(tbl_Picklist_RSoW[[#This Row],[Level 1]],"_",tbl_Picklist_RSoW[[#This Row],[Level 2]]))</f>
        <v>8_1</v>
      </c>
      <c r="J42" s="75">
        <v>8</v>
      </c>
      <c r="K42" s="75">
        <v>1</v>
      </c>
      <c r="L42" s="75" t="s">
        <v>1376</v>
      </c>
      <c r="M42" s="75" t="str">
        <f>_xlfn.CONCAT(tbl_Picklist_RSoW[[#This Row],[Code]]," : ",tbl_Picklist_RSoW[[#This Row],[Title]])</f>
        <v>8_1 : Surfaces for play, sport, paths and roads</v>
      </c>
      <c r="N42" s="84"/>
      <c r="O42" s="84"/>
      <c r="P42" s="84"/>
      <c r="Q42" s="84" t="str">
        <f ca="1"/>
        <v>9_1 : Fire safety</v>
      </c>
      <c r="R42" s="84"/>
      <c r="S4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2_2_2</v>
      </c>
      <c r="T42" s="84">
        <v>2</v>
      </c>
      <c r="U42" s="84">
        <v>2</v>
      </c>
      <c r="V42" s="84">
        <v>2</v>
      </c>
      <c r="W42" s="84" t="s">
        <v>223</v>
      </c>
      <c r="X42" s="84" t="str">
        <f>_xlfn.CONCAT(tbl_Picklist_NRM1[[#This Row],[Code]]," : ",tbl_Picklist_NRM1[[#This Row],[Title]])</f>
        <v>2_2_2 : Balconies</v>
      </c>
      <c r="Y42" s="84"/>
      <c r="Z42" s="84"/>
      <c r="AA42" s="84"/>
      <c r="AB42" s="84" t="str">
        <f ca="1"/>
        <v>7_6 : Renovation works</v>
      </c>
      <c r="AC42" s="84"/>
      <c r="AD42" s="84" t="str">
        <f ca="1"/>
        <v>2_5_1 : External enclosing walls above ground floor level</v>
      </c>
    </row>
    <row r="43" spans="2:30">
      <c r="B43" s="2" t="s">
        <v>224</v>
      </c>
      <c r="C43" s="75"/>
      <c r="D43" s="75"/>
      <c r="E43" s="75"/>
      <c r="F43" s="84"/>
      <c r="G43" s="84"/>
      <c r="H43" s="84"/>
      <c r="I43" s="75" t="str">
        <f>IF(tbl_Picklist_RSoW[[#This Row],[Level 2]]="",_xlfn.CONCAT(tbl_Picklist_RSoW[[#This Row],[Level 1]]),_xlfn.CONCAT(tbl_Picklist_RSoW[[#This Row],[Level 1]],"_",tbl_Picklist_RSoW[[#This Row],[Level 2]]))</f>
        <v>8_2</v>
      </c>
      <c r="J43" s="75">
        <v>8</v>
      </c>
      <c r="K43" s="75">
        <v>2</v>
      </c>
      <c r="L43" s="75" t="s">
        <v>1377</v>
      </c>
      <c r="M43" s="75" t="str">
        <f>_xlfn.CONCAT(tbl_Picklist_RSoW[[#This Row],[Code]]," : ",tbl_Picklist_RSoW[[#This Row],[Title]])</f>
        <v>8_2 : Topsoil, subsoil and ameliorants</v>
      </c>
      <c r="N43" s="84"/>
      <c r="O43" s="84"/>
      <c r="P43" s="84"/>
      <c r="Q43" s="84" t="str">
        <f ca="1"/>
        <v>9_2 : Fire safety for MMC</v>
      </c>
      <c r="R43" s="84"/>
      <c r="S4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2_2_3</v>
      </c>
      <c r="T43" s="84">
        <v>2</v>
      </c>
      <c r="U43" s="84">
        <v>2</v>
      </c>
      <c r="V43" s="84">
        <v>3</v>
      </c>
      <c r="W43" s="84" t="s">
        <v>225</v>
      </c>
      <c r="X43" s="84" t="str">
        <f>_xlfn.CONCAT(tbl_Picklist_NRM1[[#This Row],[Code]]," : ",tbl_Picklist_NRM1[[#This Row],[Title]])</f>
        <v>2_2_3 : Drainage to balconies</v>
      </c>
      <c r="Y43" s="84"/>
      <c r="Z43" s="84"/>
      <c r="AA43" s="84"/>
      <c r="AB43" s="84" t="str">
        <f ca="1"/>
        <v>8_1 : Site preparation works</v>
      </c>
      <c r="AC43" s="84"/>
      <c r="AD43" s="84" t="str">
        <f ca="1"/>
        <v>2_5_2 : External enclosing walls below ground floor level</v>
      </c>
    </row>
    <row r="44" spans="2:30">
      <c r="B44" s="2" t="s">
        <v>226</v>
      </c>
      <c r="C44" s="75"/>
      <c r="D44" s="75"/>
      <c r="E44" s="75"/>
      <c r="F44" s="84"/>
      <c r="G44" s="84"/>
      <c r="H44" s="84"/>
      <c r="I44" s="110" t="str">
        <f>IF(tbl_Picklist_RSoW[[#This Row],[Level 2]]="",_xlfn.CONCAT(tbl_Picklist_RSoW[[#This Row],[Level 1]]),_xlfn.CONCAT(tbl_Picklist_RSoW[[#This Row],[Level 1]],"_",tbl_Picklist_RSoW[[#This Row],[Level 2]]))</f>
        <v>8_3</v>
      </c>
      <c r="J44" s="110">
        <v>8</v>
      </c>
      <c r="K44" s="110">
        <v>3</v>
      </c>
      <c r="L44" s="110" t="s">
        <v>1378</v>
      </c>
      <c r="M44" s="110" t="str">
        <f>_xlfn.CONCAT(tbl_Picklist_RSoW[[#This Row],[Code]]," : ",tbl_Picklist_RSoW[[#This Row],[Title]])</f>
        <v>8_3 : Soft landscape</v>
      </c>
      <c r="N44" s="84"/>
      <c r="O44" s="84"/>
      <c r="P44" s="84"/>
      <c r="Q44" s="84" t="str">
        <f ca="1"/>
        <v>-_- : Other</v>
      </c>
      <c r="R44" s="84"/>
      <c r="S4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v>
      </c>
      <c r="T44" s="84">
        <v>2</v>
      </c>
      <c r="U44" s="84">
        <v>3</v>
      </c>
      <c r="V44" s="84"/>
      <c r="W44" s="84" t="s">
        <v>66</v>
      </c>
      <c r="X44" s="84" t="str">
        <f>_xlfn.CONCAT(tbl_Picklist_NRM1[[#This Row],[Code]]," : ",tbl_Picklist_NRM1[[#This Row],[Title]])</f>
        <v>2_3 : Roof</v>
      </c>
      <c r="Y44" s="84"/>
      <c r="Z44" s="84"/>
      <c r="AA44" s="84"/>
      <c r="AB44" s="84" t="str">
        <f ca="1"/>
        <v>8_2 : Roads, paths and paving</v>
      </c>
      <c r="AC44" s="84"/>
      <c r="AD44" s="84" t="str">
        <f ca="1"/>
        <v>2_5_3 : Solar/rain screen cladding</v>
      </c>
    </row>
    <row r="45" spans="2:30">
      <c r="B45" s="2" t="s">
        <v>227</v>
      </c>
      <c r="C45" s="75"/>
      <c r="D45" s="75"/>
      <c r="E45" s="75"/>
      <c r="F45" s="84"/>
      <c r="G45" s="84"/>
      <c r="H45" s="84"/>
      <c r="I45" s="110" t="str">
        <f>IF(tbl_Picklist_RSoW[[#This Row],[Level 2]]="",_xlfn.CONCAT(tbl_Picklist_RSoW[[#This Row],[Level 1]]),_xlfn.CONCAT(tbl_Picklist_RSoW[[#This Row],[Level 1]],"_",tbl_Picklist_RSoW[[#This Row],[Level 2]]))</f>
        <v>8_4</v>
      </c>
      <c r="J45" s="110">
        <v>8</v>
      </c>
      <c r="K45" s="110">
        <v>4</v>
      </c>
      <c r="L45" s="110" t="s">
        <v>1379</v>
      </c>
      <c r="M45" s="110" t="str">
        <f>_xlfn.CONCAT(tbl_Picklist_RSoW[[#This Row],[Code]]," : ",tbl_Picklist_RSoW[[#This Row],[Title]])</f>
        <v>8_4 : Boundary treatments, walls and fencing</v>
      </c>
      <c r="N45" s="84"/>
      <c r="O45" s="84"/>
      <c r="P45" s="84"/>
      <c r="Q45" s="84" t="str">
        <f ca="1"/>
        <v>-_- : Swimming pools</v>
      </c>
      <c r="R45" s="84"/>
      <c r="S4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2_3_1</v>
      </c>
      <c r="T45" s="84">
        <v>2</v>
      </c>
      <c r="U45" s="84">
        <v>3</v>
      </c>
      <c r="V45" s="84">
        <v>1</v>
      </c>
      <c r="W45" s="84" t="s">
        <v>228</v>
      </c>
      <c r="X45" s="84" t="str">
        <f>_xlfn.CONCAT(tbl_Picklist_NRM1[[#This Row],[Code]]," : ",tbl_Picklist_NRM1[[#This Row],[Title]])</f>
        <v>2_3_1 : Roof structure</v>
      </c>
      <c r="Y45" s="84"/>
      <c r="Z45" s="84"/>
      <c r="AA45" s="84"/>
      <c r="AB45" s="84" t="str">
        <f ca="1"/>
        <v>8_3 : Soft landscaping, planting and irrigation systems</v>
      </c>
      <c r="AC45" s="84"/>
      <c r="AD45" s="84" t="str">
        <f ca="1"/>
        <v>2_5_4 : External soffits</v>
      </c>
    </row>
    <row r="46" spans="2:30">
      <c r="B46" s="2" t="s">
        <v>229</v>
      </c>
      <c r="C46" s="75"/>
      <c r="D46" s="75"/>
      <c r="E46" s="75"/>
      <c r="F46" s="84"/>
      <c r="G46" s="84"/>
      <c r="H46" s="84"/>
      <c r="I46" s="110" t="str">
        <f>IF(tbl_Picklist_RSoW[[#This Row],[Level 2]]="",_xlfn.CONCAT(tbl_Picklist_RSoW[[#This Row],[Level 1]]),_xlfn.CONCAT(tbl_Picklist_RSoW[[#This Row],[Level 1]],"_",tbl_Picklist_RSoW[[#This Row],[Level 2]]))</f>
        <v>8_5</v>
      </c>
      <c r="J46" s="110">
        <v>8</v>
      </c>
      <c r="K46" s="110">
        <v>5</v>
      </c>
      <c r="L46" s="110" t="s">
        <v>1380</v>
      </c>
      <c r="M46" s="110" t="str">
        <f>_xlfn.CONCAT(tbl_Picklist_RSoW[[#This Row],[Code]]," : ",tbl_Picklist_RSoW[[#This Row],[Title]])</f>
        <v>8_5 : Play equipment and nature habitats</v>
      </c>
      <c r="N46" s="84"/>
      <c r="O46" s="84"/>
      <c r="P46" s="84"/>
      <c r="Q46" s="84"/>
      <c r="R46" s="84"/>
      <c r="S4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2_3_2</v>
      </c>
      <c r="T46" s="84">
        <v>2</v>
      </c>
      <c r="U46" s="84">
        <v>3</v>
      </c>
      <c r="V46" s="84">
        <v>2</v>
      </c>
      <c r="W46" s="84" t="s">
        <v>230</v>
      </c>
      <c r="X46" s="84" t="str">
        <f>_xlfn.CONCAT(tbl_Picklist_NRM1[[#This Row],[Code]]," : ",tbl_Picklist_NRM1[[#This Row],[Title]])</f>
        <v>2_3_2 : Roof coverings</v>
      </c>
      <c r="Y46" s="84"/>
      <c r="Z46" s="84"/>
      <c r="AA46" s="84"/>
      <c r="AB46" s="84" t="str">
        <f ca="1"/>
        <v>8_4 : Fencing, railing and walls</v>
      </c>
      <c r="AC46" s="84"/>
      <c r="AD46" s="84" t="str">
        <f ca="1"/>
        <v>2_5_5 : Subsidiary walls, balustrades, handrails, railings and proprietary balconies</v>
      </c>
    </row>
    <row r="47" spans="2:30">
      <c r="B47" s="2" t="s">
        <v>231</v>
      </c>
      <c r="C47" s="75"/>
      <c r="D47" s="75"/>
      <c r="E47" s="75"/>
      <c r="F47" s="84"/>
      <c r="G47" s="84"/>
      <c r="H47" s="84"/>
      <c r="I47" s="110" t="str">
        <f>IF(tbl_Picklist_RSoW[[#This Row],[Level 2]]="",_xlfn.CONCAT(tbl_Picklist_RSoW[[#This Row],[Level 1]]),_xlfn.CONCAT(tbl_Picklist_RSoW[[#This Row],[Level 1]],"_",tbl_Picklist_RSoW[[#This Row],[Level 2]]))</f>
        <v>8_6</v>
      </c>
      <c r="J47" s="110">
        <v>8</v>
      </c>
      <c r="K47" s="110">
        <v>6</v>
      </c>
      <c r="L47" s="110" t="s">
        <v>1381</v>
      </c>
      <c r="M47" s="110" t="str">
        <f>_xlfn.CONCAT(tbl_Picklist_RSoW[[#This Row],[Code]]," : ",tbl_Picklist_RSoW[[#This Row],[Title]])</f>
        <v>8_6 : External furniture</v>
      </c>
      <c r="N47" s="84"/>
      <c r="O47" s="84"/>
      <c r="P47" s="84"/>
      <c r="Q47" s="84"/>
      <c r="R47" s="84"/>
      <c r="S4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2_3_3</v>
      </c>
      <c r="T47" s="84">
        <v>2</v>
      </c>
      <c r="U47" s="84">
        <v>3</v>
      </c>
      <c r="V47" s="84">
        <v>3</v>
      </c>
      <c r="W47" s="84" t="s">
        <v>232</v>
      </c>
      <c r="X47" s="84" t="str">
        <f>_xlfn.CONCAT(tbl_Picklist_NRM1[[#This Row],[Code]]," : ",tbl_Picklist_NRM1[[#This Row],[Title]])</f>
        <v>2_3_3 : Specialist roof systems</v>
      </c>
      <c r="Y47" s="84"/>
      <c r="Z47" s="84"/>
      <c r="AA47" s="84"/>
      <c r="AB47" s="84" t="str">
        <f ca="1"/>
        <v>8_5 : Site/street furniture and equipment</v>
      </c>
      <c r="AC47" s="84"/>
      <c r="AD47" s="84" t="str">
        <f ca="1"/>
        <v>2_5_6 : Facade access/cleaning systems</v>
      </c>
    </row>
    <row r="48" spans="2:30">
      <c r="B48" s="2" t="s">
        <v>233</v>
      </c>
      <c r="C48" s="75"/>
      <c r="D48" s="75"/>
      <c r="E48" s="75"/>
      <c r="F48" s="84"/>
      <c r="G48" s="84"/>
      <c r="H48" s="84"/>
      <c r="I48" s="110" t="str">
        <f>IF(tbl_Picklist_RSoW[[#This Row],[Level 2]]="",_xlfn.CONCAT(tbl_Picklist_RSoW[[#This Row],[Level 1]]),_xlfn.CONCAT(tbl_Picklist_RSoW[[#This Row],[Level 1]],"_",tbl_Picklist_RSoW[[#This Row],[Level 2]]))</f>
        <v>8_7</v>
      </c>
      <c r="J48" s="110">
        <v>8</v>
      </c>
      <c r="K48" s="110">
        <v>7</v>
      </c>
      <c r="L48" s="110" t="s">
        <v>1382</v>
      </c>
      <c r="M48" s="110" t="str">
        <f>_xlfn.CONCAT(tbl_Picklist_RSoW[[#This Row],[Code]]," : ",tbl_Picklist_RSoW[[#This Row],[Title]])</f>
        <v>8_7 : External drainage (nature-based SuDS)</v>
      </c>
      <c r="N48" s="84"/>
      <c r="O48" s="84"/>
      <c r="P48" s="84"/>
      <c r="Q48" s="84"/>
      <c r="R48" s="84"/>
      <c r="S4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2_3_4</v>
      </c>
      <c r="T48" s="84">
        <v>2</v>
      </c>
      <c r="U48" s="84">
        <v>3</v>
      </c>
      <c r="V48" s="84">
        <v>4</v>
      </c>
      <c r="W48" s="84" t="s">
        <v>234</v>
      </c>
      <c r="X48" s="84" t="str">
        <f>_xlfn.CONCAT(tbl_Picklist_NRM1[[#This Row],[Code]]," : ",tbl_Picklist_NRM1[[#This Row],[Title]])</f>
        <v>2_3_4 : Roof drainage</v>
      </c>
      <c r="Y48" s="84"/>
      <c r="Z48" s="84"/>
      <c r="AA48" s="84"/>
      <c r="AB48" s="84" t="str">
        <f ca="1"/>
        <v>8_6 : External drainage</v>
      </c>
      <c r="AC48" s="84"/>
      <c r="AD48" s="84" t="str">
        <f ca="1"/>
        <v>2_6_1 : External windows</v>
      </c>
    </row>
    <row r="49" spans="2:30">
      <c r="B49" s="2" t="s">
        <v>235</v>
      </c>
      <c r="C49" s="75"/>
      <c r="D49" s="75"/>
      <c r="E49" s="75"/>
      <c r="F49" s="84"/>
      <c r="G49" s="84"/>
      <c r="H49" s="84"/>
      <c r="I49" s="110" t="str">
        <f>IF(tbl_Picklist_RSoW[[#This Row],[Level 2]]="",_xlfn.CONCAT(tbl_Picklist_RSoW[[#This Row],[Level 1]]),_xlfn.CONCAT(tbl_Picklist_RSoW[[#This Row],[Level 1]],"_",tbl_Picklist_RSoW[[#This Row],[Level 2]]))</f>
        <v>8_8</v>
      </c>
      <c r="J49" s="110">
        <v>8</v>
      </c>
      <c r="K49" s="110">
        <v>8</v>
      </c>
      <c r="L49" s="110" t="s">
        <v>1383</v>
      </c>
      <c r="M49" s="110" t="str">
        <f>_xlfn.CONCAT(tbl_Picklist_RSoW[[#This Row],[Code]]," : ",tbl_Picklist_RSoW[[#This Row],[Title]])</f>
        <v>8_8 : Structures in the landscape</v>
      </c>
      <c r="N49" s="84"/>
      <c r="O49" s="84"/>
      <c r="P49" s="84"/>
      <c r="Q49" s="84"/>
      <c r="R49" s="84"/>
      <c r="S4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2_3_5</v>
      </c>
      <c r="T49" s="84">
        <v>2</v>
      </c>
      <c r="U49" s="84">
        <v>3</v>
      </c>
      <c r="V49" s="84">
        <v>5</v>
      </c>
      <c r="W49" s="84" t="s">
        <v>236</v>
      </c>
      <c r="X49" s="84" t="str">
        <f>_xlfn.CONCAT(tbl_Picklist_NRM1[[#This Row],[Code]]," : ",tbl_Picklist_NRM1[[#This Row],[Title]])</f>
        <v>2_3_5 : Roof lights, skylights and openings</v>
      </c>
      <c r="Y49" s="84"/>
      <c r="Z49" s="84"/>
      <c r="AA49" s="84"/>
      <c r="AB49" s="84" t="str">
        <f ca="1"/>
        <v>8_7 : External services</v>
      </c>
      <c r="AC49" s="84"/>
      <c r="AD49" s="84" t="str">
        <f ca="1"/>
        <v>2_6_2 : External doors (ED)</v>
      </c>
    </row>
    <row r="50" spans="2:30">
      <c r="B50" s="2" t="s">
        <v>237</v>
      </c>
      <c r="C50" s="75"/>
      <c r="D50" s="75"/>
      <c r="E50" s="75"/>
      <c r="F50" s="84"/>
      <c r="G50" s="84"/>
      <c r="H50" s="84"/>
      <c r="I50" s="110" t="str">
        <f>IF(tbl_Picklist_RSoW[[#This Row],[Level 2]]="",_xlfn.CONCAT(tbl_Picklist_RSoW[[#This Row],[Level 1]]),_xlfn.CONCAT(tbl_Picklist_RSoW[[#This Row],[Level 1]],"_",tbl_Picklist_RSoW[[#This Row],[Level 2]]))</f>
        <v>9</v>
      </c>
      <c r="J50" s="110">
        <v>9</v>
      </c>
      <c r="K50" s="110"/>
      <c r="L50" s="110" t="s">
        <v>1384</v>
      </c>
      <c r="M50" s="110" t="str">
        <f>_xlfn.CONCAT(tbl_Picklist_RSoW[[#This Row],[Code]]," : ",tbl_Picklist_RSoW[[#This Row],[Title]])</f>
        <v>9 : Fire safety</v>
      </c>
      <c r="N50" s="84"/>
      <c r="O50" s="84"/>
      <c r="P50" s="84"/>
      <c r="Q50" s="84"/>
      <c r="R50" s="84"/>
      <c r="S5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2_3_6</v>
      </c>
      <c r="T50" s="84">
        <v>2</v>
      </c>
      <c r="U50" s="84">
        <v>3</v>
      </c>
      <c r="V50" s="84">
        <v>6</v>
      </c>
      <c r="W50" s="84" t="s">
        <v>238</v>
      </c>
      <c r="X50" s="84" t="str">
        <f>_xlfn.CONCAT(tbl_Picklist_NRM1[[#This Row],[Code]]," : ",tbl_Picklist_NRM1[[#This Row],[Title]])</f>
        <v>2_3_6 : Roof features</v>
      </c>
      <c r="Y50" s="84"/>
      <c r="Z50" s="84"/>
      <c r="AA50" s="84"/>
      <c r="AB50" s="84" t="str">
        <f ca="1"/>
        <v>8_8 : Minor building works and ancillary buildings</v>
      </c>
      <c r="AC50" s="84"/>
      <c r="AD50" s="84" t="str">
        <f ca="1"/>
        <v>2_7_1 : Walls and partitions</v>
      </c>
    </row>
    <row r="51" spans="2:30">
      <c r="B51" s="2" t="s">
        <v>239</v>
      </c>
      <c r="C51" s="75"/>
      <c r="D51" s="75"/>
      <c r="E51" s="75"/>
      <c r="F51" s="84"/>
      <c r="G51" s="84"/>
      <c r="H51" s="84"/>
      <c r="I51" s="110" t="str">
        <f>IF(tbl_Picklist_RSoW[[#This Row],[Level 2]]="",_xlfn.CONCAT(tbl_Picklist_RSoW[[#This Row],[Level 1]]),_xlfn.CONCAT(tbl_Picklist_RSoW[[#This Row],[Level 1]],"_",tbl_Picklist_RSoW[[#This Row],[Level 2]]))</f>
        <v>9_1</v>
      </c>
      <c r="J51" s="110">
        <v>9</v>
      </c>
      <c r="K51" s="110">
        <v>1</v>
      </c>
      <c r="L51" s="110" t="s">
        <v>1384</v>
      </c>
      <c r="M51" s="110" t="str">
        <f>_xlfn.CONCAT(tbl_Picklist_RSoW[[#This Row],[Code]]," : ",tbl_Picklist_RSoW[[#This Row],[Title]])</f>
        <v>9_1 : Fire safety</v>
      </c>
      <c r="N51" s="84"/>
      <c r="O51" s="84"/>
      <c r="P51" s="84"/>
      <c r="Q51" s="84"/>
      <c r="R51" s="84"/>
      <c r="S5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2_4</v>
      </c>
      <c r="T51" s="84">
        <v>2</v>
      </c>
      <c r="U51" s="84">
        <v>4</v>
      </c>
      <c r="V51" s="84"/>
      <c r="W51" s="84" t="s">
        <v>240</v>
      </c>
      <c r="X51" s="84" t="str">
        <f>_xlfn.CONCAT(tbl_Picklist_NRM1[[#This Row],[Code]]," : ",tbl_Picklist_NRM1[[#This Row],[Title]])</f>
        <v>2_4 : Stairs and ramps</v>
      </c>
      <c r="Y51" s="84"/>
      <c r="Z51" s="84"/>
      <c r="AA51" s="84"/>
      <c r="AB51" s="84" t="str">
        <f ca="1"/>
        <v>9_1 : Employer's requirements</v>
      </c>
      <c r="AC51" s="84"/>
      <c r="AD51" s="84" t="str">
        <f ca="1"/>
        <v>2_7_2 : Balustrades and handrails</v>
      </c>
    </row>
    <row r="52" spans="2:30">
      <c r="B52" s="2" t="s">
        <v>241</v>
      </c>
      <c r="C52" s="75"/>
      <c r="D52" s="75"/>
      <c r="E52" s="75"/>
      <c r="F52" s="84"/>
      <c r="G52" s="84"/>
      <c r="H52" s="84"/>
      <c r="I52" s="110" t="str">
        <f>IF(tbl_Picklist_RSoW[[#This Row],[Level 2]]="",_xlfn.CONCAT(tbl_Picklist_RSoW[[#This Row],[Level 1]]),_xlfn.CONCAT(tbl_Picklist_RSoW[[#This Row],[Level 1]],"_",tbl_Picklist_RSoW[[#This Row],[Level 2]]))</f>
        <v>9_2</v>
      </c>
      <c r="J52" s="110">
        <v>9</v>
      </c>
      <c r="K52" s="110">
        <v>2</v>
      </c>
      <c r="L52" s="110" t="s">
        <v>1385</v>
      </c>
      <c r="M52" s="110" t="str">
        <f>_xlfn.CONCAT(tbl_Picklist_RSoW[[#This Row],[Code]]," : ",tbl_Picklist_RSoW[[#This Row],[Title]])</f>
        <v>9_2 : Fire safety for MMC</v>
      </c>
      <c r="N52" s="84"/>
      <c r="O52" s="84"/>
      <c r="P52" s="84"/>
      <c r="Q52" s="84"/>
      <c r="R52" s="84"/>
      <c r="S5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2_4_1</v>
      </c>
      <c r="T52" s="84">
        <v>2</v>
      </c>
      <c r="U52" s="84">
        <v>4</v>
      </c>
      <c r="V52" s="84">
        <v>1</v>
      </c>
      <c r="W52" s="84" t="s">
        <v>242</v>
      </c>
      <c r="X52" s="84" t="str">
        <f>_xlfn.CONCAT(tbl_Picklist_NRM1[[#This Row],[Code]]," : ",tbl_Picklist_NRM1[[#This Row],[Title]])</f>
        <v>2_4_1 : Stair/ramp structure</v>
      </c>
      <c r="Y52" s="84"/>
      <c r="Z52" s="84"/>
      <c r="AA52" s="84"/>
      <c r="AB52" s="84" t="str">
        <f ca="1"/>
        <v>9_2 : Maintenance contractor's cost items</v>
      </c>
      <c r="AC52" s="84"/>
      <c r="AD52" s="84" t="str">
        <f ca="1"/>
        <v>2_7_3 : Movable room dividers</v>
      </c>
    </row>
    <row r="53" spans="2:30">
      <c r="B53" s="2" t="s">
        <v>243</v>
      </c>
      <c r="C53" s="75"/>
      <c r="D53" s="75"/>
      <c r="E53" s="75"/>
      <c r="F53" s="84"/>
      <c r="G53" s="84"/>
      <c r="H53" s="84"/>
      <c r="I53" s="110" t="str">
        <f>IF(tbl_Picklist_RSoW[[#This Row],[Level 2]]="",_xlfn.CONCAT(tbl_Picklist_RSoW[[#This Row],[Level 1]]),_xlfn.CONCAT(tbl_Picklist_RSoW[[#This Row],[Level 1]],"_",tbl_Picklist_RSoW[[#This Row],[Level 2]]))</f>
        <v>-</v>
      </c>
      <c r="J53" s="110" t="s">
        <v>1608</v>
      </c>
      <c r="K53" s="110"/>
      <c r="L53" s="110" t="s">
        <v>32</v>
      </c>
      <c r="M53" s="110" t="str">
        <f>_xlfn.CONCAT(tbl_Picklist_RSoW[[#This Row],[Code]]," : ",tbl_Picklist_RSoW[[#This Row],[Title]])</f>
        <v>- : Other</v>
      </c>
      <c r="N53" s="84"/>
      <c r="O53" s="84"/>
      <c r="P53" s="84"/>
      <c r="Q53" s="84"/>
      <c r="R53" s="84"/>
      <c r="S5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2_4_2</v>
      </c>
      <c r="T53" s="84">
        <v>2</v>
      </c>
      <c r="U53" s="84">
        <v>4</v>
      </c>
      <c r="V53" s="84">
        <v>2</v>
      </c>
      <c r="W53" s="84" t="s">
        <v>244</v>
      </c>
      <c r="X53" s="84" t="str">
        <f>_xlfn.CONCAT(tbl_Picklist_NRM1[[#This Row],[Code]]," : ",tbl_Picklist_NRM1[[#This Row],[Title]])</f>
        <v>2_4_2 : Stair/ramp finishes</v>
      </c>
      <c r="Y53" s="84"/>
      <c r="Z53" s="84"/>
      <c r="AA53" s="84"/>
      <c r="AB53" s="84" t="str">
        <f ca="1"/>
        <v>10_1 : Maintenance contractor's overhead</v>
      </c>
      <c r="AC53" s="84"/>
      <c r="AD53" s="84" t="str">
        <f ca="1"/>
        <v>2_7_4 : Cubicles</v>
      </c>
    </row>
    <row r="54" spans="2:30">
      <c r="B54" s="2" t="s">
        <v>245</v>
      </c>
      <c r="C54" s="75"/>
      <c r="D54" s="75"/>
      <c r="E54" s="75"/>
      <c r="F54" s="84"/>
      <c r="G54" s="84"/>
      <c r="H54" s="84"/>
      <c r="I54" s="110" t="str">
        <f>IF(tbl_Picklist_RSoW[[#This Row],[Level 2]]="",_xlfn.CONCAT(tbl_Picklist_RSoW[[#This Row],[Level 1]]),_xlfn.CONCAT(tbl_Picklist_RSoW[[#This Row],[Level 1]],"_",tbl_Picklist_RSoW[[#This Row],[Level 2]]))</f>
        <v>-_-</v>
      </c>
      <c r="J54" s="110" t="s">
        <v>1608</v>
      </c>
      <c r="K54" s="110" t="s">
        <v>1608</v>
      </c>
      <c r="L54" s="110" t="s">
        <v>32</v>
      </c>
      <c r="M54" s="110" t="str">
        <f>_xlfn.CONCAT(tbl_Picklist_RSoW[[#This Row],[Code]]," : ",tbl_Picklist_RSoW[[#This Row],[Title]])</f>
        <v>-_- : Other</v>
      </c>
      <c r="N54" s="84"/>
      <c r="O54" s="84"/>
      <c r="P54" s="84"/>
      <c r="Q54" s="84"/>
      <c r="R54" s="84"/>
      <c r="S5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2_4_3</v>
      </c>
      <c r="T54" s="84">
        <v>2</v>
      </c>
      <c r="U54" s="84">
        <v>4</v>
      </c>
      <c r="V54" s="84">
        <v>3</v>
      </c>
      <c r="W54" s="84" t="s">
        <v>246</v>
      </c>
      <c r="X54" s="84" t="str">
        <f>_xlfn.CONCAT(tbl_Picklist_NRM1[[#This Row],[Code]]," : ",tbl_Picklist_NRM1[[#This Row],[Title]])</f>
        <v>2_4_3 : Stair/ramp balustrade and handrails</v>
      </c>
      <c r="Y54" s="84"/>
      <c r="Z54" s="84"/>
      <c r="AA54" s="84"/>
      <c r="AB54" s="84" t="str">
        <f ca="1"/>
        <v>10_2 : Maintenance contractor's profit</v>
      </c>
      <c r="AC54" s="84"/>
      <c r="AD54" s="84" t="str">
        <f ca="1"/>
        <v>2_8_1 : Internal doors (ID)</v>
      </c>
    </row>
    <row r="55" spans="2:30">
      <c r="B55" s="2" t="s">
        <v>247</v>
      </c>
      <c r="C55" s="75"/>
      <c r="D55" s="75"/>
      <c r="E55" s="75"/>
      <c r="F55" s="84"/>
      <c r="G55" s="84"/>
      <c r="H55" s="84"/>
      <c r="I55" s="110" t="str">
        <f>IF(tbl_Picklist_RSoW[[#This Row],[Level 2]]="",_xlfn.CONCAT(tbl_Picklist_RSoW[[#This Row],[Level 1]]),_xlfn.CONCAT(tbl_Picklist_RSoW[[#This Row],[Level 1]],"_",tbl_Picklist_RSoW[[#This Row],[Level 2]]))</f>
        <v>-_-</v>
      </c>
      <c r="J55" s="110" t="s">
        <v>1608</v>
      </c>
      <c r="K55" s="110" t="s">
        <v>1608</v>
      </c>
      <c r="L55" s="110" t="s">
        <v>1609</v>
      </c>
      <c r="M55" s="110" t="str">
        <f>_xlfn.CONCAT(tbl_Picklist_RSoW[[#This Row],[Code]]," : ",tbl_Picklist_RSoW[[#This Row],[Title]])</f>
        <v>-_- : Swimming pools</v>
      </c>
      <c r="N55" s="84"/>
      <c r="O55" s="84"/>
      <c r="P55" s="84"/>
      <c r="Q55" s="84"/>
      <c r="R55" s="84"/>
      <c r="S5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2_4_4</v>
      </c>
      <c r="T55" s="84">
        <v>2</v>
      </c>
      <c r="U55" s="84">
        <v>4</v>
      </c>
      <c r="V55" s="84">
        <v>4</v>
      </c>
      <c r="W55" s="84" t="s">
        <v>248</v>
      </c>
      <c r="X55" s="84" t="str">
        <f>_xlfn.CONCAT(tbl_Picklist_NRM1[[#This Row],[Code]]," : ",tbl_Picklist_NRM1[[#This Row],[Title]])</f>
        <v>2_4_4 : Ladders/chutes/slides</v>
      </c>
      <c r="Y55" s="84"/>
      <c r="Z55" s="84"/>
      <c r="AA55" s="84"/>
      <c r="AB55" s="84" t="str">
        <f ca="1"/>
        <v>11_1 : Consultant's and specialist fees</v>
      </c>
      <c r="AC55" s="84"/>
      <c r="AD55" s="84" t="str">
        <f ca="1"/>
        <v>3_1_1 : Finishes to walls</v>
      </c>
    </row>
    <row r="56" spans="2:30">
      <c r="B56" s="2" t="s">
        <v>249</v>
      </c>
      <c r="C56" s="75"/>
      <c r="D56" s="75"/>
      <c r="E56" s="75"/>
      <c r="F56" s="84"/>
      <c r="G56" s="84"/>
      <c r="H56" s="84"/>
      <c r="M56" s="84"/>
      <c r="N56" s="84"/>
      <c r="O56" s="84"/>
      <c r="P56" s="84"/>
      <c r="Q56" s="84"/>
      <c r="R56" s="84"/>
      <c r="S5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v>
      </c>
      <c r="T56" s="84">
        <v>2</v>
      </c>
      <c r="U56" s="84">
        <v>5</v>
      </c>
      <c r="V56" s="84"/>
      <c r="W56" s="84" t="s">
        <v>250</v>
      </c>
      <c r="X56" s="84" t="str">
        <f>_xlfn.CONCAT(tbl_Picklist_NRM1[[#This Row],[Code]]," : ",tbl_Picklist_NRM1[[#This Row],[Title]])</f>
        <v>2_5 : External walls (EW)</v>
      </c>
      <c r="Y56" s="84"/>
      <c r="Z56" s="84"/>
      <c r="AA56" s="84"/>
      <c r="AB56" s="84" t="str">
        <f ca="1"/>
        <v>11_2 : Maintenance contractor's tender / pre-contract fees</v>
      </c>
      <c r="AC56" s="84"/>
      <c r="AD56" s="84" t="str">
        <f ca="1"/>
        <v>3_2_1 : Finishes to floors</v>
      </c>
    </row>
    <row r="57" spans="2:30">
      <c r="B57" s="2" t="s">
        <v>251</v>
      </c>
      <c r="C57" s="75"/>
      <c r="D57" s="75"/>
      <c r="E57" s="75"/>
      <c r="F57" s="84"/>
      <c r="G57" s="84"/>
      <c r="H57" s="84"/>
      <c r="M57" s="84"/>
      <c r="N57" s="84"/>
      <c r="O57" s="84"/>
      <c r="P57" s="84"/>
      <c r="Q57" s="84"/>
      <c r="R57" s="84"/>
      <c r="S5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2_5_1</v>
      </c>
      <c r="T57" s="84">
        <v>2</v>
      </c>
      <c r="U57" s="84">
        <v>5</v>
      </c>
      <c r="V57" s="84">
        <v>1</v>
      </c>
      <c r="W57" s="84" t="s">
        <v>252</v>
      </c>
      <c r="X57" s="84" t="str">
        <f>_xlfn.CONCAT(tbl_Picklist_NRM1[[#This Row],[Code]]," : ",tbl_Picklist_NRM1[[#This Row],[Title]])</f>
        <v>2_5_1 : External enclosing walls above ground floor level</v>
      </c>
      <c r="Y57" s="84"/>
      <c r="Z57" s="84"/>
      <c r="AA57" s="84"/>
      <c r="AB57" s="84" t="str">
        <f ca="1"/>
        <v>11_3 : Maintenance contractor's design fees</v>
      </c>
      <c r="AC57" s="84"/>
      <c r="AD57" s="84" t="str">
        <f ca="1"/>
        <v>3_2_2 : Raised access floors</v>
      </c>
    </row>
    <row r="58" spans="2:30">
      <c r="B58" s="2" t="s">
        <v>253</v>
      </c>
      <c r="C58" s="75"/>
      <c r="D58" s="75"/>
      <c r="E58" s="75"/>
      <c r="F58" s="84"/>
      <c r="G58" s="84"/>
      <c r="H58" s="84"/>
      <c r="M58" s="84"/>
      <c r="N58" s="84"/>
      <c r="O58" s="84"/>
      <c r="P58" s="84"/>
      <c r="Q58" s="84"/>
      <c r="R58" s="84"/>
      <c r="S5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2_5_2</v>
      </c>
      <c r="T58" s="84">
        <v>2</v>
      </c>
      <c r="U58" s="84">
        <v>5</v>
      </c>
      <c r="V58" s="84">
        <v>2</v>
      </c>
      <c r="W58" s="84" t="s">
        <v>254</v>
      </c>
      <c r="X58" s="84" t="str">
        <f>_xlfn.CONCAT(tbl_Picklist_NRM1[[#This Row],[Code]]," : ",tbl_Picklist_NRM1[[#This Row],[Title]])</f>
        <v>2_5_2 : External enclosing walls below ground floor level</v>
      </c>
      <c r="Y58" s="84"/>
      <c r="Z58" s="84"/>
      <c r="AA58" s="84"/>
      <c r="AB58" s="84" t="str">
        <f ca="1"/>
        <v>12_1 : Employer definable maintenance related costs</v>
      </c>
      <c r="AC58" s="84"/>
      <c r="AD58" s="84" t="str">
        <f ca="1"/>
        <v>3_3_1 : Finishes to ceilings</v>
      </c>
    </row>
    <row r="59" spans="2:30">
      <c r="B59" s="2" t="s">
        <v>255</v>
      </c>
      <c r="C59" s="75"/>
      <c r="D59" s="75"/>
      <c r="E59" s="75"/>
      <c r="F59" s="84"/>
      <c r="G59" s="84"/>
      <c r="H59" s="84"/>
      <c r="M59" s="84"/>
      <c r="N59" s="84"/>
      <c r="O59" s="84"/>
      <c r="P59" s="84"/>
      <c r="Q59" s="84"/>
      <c r="R59" s="84"/>
      <c r="S5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2_5_3</v>
      </c>
      <c r="T59" s="84">
        <v>2</v>
      </c>
      <c r="U59" s="84">
        <v>5</v>
      </c>
      <c r="V59" s="84">
        <v>3</v>
      </c>
      <c r="W59" s="84" t="s">
        <v>256</v>
      </c>
      <c r="X59" s="84" t="str">
        <f>_xlfn.CONCAT(tbl_Picklist_NRM1[[#This Row],[Code]]," : ",tbl_Picklist_NRM1[[#This Row],[Title]])</f>
        <v>2_5_3 : Solar/rain screen cladding</v>
      </c>
      <c r="Y59" s="84"/>
      <c r="Z59" s="84"/>
      <c r="AA59" s="84"/>
      <c r="AB59" s="84" t="str">
        <f ca="1"/>
        <v>13_1 : Design and installation risks</v>
      </c>
      <c r="AC59" s="84"/>
      <c r="AD59" s="84" t="str">
        <f ca="1"/>
        <v>3_3_2 : False ceilings</v>
      </c>
    </row>
    <row r="60" spans="2:30">
      <c r="B60" s="2" t="s">
        <v>257</v>
      </c>
      <c r="C60" s="75"/>
      <c r="D60" s="75"/>
      <c r="E60" s="75"/>
      <c r="F60" s="84"/>
      <c r="G60" s="84"/>
      <c r="H60" s="84"/>
      <c r="M60" s="84"/>
      <c r="N60" s="84"/>
      <c r="O60" s="84"/>
      <c r="P60" s="84"/>
      <c r="Q60" s="84"/>
      <c r="R60" s="84"/>
      <c r="S6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2_5_4</v>
      </c>
      <c r="T60" s="84">
        <v>2</v>
      </c>
      <c r="U60" s="84">
        <v>5</v>
      </c>
      <c r="V60" s="84">
        <v>4</v>
      </c>
      <c r="W60" s="84" t="s">
        <v>258</v>
      </c>
      <c r="X60" s="84" t="str">
        <f>_xlfn.CONCAT(tbl_Picklist_NRM1[[#This Row],[Code]]," : ",tbl_Picklist_NRM1[[#This Row],[Title]])</f>
        <v>2_5_4 : External soffits</v>
      </c>
      <c r="Y60" s="84"/>
      <c r="Z60" s="84"/>
      <c r="AA60" s="84"/>
      <c r="AB60" s="84" t="str">
        <f ca="1"/>
        <v>13_2 : Maintenance risks</v>
      </c>
      <c r="AC60" s="84"/>
      <c r="AD60" s="84" t="str">
        <f ca="1"/>
        <v>3_3_3 : Demountable suspended ceilings</v>
      </c>
    </row>
    <row r="61" spans="2:30">
      <c r="B61" s="2" t="s">
        <v>259</v>
      </c>
      <c r="C61" s="75"/>
      <c r="D61" s="75"/>
      <c r="E61" s="75"/>
      <c r="F61" s="84"/>
      <c r="G61" s="84"/>
      <c r="H61" s="84"/>
      <c r="M61" s="84"/>
      <c r="N61" s="84"/>
      <c r="O61" s="84"/>
      <c r="P61" s="84"/>
      <c r="Q61" s="84"/>
      <c r="R61" s="84"/>
      <c r="S6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2_5_5</v>
      </c>
      <c r="T61" s="84">
        <v>2</v>
      </c>
      <c r="U61" s="84">
        <v>5</v>
      </c>
      <c r="V61" s="84">
        <v>5</v>
      </c>
      <c r="W61" s="84" t="s">
        <v>260</v>
      </c>
      <c r="X61" s="84" t="str">
        <f>_xlfn.CONCAT(tbl_Picklist_NRM1[[#This Row],[Code]]," : ",tbl_Picklist_NRM1[[#This Row],[Title]])</f>
        <v>2_5_5 : Subsidiary walls, balustrades, handrails, railings and proprietary balconies</v>
      </c>
      <c r="Y61" s="84"/>
      <c r="Z61" s="84"/>
      <c r="AA61" s="84"/>
      <c r="AB61" s="84" t="str">
        <f ca="1"/>
        <v>13_3 : Employer change risks</v>
      </c>
      <c r="AC61" s="84"/>
      <c r="AD61" s="84" t="str">
        <f ca="1"/>
        <v>4_1_1 : General fittings, furnishings and equipment</v>
      </c>
    </row>
    <row r="62" spans="2:30">
      <c r="B62" s="2" t="s">
        <v>261</v>
      </c>
      <c r="C62" s="75"/>
      <c r="D62" s="75"/>
      <c r="E62" s="75"/>
      <c r="F62" s="84"/>
      <c r="G62" s="84"/>
      <c r="H62" s="84"/>
      <c r="M62" s="84"/>
      <c r="N62" s="84"/>
      <c r="O62" s="84"/>
      <c r="P62" s="84"/>
      <c r="Q62" s="84"/>
      <c r="R62" s="84"/>
      <c r="S6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2_5_6</v>
      </c>
      <c r="T62" s="84">
        <v>2</v>
      </c>
      <c r="U62" s="84">
        <v>5</v>
      </c>
      <c r="V62" s="84">
        <v>6</v>
      </c>
      <c r="W62" s="84" t="s">
        <v>262</v>
      </c>
      <c r="X62" s="84" t="str">
        <f>_xlfn.CONCAT(tbl_Picklist_NRM1[[#This Row],[Code]]," : ",tbl_Picklist_NRM1[[#This Row],[Title]])</f>
        <v>2_5_6 : Facade access/cleaning systems</v>
      </c>
      <c r="Y62" s="84"/>
      <c r="Z62" s="84"/>
      <c r="AA62" s="84"/>
      <c r="AB62" s="84" t="str">
        <f ca="1"/>
        <v>13_4 : Employer other risks</v>
      </c>
      <c r="AC62" s="84"/>
      <c r="AD62" s="84" t="str">
        <f ca="1"/>
        <v>4_1_2 : Domestic kitchen fittings and equipment</v>
      </c>
    </row>
    <row r="63" spans="2:30">
      <c r="B63" s="2" t="s">
        <v>263</v>
      </c>
      <c r="C63" s="75"/>
      <c r="D63" s="75"/>
      <c r="E63" s="75"/>
      <c r="F63" s="84"/>
      <c r="G63" s="84"/>
      <c r="H63" s="84"/>
      <c r="M63" s="84"/>
      <c r="N63" s="84"/>
      <c r="O63" s="84"/>
      <c r="P63" s="84"/>
      <c r="Q63" s="84"/>
      <c r="R63" s="84"/>
      <c r="S6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2_6</v>
      </c>
      <c r="T63" s="84">
        <v>2</v>
      </c>
      <c r="U63" s="84">
        <v>6</v>
      </c>
      <c r="V63" s="84"/>
      <c r="W63" s="84" t="s">
        <v>264</v>
      </c>
      <c r="X63" s="84" t="str">
        <f>_xlfn.CONCAT(tbl_Picklist_NRM1[[#This Row],[Code]]," : ",tbl_Picklist_NRM1[[#This Row],[Title]])</f>
        <v>2_6 : Windows and external doors</v>
      </c>
      <c r="Y63" s="84"/>
      <c r="Z63" s="84"/>
      <c r="AA63" s="84"/>
      <c r="AB63" s="84" t="str">
        <f ca="1"/>
        <v>14_1 : Tender inflation</v>
      </c>
      <c r="AC63" s="84"/>
      <c r="AD63" s="84" t="str">
        <f ca="1"/>
        <v>4_1_3 : Special-purpose fittings, furnishings &amp; equipment</v>
      </c>
    </row>
    <row r="64" spans="2:30">
      <c r="B64" s="2" t="s">
        <v>265</v>
      </c>
      <c r="C64" s="75"/>
      <c r="D64" s="75"/>
      <c r="E64" s="75"/>
      <c r="F64" s="84"/>
      <c r="G64" s="84"/>
      <c r="H64" s="84"/>
      <c r="I64" s="75"/>
      <c r="J64" s="75"/>
      <c r="K64" s="75"/>
      <c r="L64" s="114"/>
      <c r="M64" s="84"/>
      <c r="N64" s="84"/>
      <c r="O64" s="84"/>
      <c r="P64" s="84"/>
      <c r="Q64" s="84"/>
      <c r="R64" s="84"/>
      <c r="S6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2_6_1</v>
      </c>
      <c r="T64" s="84">
        <v>2</v>
      </c>
      <c r="U64" s="84">
        <v>6</v>
      </c>
      <c r="V64" s="84">
        <v>1</v>
      </c>
      <c r="W64" s="84" t="s">
        <v>266</v>
      </c>
      <c r="X64" s="84" t="str">
        <f>_xlfn.CONCAT(tbl_Picklist_NRM1[[#This Row],[Code]]," : ",tbl_Picklist_NRM1[[#This Row],[Title]])</f>
        <v>2_6_1 : External windows</v>
      </c>
      <c r="Y64" s="84"/>
      <c r="Z64" s="84"/>
      <c r="AA64" s="84"/>
      <c r="AB64" s="84" t="str">
        <f ca="1"/>
        <v>14_2 : Construction inflation</v>
      </c>
      <c r="AC64" s="84"/>
      <c r="AD64" s="84" t="str">
        <f ca="1"/>
        <v>4_1_4 : Signs/notices</v>
      </c>
    </row>
    <row r="65" spans="2:30">
      <c r="B65" s="2" t="s">
        <v>267</v>
      </c>
      <c r="C65" s="75"/>
      <c r="D65" s="75"/>
      <c r="E65" s="75"/>
      <c r="F65" s="84"/>
      <c r="G65" s="84"/>
      <c r="H65" s="84"/>
      <c r="I65" s="75"/>
      <c r="J65" s="75"/>
      <c r="K65" s="75"/>
      <c r="L65" s="114"/>
      <c r="M65" s="84"/>
      <c r="N65" s="84"/>
      <c r="O65" s="84"/>
      <c r="P65" s="84"/>
      <c r="Q65" s="84"/>
      <c r="R65" s="84"/>
      <c r="S6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2_6_2</v>
      </c>
      <c r="T65" s="84">
        <v>2</v>
      </c>
      <c r="U65" s="84">
        <v>6</v>
      </c>
      <c r="V65" s="84">
        <v>2</v>
      </c>
      <c r="W65" s="84" t="s">
        <v>268</v>
      </c>
      <c r="X65" s="84" t="str">
        <f>_xlfn.CONCAT(tbl_Picklist_NRM1[[#This Row],[Code]]," : ",tbl_Picklist_NRM1[[#This Row],[Title]])</f>
        <v>2_6_2 : External doors (ED)</v>
      </c>
      <c r="Y65" s="84"/>
      <c r="Z65" s="84"/>
      <c r="AA65" s="84"/>
      <c r="AB65" s="84" t="str">
        <f ca="1"/>
        <v>14_3 : Life cycle renewal inflation</v>
      </c>
      <c r="AC65" s="84"/>
      <c r="AD65" s="84" t="str">
        <f ca="1"/>
        <v>4_1_5 : Works of art</v>
      </c>
    </row>
    <row r="66" spans="2:30">
      <c r="B66" s="2" t="s">
        <v>269</v>
      </c>
      <c r="C66" s="75"/>
      <c r="D66" s="75"/>
      <c r="E66" s="75"/>
      <c r="F66" s="84"/>
      <c r="G66" s="84"/>
      <c r="H66" s="84"/>
      <c r="I66" s="75"/>
      <c r="J66" s="75"/>
      <c r="K66" s="75"/>
      <c r="L66" s="114"/>
      <c r="M66" s="84"/>
      <c r="N66" s="84"/>
      <c r="O66" s="84"/>
      <c r="P66" s="84"/>
      <c r="Q66" s="84"/>
      <c r="R66" s="84"/>
      <c r="S6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2_7</v>
      </c>
      <c r="T66" s="84">
        <v>2</v>
      </c>
      <c r="U66" s="84">
        <v>7</v>
      </c>
      <c r="V66" s="84"/>
      <c r="W66" s="84" t="s">
        <v>270</v>
      </c>
      <c r="X66" s="84" t="str">
        <f>_xlfn.CONCAT(tbl_Picklist_NRM1[[#This Row],[Code]]," : ",tbl_Picklist_NRM1[[#This Row],[Title]])</f>
        <v>2_7 : Internal walls and partitions (IW)</v>
      </c>
      <c r="Y66" s="84"/>
      <c r="Z66" s="84"/>
      <c r="AA66" s="84"/>
      <c r="AB66" s="84" t="str">
        <f ca="1"/>
        <v>14_4 : Life cycle discount rate</v>
      </c>
      <c r="AC66" s="84"/>
      <c r="AD66" s="84" t="str">
        <f ca="1"/>
        <v>4_1_6 : Non mechanical and non electrical equipment</v>
      </c>
    </row>
    <row r="67" spans="2:30">
      <c r="B67" s="2" t="s">
        <v>271</v>
      </c>
      <c r="C67" s="75"/>
      <c r="D67" s="75"/>
      <c r="E67" s="75"/>
      <c r="F67" s="84"/>
      <c r="G67" s="84"/>
      <c r="H67" s="84"/>
      <c r="I67" s="75"/>
      <c r="J67" s="75"/>
      <c r="K67" s="75"/>
      <c r="L67" s="114"/>
      <c r="M67" s="84"/>
      <c r="N67" s="84"/>
      <c r="O67" s="84"/>
      <c r="P67" s="84"/>
      <c r="Q67" s="84"/>
      <c r="R67" s="84"/>
      <c r="S6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2_7_1</v>
      </c>
      <c r="T67" s="84">
        <v>2</v>
      </c>
      <c r="U67" s="84">
        <v>7</v>
      </c>
      <c r="V67" s="84">
        <v>1</v>
      </c>
      <c r="W67" s="84" t="s">
        <v>272</v>
      </c>
      <c r="X67" s="84" t="str">
        <f>_xlfn.CONCAT(tbl_Picklist_NRM1[[#This Row],[Code]]," : ",tbl_Picklist_NRM1[[#This Row],[Title]])</f>
        <v>2_7_1 : Walls and partitions</v>
      </c>
      <c r="Y67" s="84"/>
      <c r="Z67" s="84"/>
      <c r="AA67" s="84"/>
      <c r="AB67" s="84"/>
      <c r="AC67" s="84"/>
      <c r="AD67" s="84" t="str">
        <f ca="1"/>
        <v>4_1_7 : Internal planting</v>
      </c>
    </row>
    <row r="68" spans="2:30">
      <c r="B68" s="2" t="s">
        <v>273</v>
      </c>
      <c r="C68" s="75"/>
      <c r="D68" s="75"/>
      <c r="E68" s="75"/>
      <c r="F68" s="84"/>
      <c r="G68" s="84"/>
      <c r="H68" s="84"/>
      <c r="I68" s="75"/>
      <c r="J68" s="75"/>
      <c r="K68" s="75"/>
      <c r="L68" s="114"/>
      <c r="M68" s="84"/>
      <c r="N68" s="84"/>
      <c r="O68" s="84"/>
      <c r="P68" s="84"/>
      <c r="Q68" s="84"/>
      <c r="R68" s="84"/>
      <c r="S6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2_7_2</v>
      </c>
      <c r="T68" s="84">
        <v>2</v>
      </c>
      <c r="U68" s="84">
        <v>7</v>
      </c>
      <c r="V68" s="84">
        <v>2</v>
      </c>
      <c r="W68" s="84" t="s">
        <v>274</v>
      </c>
      <c r="X68" s="84" t="str">
        <f>_xlfn.CONCAT(tbl_Picklist_NRM1[[#This Row],[Code]]," : ",tbl_Picklist_NRM1[[#This Row],[Title]])</f>
        <v>2_7_2 : Balustrades and handrails</v>
      </c>
      <c r="Y68" s="84"/>
      <c r="Z68" s="84"/>
      <c r="AA68" s="84"/>
      <c r="AB68" s="84"/>
      <c r="AC68" s="84"/>
      <c r="AD68" s="84" t="str">
        <f ca="1"/>
        <v>4_1_8 : Bird and vermin control</v>
      </c>
    </row>
    <row r="69" spans="2:30">
      <c r="B69" s="2" t="s">
        <v>275</v>
      </c>
      <c r="C69" s="75"/>
      <c r="D69" s="75"/>
      <c r="E69" s="75"/>
      <c r="F69" s="84"/>
      <c r="G69" s="84"/>
      <c r="H69" s="84"/>
      <c r="I69" s="75"/>
      <c r="J69" s="75"/>
      <c r="K69" s="75"/>
      <c r="L69" s="114"/>
      <c r="M69" s="84"/>
      <c r="N69" s="84"/>
      <c r="O69" s="84"/>
      <c r="P69" s="84"/>
      <c r="Q69" s="84"/>
      <c r="R69" s="84"/>
      <c r="S6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2_7_3</v>
      </c>
      <c r="T69" s="84">
        <v>2</v>
      </c>
      <c r="U69" s="84">
        <v>7</v>
      </c>
      <c r="V69" s="84">
        <v>3</v>
      </c>
      <c r="W69" s="84" t="s">
        <v>276</v>
      </c>
      <c r="X69" s="84" t="str">
        <f>_xlfn.CONCAT(tbl_Picklist_NRM1[[#This Row],[Code]]," : ",tbl_Picklist_NRM1[[#This Row],[Title]])</f>
        <v>2_7_3 : Movable room dividers</v>
      </c>
      <c r="Y69" s="84"/>
      <c r="Z69" s="84"/>
      <c r="AA69" s="84"/>
      <c r="AB69" s="84"/>
      <c r="AC69" s="84"/>
      <c r="AD69" s="84" t="str">
        <f ca="1"/>
        <v>5_1_1 : Sanitary appliances</v>
      </c>
    </row>
    <row r="70" spans="2:30">
      <c r="B70" s="2" t="s">
        <v>277</v>
      </c>
      <c r="C70" s="75"/>
      <c r="D70" s="75"/>
      <c r="E70" s="75"/>
      <c r="F70" s="84"/>
      <c r="G70" s="84"/>
      <c r="H70" s="84"/>
      <c r="I70" s="75"/>
      <c r="J70" s="75"/>
      <c r="K70" s="75"/>
      <c r="L70" s="114"/>
      <c r="M70" s="84"/>
      <c r="N70" s="84"/>
      <c r="O70" s="84"/>
      <c r="P70" s="84"/>
      <c r="Q70" s="84"/>
      <c r="R70" s="84"/>
      <c r="S7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2_7_4</v>
      </c>
      <c r="T70" s="84">
        <v>2</v>
      </c>
      <c r="U70" s="84">
        <v>7</v>
      </c>
      <c r="V70" s="84">
        <v>4</v>
      </c>
      <c r="W70" s="84" t="s">
        <v>278</v>
      </c>
      <c r="X70" s="84" t="str">
        <f>_xlfn.CONCAT(tbl_Picklist_NRM1[[#This Row],[Code]]," : ",tbl_Picklist_NRM1[[#This Row],[Title]])</f>
        <v>2_7_4 : Cubicles</v>
      </c>
      <c r="Y70" s="84"/>
      <c r="Z70" s="84"/>
      <c r="AA70" s="84"/>
      <c r="AB70" s="84"/>
      <c r="AC70" s="84"/>
      <c r="AD70" s="84" t="str">
        <f ca="1"/>
        <v>5_1_2 : Sanitary ancillaries</v>
      </c>
    </row>
    <row r="71" spans="2:30">
      <c r="B71" s="2" t="s">
        <v>279</v>
      </c>
      <c r="C71" s="75"/>
      <c r="D71" s="75"/>
      <c r="E71" s="75"/>
      <c r="F71" s="84"/>
      <c r="G71" s="84"/>
      <c r="H71" s="84"/>
      <c r="I71" s="75"/>
      <c r="J71" s="75"/>
      <c r="K71" s="75"/>
      <c r="L71" s="114"/>
      <c r="M71" s="84"/>
      <c r="N71" s="84"/>
      <c r="O71" s="84"/>
      <c r="P71" s="84"/>
      <c r="Q71" s="84"/>
      <c r="R71" s="84"/>
      <c r="S7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2_8</v>
      </c>
      <c r="T71" s="84">
        <v>2</v>
      </c>
      <c r="U71" s="84">
        <v>8</v>
      </c>
      <c r="V71" s="84"/>
      <c r="W71" s="84" t="s">
        <v>280</v>
      </c>
      <c r="X71" s="84" t="str">
        <f>_xlfn.CONCAT(tbl_Picklist_NRM1[[#This Row],[Code]]," : ",tbl_Picklist_NRM1[[#This Row],[Title]])</f>
        <v>2_8 : Internal doors (ID)</v>
      </c>
      <c r="Y71" s="84"/>
      <c r="Z71" s="84"/>
      <c r="AA71" s="84"/>
      <c r="AB71" s="84"/>
      <c r="AC71" s="84"/>
      <c r="AD71" s="84" t="str">
        <f ca="1"/>
        <v>5_2_1 : Services equipment</v>
      </c>
    </row>
    <row r="72" spans="2:30">
      <c r="B72" s="2" t="s">
        <v>281</v>
      </c>
      <c r="C72" s="75"/>
      <c r="D72" s="75"/>
      <c r="E72" s="75"/>
      <c r="F72" s="84"/>
      <c r="G72" s="84"/>
      <c r="H72" s="84"/>
      <c r="I72" s="75"/>
      <c r="J72" s="75"/>
      <c r="K72" s="75"/>
      <c r="L72" s="114"/>
      <c r="M72" s="84"/>
      <c r="N72" s="84"/>
      <c r="O72" s="84"/>
      <c r="P72" s="84"/>
      <c r="Q72" s="84"/>
      <c r="R72" s="84"/>
      <c r="S7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2_8_1</v>
      </c>
      <c r="T72" s="84">
        <v>2</v>
      </c>
      <c r="U72" s="84">
        <v>8</v>
      </c>
      <c r="V72" s="84">
        <v>1</v>
      </c>
      <c r="W72" s="84" t="s">
        <v>280</v>
      </c>
      <c r="X72" s="84" t="str">
        <f>_xlfn.CONCAT(tbl_Picklist_NRM1[[#This Row],[Code]]," : ",tbl_Picklist_NRM1[[#This Row],[Title]])</f>
        <v>2_8_1 : Internal doors (ID)</v>
      </c>
      <c r="Y72" s="84"/>
      <c r="Z72" s="84"/>
      <c r="AA72" s="84"/>
      <c r="AB72" s="84"/>
      <c r="AC72" s="84"/>
      <c r="AD72" s="84" t="str">
        <f ca="1"/>
        <v>5_3_1 : Foul drainage above ground</v>
      </c>
    </row>
    <row r="73" spans="2:30">
      <c r="B73" s="2" t="s">
        <v>282</v>
      </c>
      <c r="C73" s="75"/>
      <c r="D73" s="75"/>
      <c r="E73" s="75"/>
      <c r="F73" s="84"/>
      <c r="G73" s="84"/>
      <c r="H73" s="84"/>
      <c r="I73" s="75"/>
      <c r="J73" s="75"/>
      <c r="K73" s="75"/>
      <c r="L73" s="114"/>
      <c r="M73" s="84"/>
      <c r="N73" s="84"/>
      <c r="O73" s="84"/>
      <c r="P73" s="84"/>
      <c r="Q73" s="84"/>
      <c r="R73" s="84"/>
      <c r="S7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v>
      </c>
      <c r="T73" s="84">
        <v>3</v>
      </c>
      <c r="U73" s="84"/>
      <c r="V73" s="84"/>
      <c r="W73" s="84" t="s">
        <v>283</v>
      </c>
      <c r="X73" s="84" t="str">
        <f>_xlfn.CONCAT(tbl_Picklist_NRM1[[#This Row],[Code]]," : ",tbl_Picklist_NRM1[[#This Row],[Title]])</f>
        <v>3 : Internal finishes</v>
      </c>
      <c r="Y73" s="84"/>
      <c r="Z73" s="84"/>
      <c r="AA73" s="84"/>
      <c r="AB73" s="84"/>
      <c r="AC73" s="84"/>
      <c r="AD73" s="84" t="str">
        <f ca="1"/>
        <v>5_3_2 : Chemical, toxic and industrial liquid waste drainage</v>
      </c>
    </row>
    <row r="74" spans="2:30">
      <c r="B74" s="2" t="s">
        <v>284</v>
      </c>
      <c r="C74" s="75"/>
      <c r="D74" s="75"/>
      <c r="E74" s="75"/>
      <c r="F74" s="84"/>
      <c r="G74" s="84"/>
      <c r="H74" s="84"/>
      <c r="I74" s="75"/>
      <c r="J74" s="75"/>
      <c r="K74" s="75"/>
      <c r="L74" s="114"/>
      <c r="M74" s="84"/>
      <c r="N74" s="84"/>
      <c r="O74" s="84"/>
      <c r="P74" s="84"/>
      <c r="Q74" s="84"/>
      <c r="R74" s="84"/>
      <c r="S7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3_1</v>
      </c>
      <c r="T74" s="84">
        <v>3</v>
      </c>
      <c r="U74" s="84">
        <v>1</v>
      </c>
      <c r="V74" s="84"/>
      <c r="W74" s="84" t="s">
        <v>285</v>
      </c>
      <c r="X74" s="84" t="str">
        <f>_xlfn.CONCAT(tbl_Picklist_NRM1[[#This Row],[Code]]," : ",tbl_Picklist_NRM1[[#This Row],[Title]])</f>
        <v>3_1 : Wall finishes (WF)</v>
      </c>
      <c r="Y74" s="84"/>
      <c r="Z74" s="84"/>
      <c r="AA74" s="84"/>
      <c r="AB74" s="84"/>
      <c r="AC74" s="84"/>
      <c r="AD74" s="84" t="str">
        <f ca="1"/>
        <v>5_3_3 : Refuse disposal</v>
      </c>
    </row>
    <row r="75" spans="2:30">
      <c r="B75" s="2" t="s">
        <v>286</v>
      </c>
      <c r="C75" s="75"/>
      <c r="D75" s="75"/>
      <c r="E75" s="75"/>
      <c r="F75" s="84"/>
      <c r="G75" s="84"/>
      <c r="H75" s="84"/>
      <c r="I75" s="75"/>
      <c r="J75" s="75"/>
      <c r="K75" s="75"/>
      <c r="L75" s="114"/>
      <c r="M75" s="84"/>
      <c r="N75" s="84"/>
      <c r="O75" s="84"/>
      <c r="P75" s="84"/>
      <c r="Q75" s="84"/>
      <c r="R75" s="84"/>
      <c r="S7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3_1_1</v>
      </c>
      <c r="T75" s="84">
        <v>3</v>
      </c>
      <c r="U75" s="84">
        <v>1</v>
      </c>
      <c r="V75" s="84">
        <v>1</v>
      </c>
      <c r="W75" s="84" t="s">
        <v>287</v>
      </c>
      <c r="X75" s="84" t="str">
        <f>_xlfn.CONCAT(tbl_Picklist_NRM1[[#This Row],[Code]]," : ",tbl_Picklist_NRM1[[#This Row],[Title]])</f>
        <v>3_1_1 : Finishes to walls</v>
      </c>
      <c r="Y75" s="84"/>
      <c r="Z75" s="84"/>
      <c r="AA75" s="84"/>
      <c r="AB75" s="84"/>
      <c r="AC75" s="84"/>
      <c r="AD75" s="84" t="str">
        <f ca="1"/>
        <v>5_4_1 : Mains water supply</v>
      </c>
    </row>
    <row r="76" spans="2:30">
      <c r="B76" s="2" t="s">
        <v>288</v>
      </c>
      <c r="C76" s="75"/>
      <c r="D76" s="75"/>
      <c r="E76" s="75"/>
      <c r="F76" s="84"/>
      <c r="G76" s="84"/>
      <c r="H76" s="84"/>
      <c r="I76" s="75"/>
      <c r="J76" s="75"/>
      <c r="K76" s="75"/>
      <c r="L76" s="114"/>
      <c r="M76" s="84"/>
      <c r="N76" s="84"/>
      <c r="O76" s="84"/>
      <c r="P76" s="84"/>
      <c r="Q76" s="84"/>
      <c r="R76" s="84"/>
      <c r="S7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3_2</v>
      </c>
      <c r="T76" s="84">
        <v>3</v>
      </c>
      <c r="U76" s="84">
        <v>2</v>
      </c>
      <c r="V76" s="84"/>
      <c r="W76" s="84" t="s">
        <v>289</v>
      </c>
      <c r="X76" s="84" t="str">
        <f>_xlfn.CONCAT(tbl_Picklist_NRM1[[#This Row],[Code]]," : ",tbl_Picklist_NRM1[[#This Row],[Title]])</f>
        <v>3_2 : Floor finishes (FF)</v>
      </c>
      <c r="Y76" s="84"/>
      <c r="Z76" s="84"/>
      <c r="AA76" s="84"/>
      <c r="AB76" s="84"/>
      <c r="AC76" s="84"/>
      <c r="AD76" s="84" t="str">
        <f ca="1"/>
        <v>5_4_2 : Cold water distribution</v>
      </c>
    </row>
    <row r="77" spans="2:30">
      <c r="B77" s="2" t="s">
        <v>290</v>
      </c>
      <c r="C77" s="75"/>
      <c r="D77" s="75"/>
      <c r="E77" s="75"/>
      <c r="F77" s="84"/>
      <c r="G77" s="84"/>
      <c r="H77" s="84"/>
      <c r="I77" s="75"/>
      <c r="J77" s="75"/>
      <c r="K77" s="75"/>
      <c r="L77" s="114"/>
      <c r="M77" s="84"/>
      <c r="N77" s="84"/>
      <c r="O77" s="84"/>
      <c r="P77" s="84"/>
      <c r="Q77" s="84"/>
      <c r="R77" s="84"/>
      <c r="S7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3_2_1</v>
      </c>
      <c r="T77" s="84">
        <v>3</v>
      </c>
      <c r="U77" s="84">
        <v>2</v>
      </c>
      <c r="V77" s="84">
        <v>1</v>
      </c>
      <c r="W77" s="84" t="s">
        <v>291</v>
      </c>
      <c r="X77" s="84" t="str">
        <f>_xlfn.CONCAT(tbl_Picklist_NRM1[[#This Row],[Code]]," : ",tbl_Picklist_NRM1[[#This Row],[Title]])</f>
        <v>3_2_1 : Finishes to floors</v>
      </c>
      <c r="Y77" s="84"/>
      <c r="Z77" s="84"/>
      <c r="AA77" s="84"/>
      <c r="AB77" s="84"/>
      <c r="AC77" s="84"/>
      <c r="AD77" s="84" t="str">
        <f ca="1"/>
        <v>5_4_3 : Hot water distribution</v>
      </c>
    </row>
    <row r="78" spans="2:30">
      <c r="B78" s="2" t="s">
        <v>292</v>
      </c>
      <c r="C78" s="75"/>
      <c r="D78" s="75"/>
      <c r="E78" s="75"/>
      <c r="F78" s="84"/>
      <c r="G78" s="84"/>
      <c r="H78" s="84"/>
      <c r="I78" s="75"/>
      <c r="J78" s="75"/>
      <c r="L78" s="110"/>
      <c r="M78" s="84"/>
      <c r="N78" s="84"/>
      <c r="O78" s="84"/>
      <c r="P78" s="84"/>
      <c r="Q78" s="84"/>
      <c r="R78" s="84"/>
      <c r="S7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3_2_2</v>
      </c>
      <c r="T78" s="84">
        <v>3</v>
      </c>
      <c r="U78" s="84">
        <v>2</v>
      </c>
      <c r="V78" s="84">
        <v>2</v>
      </c>
      <c r="W78" s="84" t="s">
        <v>293</v>
      </c>
      <c r="X78" s="84" t="str">
        <f>_xlfn.CONCAT(tbl_Picklist_NRM1[[#This Row],[Code]]," : ",tbl_Picklist_NRM1[[#This Row],[Title]])</f>
        <v>3_2_2 : Raised access floors</v>
      </c>
      <c r="Y78" s="84"/>
      <c r="Z78" s="84"/>
      <c r="AA78" s="84"/>
      <c r="AB78" s="84"/>
      <c r="AC78" s="84"/>
      <c r="AD78" s="84" t="str">
        <f ca="1"/>
        <v>5_4_4 : Local hot water distribution</v>
      </c>
    </row>
    <row r="79" spans="2:30">
      <c r="B79" s="2" t="s">
        <v>294</v>
      </c>
      <c r="C79" s="75"/>
      <c r="D79" s="75"/>
      <c r="E79" s="75"/>
      <c r="F79" s="84"/>
      <c r="G79" s="84"/>
      <c r="H79" s="84"/>
      <c r="I79" s="75"/>
      <c r="J79" s="75"/>
      <c r="K79" s="75"/>
      <c r="L79" s="114"/>
      <c r="M79" s="84"/>
      <c r="N79" s="84"/>
      <c r="O79" s="84"/>
      <c r="P79" s="84"/>
      <c r="Q79" s="84"/>
      <c r="R79" s="84"/>
      <c r="S7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3_3</v>
      </c>
      <c r="T79" s="84">
        <v>3</v>
      </c>
      <c r="U79" s="84">
        <v>3</v>
      </c>
      <c r="V79" s="84"/>
      <c r="W79" s="84" t="s">
        <v>295</v>
      </c>
      <c r="X79" s="84" t="str">
        <f>_xlfn.CONCAT(tbl_Picklist_NRM1[[#This Row],[Code]]," : ",tbl_Picklist_NRM1[[#This Row],[Title]])</f>
        <v>3_3 : Ceiling finishes (CF)</v>
      </c>
      <c r="Y79" s="84"/>
      <c r="Z79" s="84"/>
      <c r="AA79" s="84"/>
      <c r="AB79" s="84"/>
      <c r="AC79" s="84"/>
      <c r="AD79" s="84" t="str">
        <f ca="1"/>
        <v>5_4_5 : Steam and condensate distribution</v>
      </c>
    </row>
    <row r="80" spans="2:30">
      <c r="B80" s="2" t="s">
        <v>296</v>
      </c>
      <c r="C80" s="75"/>
      <c r="D80" s="75"/>
      <c r="E80" s="75"/>
      <c r="F80" s="84"/>
      <c r="G80" s="84"/>
      <c r="H80" s="84"/>
      <c r="I80" s="75"/>
      <c r="J80" s="75"/>
      <c r="K80" s="75"/>
      <c r="L80" s="114"/>
      <c r="M80" s="84"/>
      <c r="N80" s="84"/>
      <c r="O80" s="84"/>
      <c r="P80" s="84"/>
      <c r="Q80" s="84"/>
      <c r="R80" s="84"/>
      <c r="S8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3_3_1</v>
      </c>
      <c r="T80" s="84">
        <v>3</v>
      </c>
      <c r="U80" s="84">
        <v>3</v>
      </c>
      <c r="V80" s="84">
        <v>1</v>
      </c>
      <c r="W80" s="84" t="s">
        <v>297</v>
      </c>
      <c r="X80" s="84" t="str">
        <f>_xlfn.CONCAT(tbl_Picklist_NRM1[[#This Row],[Code]]," : ",tbl_Picklist_NRM1[[#This Row],[Title]])</f>
        <v>3_3_1 : Finishes to ceilings</v>
      </c>
      <c r="Y80" s="84"/>
      <c r="Z80" s="84"/>
      <c r="AA80" s="84"/>
      <c r="AB80" s="84"/>
      <c r="AC80" s="84"/>
      <c r="AD80" s="84" t="str">
        <f ca="1"/>
        <v>5_5_1 : Heat source</v>
      </c>
    </row>
    <row r="81" spans="2:30">
      <c r="B81" s="2" t="s">
        <v>298</v>
      </c>
      <c r="C81" s="75"/>
      <c r="D81" s="75"/>
      <c r="E81" s="75"/>
      <c r="F81" s="84"/>
      <c r="G81" s="84"/>
      <c r="H81" s="84"/>
      <c r="I81" s="75"/>
      <c r="J81" s="75"/>
      <c r="K81" s="75"/>
      <c r="L81" s="114"/>
      <c r="M81" s="84"/>
      <c r="N81" s="84"/>
      <c r="O81" s="84"/>
      <c r="P81" s="84"/>
      <c r="Q81" s="84"/>
      <c r="R81" s="84"/>
      <c r="S8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3_3_2</v>
      </c>
      <c r="T81" s="84">
        <v>3</v>
      </c>
      <c r="U81" s="84">
        <v>3</v>
      </c>
      <c r="V81" s="84">
        <v>2</v>
      </c>
      <c r="W81" s="84" t="s">
        <v>299</v>
      </c>
      <c r="X81" s="84" t="str">
        <f>_xlfn.CONCAT(tbl_Picklist_NRM1[[#This Row],[Code]]," : ",tbl_Picklist_NRM1[[#This Row],[Title]])</f>
        <v>3_3_2 : False ceilings</v>
      </c>
      <c r="Y81" s="84"/>
      <c r="Z81" s="84"/>
      <c r="AA81" s="84"/>
      <c r="AB81" s="84"/>
      <c r="AC81" s="84"/>
      <c r="AD81" s="84" t="str">
        <f ca="1"/>
        <v>5_6_1 : Central heating</v>
      </c>
    </row>
    <row r="82" spans="2:30">
      <c r="B82" s="2" t="s">
        <v>300</v>
      </c>
      <c r="C82" s="75"/>
      <c r="D82" s="75"/>
      <c r="E82" s="75"/>
      <c r="F82" s="84"/>
      <c r="G82" s="84"/>
      <c r="H82" s="84"/>
      <c r="I82" s="75"/>
      <c r="J82" s="75"/>
      <c r="K82" s="75"/>
      <c r="L82" s="114"/>
      <c r="M82" s="84"/>
      <c r="N82" s="84"/>
      <c r="O82" s="84"/>
      <c r="P82" s="84"/>
      <c r="Q82" s="84"/>
      <c r="R82" s="84"/>
      <c r="S8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3_3_3</v>
      </c>
      <c r="T82" s="84">
        <v>3</v>
      </c>
      <c r="U82" s="84">
        <v>3</v>
      </c>
      <c r="V82" s="84">
        <v>3</v>
      </c>
      <c r="W82" s="84" t="s">
        <v>301</v>
      </c>
      <c r="X82" s="84" t="str">
        <f>_xlfn.CONCAT(tbl_Picklist_NRM1[[#This Row],[Code]]," : ",tbl_Picklist_NRM1[[#This Row],[Title]])</f>
        <v>3_3_3 : Demountable suspended ceilings</v>
      </c>
      <c r="Y82" s="84"/>
      <c r="Z82" s="84"/>
      <c r="AA82" s="84"/>
      <c r="AB82" s="84"/>
      <c r="AC82" s="84"/>
      <c r="AD82" s="84" t="str">
        <f ca="1"/>
        <v>5_6_2 : Local heating</v>
      </c>
    </row>
    <row r="83" spans="2:30">
      <c r="B83" s="2" t="s">
        <v>302</v>
      </c>
      <c r="C83" s="75"/>
      <c r="D83" s="75"/>
      <c r="E83" s="75"/>
      <c r="F83" s="84"/>
      <c r="G83" s="84"/>
      <c r="H83" s="84"/>
      <c r="I83" s="75"/>
      <c r="J83" s="75"/>
      <c r="K83" s="75"/>
      <c r="L83" s="114"/>
      <c r="M83" s="84"/>
      <c r="N83" s="84"/>
      <c r="O83" s="84"/>
      <c r="P83" s="84"/>
      <c r="Q83" s="84"/>
      <c r="R83" s="84"/>
      <c r="S8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v>
      </c>
      <c r="T83" s="84">
        <v>4</v>
      </c>
      <c r="U83" s="84"/>
      <c r="V83" s="84"/>
      <c r="W83" s="84" t="s">
        <v>303</v>
      </c>
      <c r="X83" s="84" t="str">
        <f>_xlfn.CONCAT(tbl_Picklist_NRM1[[#This Row],[Code]]," : ",tbl_Picklist_NRM1[[#This Row],[Title]])</f>
        <v>4 : Fittings, furnishings and equipment</v>
      </c>
      <c r="Y83" s="84"/>
      <c r="Z83" s="84"/>
      <c r="AA83" s="84"/>
      <c r="AB83" s="84"/>
      <c r="AC83" s="84"/>
      <c r="AD83" s="84" t="str">
        <f ca="1"/>
        <v>5_6_3 : Central cooling</v>
      </c>
    </row>
    <row r="84" spans="2:30">
      <c r="B84" s="2" t="s">
        <v>304</v>
      </c>
      <c r="C84" s="75"/>
      <c r="D84" s="75"/>
      <c r="E84" s="75"/>
      <c r="F84" s="84"/>
      <c r="G84" s="84"/>
      <c r="H84" s="84"/>
      <c r="I84" s="75"/>
      <c r="J84" s="75"/>
      <c r="K84" s="75"/>
      <c r="L84" s="114"/>
      <c r="M84" s="84"/>
      <c r="N84" s="84"/>
      <c r="O84" s="84"/>
      <c r="P84" s="84"/>
      <c r="Q84" s="84"/>
      <c r="R84" s="84"/>
      <c r="S8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v>
      </c>
      <c r="T84" s="84">
        <v>4</v>
      </c>
      <c r="U84" s="84">
        <v>1</v>
      </c>
      <c r="V84" s="84"/>
      <c r="W84" s="84" t="s">
        <v>305</v>
      </c>
      <c r="X84" s="84" t="str">
        <f>_xlfn.CONCAT(tbl_Picklist_NRM1[[#This Row],[Code]]," : ",tbl_Picklist_NRM1[[#This Row],[Title]])</f>
        <v>4_1 : Fittings, furnishings and equipment (FFE)</v>
      </c>
      <c r="Y84" s="84"/>
      <c r="Z84" s="84"/>
      <c r="AA84" s="84"/>
      <c r="AB84" s="84"/>
      <c r="AC84" s="84"/>
      <c r="AD84" s="84" t="str">
        <f ca="1"/>
        <v>5_6_4 : Local cooling</v>
      </c>
    </row>
    <row r="85" spans="2:30">
      <c r="B85" s="2" t="s">
        <v>306</v>
      </c>
      <c r="C85" s="75"/>
      <c r="D85" s="75"/>
      <c r="E85" s="75"/>
      <c r="F85" s="84"/>
      <c r="G85" s="84"/>
      <c r="H85" s="84"/>
      <c r="I85" s="75"/>
      <c r="J85" s="75"/>
      <c r="K85" s="75"/>
      <c r="L85" s="114"/>
      <c r="M85" s="84"/>
      <c r="N85" s="84"/>
      <c r="O85" s="84"/>
      <c r="P85" s="84"/>
      <c r="Q85" s="84"/>
      <c r="R85" s="84"/>
      <c r="S8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4_1_1</v>
      </c>
      <c r="T85" s="84">
        <v>4</v>
      </c>
      <c r="U85" s="84">
        <v>1</v>
      </c>
      <c r="V85" s="84">
        <v>1</v>
      </c>
      <c r="W85" s="84" t="s">
        <v>307</v>
      </c>
      <c r="X85" s="84" t="str">
        <f>_xlfn.CONCAT(tbl_Picklist_NRM1[[#This Row],[Code]]," : ",tbl_Picklist_NRM1[[#This Row],[Title]])</f>
        <v>4_1_1 : General fittings, furnishings and equipment</v>
      </c>
      <c r="Y85" s="84"/>
      <c r="Z85" s="84"/>
      <c r="AA85" s="84"/>
      <c r="AB85" s="84"/>
      <c r="AC85" s="84"/>
      <c r="AD85" s="84" t="str">
        <f ca="1"/>
        <v>5_6_5 : Central heating and cooling</v>
      </c>
    </row>
    <row r="86" spans="2:30">
      <c r="B86" s="2" t="s">
        <v>308</v>
      </c>
      <c r="C86" s="75"/>
      <c r="D86" s="75"/>
      <c r="E86" s="75"/>
      <c r="F86" s="84"/>
      <c r="G86" s="84"/>
      <c r="H86" s="84"/>
      <c r="I86" s="75"/>
      <c r="J86" s="75"/>
      <c r="K86" s="75"/>
      <c r="L86" s="114"/>
      <c r="M86" s="84"/>
      <c r="N86" s="84"/>
      <c r="O86" s="84"/>
      <c r="P86" s="84"/>
      <c r="Q86" s="84"/>
      <c r="R86" s="84"/>
      <c r="S8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4_1_2</v>
      </c>
      <c r="T86" s="84">
        <v>4</v>
      </c>
      <c r="U86" s="84">
        <v>1</v>
      </c>
      <c r="V86" s="84">
        <v>2</v>
      </c>
      <c r="W86" s="84" t="s">
        <v>309</v>
      </c>
      <c r="X86" s="84" t="str">
        <f>_xlfn.CONCAT(tbl_Picklist_NRM1[[#This Row],[Code]]," : ",tbl_Picklist_NRM1[[#This Row],[Title]])</f>
        <v>4_1_2 : Domestic kitchen fittings and equipment</v>
      </c>
      <c r="Y86" s="84"/>
      <c r="Z86" s="84"/>
      <c r="AA86" s="84"/>
      <c r="AB86" s="84"/>
      <c r="AC86" s="84"/>
      <c r="AD86" s="84" t="str">
        <f ca="1"/>
        <v>5_6_6 : Local heating and cooling</v>
      </c>
    </row>
    <row r="87" spans="2:30">
      <c r="B87" s="2" t="s">
        <v>310</v>
      </c>
      <c r="C87" s="75"/>
      <c r="D87" s="75"/>
      <c r="E87" s="75"/>
      <c r="F87" s="84"/>
      <c r="G87" s="84"/>
      <c r="H87" s="84"/>
      <c r="I87" s="75"/>
      <c r="J87" s="75"/>
      <c r="K87" s="75"/>
      <c r="L87" s="114"/>
      <c r="M87" s="84"/>
      <c r="N87" s="84"/>
      <c r="O87" s="84"/>
      <c r="P87" s="84"/>
      <c r="Q87" s="84"/>
      <c r="R87" s="84"/>
      <c r="S8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4_1_3</v>
      </c>
      <c r="T87" s="84">
        <v>4</v>
      </c>
      <c r="U87" s="84">
        <v>1</v>
      </c>
      <c r="V87" s="84">
        <v>3</v>
      </c>
      <c r="W87" s="84" t="s">
        <v>311</v>
      </c>
      <c r="X87" s="84" t="str">
        <f>_xlfn.CONCAT(tbl_Picklist_NRM1[[#This Row],[Code]]," : ",tbl_Picklist_NRM1[[#This Row],[Title]])</f>
        <v>4_1_3 : Special-purpose fittings, furnishings &amp; equipment</v>
      </c>
      <c r="Y87" s="84"/>
      <c r="Z87" s="84"/>
      <c r="AA87" s="84"/>
      <c r="AB87" s="84"/>
      <c r="AC87" s="84"/>
      <c r="AD87" s="84" t="str">
        <f ca="1"/>
        <v>5_6_7 : Central air conditioning</v>
      </c>
    </row>
    <row r="88" spans="2:30">
      <c r="B88" s="2" t="s">
        <v>312</v>
      </c>
      <c r="C88" s="75"/>
      <c r="D88" s="75"/>
      <c r="E88" s="75"/>
      <c r="F88" s="84"/>
      <c r="G88" s="84"/>
      <c r="H88" s="84"/>
      <c r="I88" s="75"/>
      <c r="J88" s="75"/>
      <c r="K88" s="75"/>
      <c r="L88" s="114"/>
      <c r="M88" s="84"/>
      <c r="N88" s="84"/>
      <c r="O88" s="84"/>
      <c r="P88" s="84"/>
      <c r="Q88" s="84"/>
      <c r="R88" s="84"/>
      <c r="S8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4_1_4</v>
      </c>
      <c r="T88" s="84">
        <v>4</v>
      </c>
      <c r="U88" s="84">
        <v>1</v>
      </c>
      <c r="V88" s="84">
        <v>4</v>
      </c>
      <c r="W88" s="84" t="s">
        <v>313</v>
      </c>
      <c r="X88" s="84" t="str">
        <f>_xlfn.CONCAT(tbl_Picklist_NRM1[[#This Row],[Code]]," : ",tbl_Picklist_NRM1[[#This Row],[Title]])</f>
        <v>4_1_4 : Signs/notices</v>
      </c>
      <c r="Y88" s="84"/>
      <c r="Z88" s="84"/>
      <c r="AA88" s="84"/>
      <c r="AB88" s="84"/>
      <c r="AC88" s="84"/>
      <c r="AD88" s="84" t="str">
        <f ca="1"/>
        <v>5_6_8 : Local air conditioning</v>
      </c>
    </row>
    <row r="89" spans="2:30">
      <c r="B89" s="2" t="s">
        <v>314</v>
      </c>
      <c r="C89" s="75"/>
      <c r="D89" s="75"/>
      <c r="E89" s="75"/>
      <c r="F89" s="84"/>
      <c r="G89" s="84"/>
      <c r="H89" s="84"/>
      <c r="I89" s="75"/>
      <c r="J89" s="75"/>
      <c r="K89" s="75"/>
      <c r="L89" s="114"/>
      <c r="M89" s="84"/>
      <c r="N89" s="84"/>
      <c r="O89" s="84"/>
      <c r="P89" s="84"/>
      <c r="Q89" s="84"/>
      <c r="R89" s="84"/>
      <c r="S8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4_1_5</v>
      </c>
      <c r="T89" s="84">
        <v>4</v>
      </c>
      <c r="U89" s="84">
        <v>1</v>
      </c>
      <c r="V89" s="84">
        <v>5</v>
      </c>
      <c r="W89" s="84" t="s">
        <v>315</v>
      </c>
      <c r="X89" s="84" t="str">
        <f>_xlfn.CONCAT(tbl_Picklist_NRM1[[#This Row],[Code]]," : ",tbl_Picklist_NRM1[[#This Row],[Title]])</f>
        <v>4_1_5 : Works of art</v>
      </c>
      <c r="Y89" s="84"/>
      <c r="Z89" s="84"/>
      <c r="AA89" s="84"/>
      <c r="AB89" s="84"/>
      <c r="AC89" s="84"/>
      <c r="AD89" s="84" t="str">
        <f ca="1"/>
        <v>5_7_1 : Central ventilation</v>
      </c>
    </row>
    <row r="90" spans="2:30">
      <c r="B90" s="2" t="s">
        <v>316</v>
      </c>
      <c r="C90" s="75"/>
      <c r="D90" s="75"/>
      <c r="E90" s="75"/>
      <c r="F90" s="84"/>
      <c r="G90" s="84"/>
      <c r="H90" s="84"/>
      <c r="I90" s="75"/>
      <c r="J90" s="75"/>
      <c r="K90" s="75"/>
      <c r="L90" s="114"/>
      <c r="M90" s="84"/>
      <c r="N90" s="84"/>
      <c r="O90" s="84"/>
      <c r="P90" s="84"/>
      <c r="Q90" s="84"/>
      <c r="R90" s="84"/>
      <c r="S9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4_1_6</v>
      </c>
      <c r="T90" s="84">
        <v>4</v>
      </c>
      <c r="U90" s="84">
        <v>1</v>
      </c>
      <c r="V90" s="84">
        <v>6</v>
      </c>
      <c r="W90" s="84" t="s">
        <v>317</v>
      </c>
      <c r="X90" s="84" t="str">
        <f>_xlfn.CONCAT(tbl_Picklist_NRM1[[#This Row],[Code]]," : ",tbl_Picklist_NRM1[[#This Row],[Title]])</f>
        <v>4_1_6 : Non mechanical and non electrical equipment</v>
      </c>
      <c r="Y90" s="84"/>
      <c r="Z90" s="84"/>
      <c r="AA90" s="84"/>
      <c r="AB90" s="84"/>
      <c r="AC90" s="84"/>
      <c r="AD90" s="84" t="str">
        <f ca="1"/>
        <v>5_7_2 : Local and special ventilation</v>
      </c>
    </row>
    <row r="91" spans="2:30">
      <c r="B91" s="2" t="s">
        <v>318</v>
      </c>
      <c r="C91" s="75"/>
      <c r="D91" s="75"/>
      <c r="E91" s="75"/>
      <c r="F91" s="84"/>
      <c r="G91" s="84"/>
      <c r="H91" s="84"/>
      <c r="I91" s="75"/>
      <c r="J91" s="75"/>
      <c r="K91" s="75"/>
      <c r="L91" s="84"/>
      <c r="M91" s="84"/>
      <c r="N91" s="84"/>
      <c r="O91" s="84"/>
      <c r="P91" s="84"/>
      <c r="Q91" s="84"/>
      <c r="R91" s="84"/>
      <c r="S9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4_1_7</v>
      </c>
      <c r="T91" s="84">
        <v>4</v>
      </c>
      <c r="U91" s="84">
        <v>1</v>
      </c>
      <c r="V91" s="84">
        <v>7</v>
      </c>
      <c r="W91" s="84" t="s">
        <v>319</v>
      </c>
      <c r="X91" s="84" t="str">
        <f>_xlfn.CONCAT(tbl_Picklist_NRM1[[#This Row],[Code]]," : ",tbl_Picklist_NRM1[[#This Row],[Title]])</f>
        <v>4_1_7 : Internal planting</v>
      </c>
      <c r="Y91" s="84"/>
      <c r="Z91" s="84"/>
      <c r="AA91" s="84"/>
      <c r="AB91" s="84"/>
      <c r="AC91" s="84"/>
      <c r="AD91" s="84" t="str">
        <f ca="1"/>
        <v>5_7_3 : Smoke extract/control</v>
      </c>
    </row>
    <row r="92" spans="2:30">
      <c r="B92" s="2" t="s">
        <v>320</v>
      </c>
      <c r="C92" s="75"/>
      <c r="D92" s="75"/>
      <c r="E92" s="75"/>
      <c r="F92" s="84"/>
      <c r="G92" s="84"/>
      <c r="H92" s="84"/>
      <c r="I92" s="75"/>
      <c r="J92" s="75"/>
      <c r="K92" s="75"/>
      <c r="L92" s="84"/>
      <c r="M92" s="84"/>
      <c r="N92" s="84"/>
      <c r="O92" s="84"/>
      <c r="P92" s="84"/>
      <c r="Q92" s="84"/>
      <c r="R92" s="84"/>
      <c r="S9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4_1_8</v>
      </c>
      <c r="T92" s="84">
        <v>4</v>
      </c>
      <c r="U92" s="84">
        <v>1</v>
      </c>
      <c r="V92" s="84">
        <v>8</v>
      </c>
      <c r="W92" s="84" t="s">
        <v>321</v>
      </c>
      <c r="X92" s="84" t="str">
        <f>_xlfn.CONCAT(tbl_Picklist_NRM1[[#This Row],[Code]]," : ",tbl_Picklist_NRM1[[#This Row],[Title]])</f>
        <v>4_1_8 : Bird and vermin control</v>
      </c>
      <c r="Y92" s="84"/>
      <c r="Z92" s="84"/>
      <c r="AA92" s="84"/>
      <c r="AB92" s="84"/>
      <c r="AC92" s="84"/>
      <c r="AD92" s="84" t="str">
        <f ca="1"/>
        <v>5_8_1 : Electrical mains and sub mains distribution</v>
      </c>
    </row>
    <row r="93" spans="2:30">
      <c r="B93" s="2" t="s">
        <v>322</v>
      </c>
      <c r="C93" s="75"/>
      <c r="D93" s="75"/>
      <c r="E93" s="75"/>
      <c r="F93" s="84"/>
      <c r="G93" s="84"/>
      <c r="H93" s="84"/>
      <c r="I93" s="75"/>
      <c r="J93" s="75"/>
      <c r="K93" s="75"/>
      <c r="L93" s="84"/>
      <c r="M93" s="84"/>
      <c r="N93" s="84"/>
      <c r="O93" s="84"/>
      <c r="P93" s="84"/>
      <c r="Q93" s="84"/>
      <c r="R93" s="84"/>
      <c r="S9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v>
      </c>
      <c r="T93" s="84">
        <v>5</v>
      </c>
      <c r="U93" s="84"/>
      <c r="V93" s="84"/>
      <c r="W93" s="84" t="s">
        <v>323</v>
      </c>
      <c r="X93" s="84" t="str">
        <f>_xlfn.CONCAT(tbl_Picklist_NRM1[[#This Row],[Code]]," : ",tbl_Picklist_NRM1[[#This Row],[Title]])</f>
        <v>5 : Services</v>
      </c>
      <c r="Y93" s="84"/>
      <c r="Z93" s="84"/>
      <c r="AA93" s="84"/>
      <c r="AB93" s="84"/>
      <c r="AC93" s="84"/>
      <c r="AD93" s="84" t="str">
        <f ca="1"/>
        <v>5_8_2 : Power installations</v>
      </c>
    </row>
    <row r="94" spans="2:30">
      <c r="B94" s="2" t="s">
        <v>324</v>
      </c>
      <c r="C94" s="75"/>
      <c r="D94" s="75"/>
      <c r="E94" s="75"/>
      <c r="F94" s="84"/>
      <c r="G94" s="84"/>
      <c r="H94" s="84"/>
      <c r="I94" s="75"/>
      <c r="J94" s="75"/>
      <c r="K94" s="75"/>
      <c r="L94" s="84"/>
      <c r="M94" s="84"/>
      <c r="N94" s="84"/>
      <c r="O94" s="84"/>
      <c r="P94" s="84"/>
      <c r="Q94" s="84"/>
      <c r="R94" s="84"/>
      <c r="S9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v>
      </c>
      <c r="T94" s="84">
        <v>5</v>
      </c>
      <c r="U94" s="84">
        <v>1</v>
      </c>
      <c r="V94" s="84"/>
      <c r="W94" s="84" t="s">
        <v>325</v>
      </c>
      <c r="X94" s="84" t="str">
        <f>_xlfn.CONCAT(tbl_Picklist_NRM1[[#This Row],[Code]]," : ",tbl_Picklist_NRM1[[#This Row],[Title]])</f>
        <v>5_1 : Sanitary appliances (SA)</v>
      </c>
      <c r="Y94" s="84"/>
      <c r="Z94" s="84"/>
      <c r="AA94" s="84"/>
      <c r="AB94" s="84"/>
      <c r="AC94" s="84"/>
      <c r="AD94" s="84" t="str">
        <f ca="1"/>
        <v>5_8_3 : Lighting installations</v>
      </c>
    </row>
    <row r="95" spans="2:30">
      <c r="B95" s="2" t="s">
        <v>326</v>
      </c>
      <c r="C95" s="75"/>
      <c r="D95" s="75"/>
      <c r="E95" s="75"/>
      <c r="F95" s="84"/>
      <c r="G95" s="84"/>
      <c r="H95" s="84"/>
      <c r="I95" s="75"/>
      <c r="J95" s="75"/>
      <c r="K95" s="75"/>
      <c r="L95" s="84"/>
      <c r="M95" s="84"/>
      <c r="N95" s="84"/>
      <c r="O95" s="84"/>
      <c r="P95" s="84"/>
      <c r="Q95" s="84"/>
      <c r="R95" s="84"/>
      <c r="S9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5_1_1</v>
      </c>
      <c r="T95" s="84">
        <v>5</v>
      </c>
      <c r="U95" s="84">
        <v>1</v>
      </c>
      <c r="V95" s="84">
        <v>1</v>
      </c>
      <c r="W95" s="84" t="s">
        <v>327</v>
      </c>
      <c r="X95" s="84" t="str">
        <f>_xlfn.CONCAT(tbl_Picklist_NRM1[[#This Row],[Code]]," : ",tbl_Picklist_NRM1[[#This Row],[Title]])</f>
        <v>5_1_1 : Sanitary appliances</v>
      </c>
      <c r="Y95" s="84"/>
      <c r="Z95" s="84"/>
      <c r="AA95" s="84"/>
      <c r="AB95" s="84"/>
      <c r="AC95" s="84"/>
      <c r="AD95" s="84" t="str">
        <f ca="1"/>
        <v>5_8_4 : Specialist lighting installations</v>
      </c>
    </row>
    <row r="96" spans="2:30">
      <c r="B96" s="2" t="s">
        <v>328</v>
      </c>
      <c r="C96" s="75"/>
      <c r="D96" s="75"/>
      <c r="E96" s="75"/>
      <c r="F96" s="84"/>
      <c r="G96" s="84"/>
      <c r="H96" s="84"/>
      <c r="I96" s="75"/>
      <c r="J96" s="75"/>
      <c r="K96" s="75"/>
      <c r="L96" s="84"/>
      <c r="M96" s="84"/>
      <c r="N96" s="84"/>
      <c r="O96" s="84"/>
      <c r="P96" s="84"/>
      <c r="Q96" s="84"/>
      <c r="R96" s="84"/>
      <c r="S9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5_1_2</v>
      </c>
      <c r="T96" s="84">
        <v>5</v>
      </c>
      <c r="U96" s="84">
        <v>1</v>
      </c>
      <c r="V96" s="84">
        <v>2</v>
      </c>
      <c r="W96" s="84" t="s">
        <v>329</v>
      </c>
      <c r="X96" s="84" t="str">
        <f>_xlfn.CONCAT(tbl_Picklist_NRM1[[#This Row],[Code]]," : ",tbl_Picklist_NRM1[[#This Row],[Title]])</f>
        <v>5_1_2 : Sanitary ancillaries</v>
      </c>
      <c r="Y96" s="84"/>
      <c r="Z96" s="84"/>
      <c r="AA96" s="84"/>
      <c r="AB96" s="84"/>
      <c r="AC96" s="84"/>
      <c r="AD96" s="84" t="str">
        <f ca="1"/>
        <v>5_8_5 : Local electricity generation systems</v>
      </c>
    </row>
    <row r="97" spans="2:30">
      <c r="B97" s="2" t="s">
        <v>330</v>
      </c>
      <c r="C97" s="75"/>
      <c r="D97" s="75"/>
      <c r="E97" s="75"/>
      <c r="F97" s="84"/>
      <c r="G97" s="84"/>
      <c r="H97" s="84"/>
      <c r="I97" s="75"/>
      <c r="J97" s="75"/>
      <c r="K97" s="75"/>
      <c r="L97" s="84"/>
      <c r="M97" s="84"/>
      <c r="N97" s="84"/>
      <c r="O97" s="84"/>
      <c r="P97" s="84"/>
      <c r="Q97" s="84"/>
      <c r="R97" s="84"/>
      <c r="S9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5_2</v>
      </c>
      <c r="T97" s="84">
        <v>5</v>
      </c>
      <c r="U97" s="84">
        <v>2</v>
      </c>
      <c r="V97" s="84"/>
      <c r="W97" s="84" t="s">
        <v>331</v>
      </c>
      <c r="X97" s="84" t="str">
        <f>_xlfn.CONCAT(tbl_Picklist_NRM1[[#This Row],[Code]]," : ",tbl_Picklist_NRM1[[#This Row],[Title]])</f>
        <v>5_2 : Services equipment (SE)</v>
      </c>
      <c r="Y97" s="84"/>
      <c r="Z97" s="84"/>
      <c r="AA97" s="84"/>
      <c r="AB97" s="84"/>
      <c r="AC97" s="84"/>
      <c r="AD97" s="84" t="str">
        <f ca="1"/>
        <v>5_8_6 : Earthling and bonding systems</v>
      </c>
    </row>
    <row r="98" spans="2:30">
      <c r="B98" s="2" t="s">
        <v>332</v>
      </c>
      <c r="C98" s="75"/>
      <c r="D98" s="75"/>
      <c r="E98" s="75"/>
      <c r="F98" s="84"/>
      <c r="G98" s="84"/>
      <c r="H98" s="84"/>
      <c r="I98" s="75"/>
      <c r="J98" s="75"/>
      <c r="K98" s="75"/>
      <c r="L98" s="84"/>
      <c r="M98" s="84"/>
      <c r="N98" s="84"/>
      <c r="O98" s="84"/>
      <c r="P98" s="84"/>
      <c r="Q98" s="84"/>
      <c r="R98" s="84"/>
      <c r="S9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5_2_1</v>
      </c>
      <c r="T98" s="84">
        <v>5</v>
      </c>
      <c r="U98" s="84">
        <v>2</v>
      </c>
      <c r="V98" s="84">
        <v>1</v>
      </c>
      <c r="W98" s="84" t="s">
        <v>333</v>
      </c>
      <c r="X98" s="84" t="str">
        <f>_xlfn.CONCAT(tbl_Picklist_NRM1[[#This Row],[Code]]," : ",tbl_Picklist_NRM1[[#This Row],[Title]])</f>
        <v>5_2_1 : Services equipment</v>
      </c>
      <c r="Y98" s="84"/>
      <c r="Z98" s="84"/>
      <c r="AA98" s="84"/>
      <c r="AB98" s="84"/>
      <c r="AC98" s="84"/>
      <c r="AD98" s="84" t="str">
        <f ca="1"/>
        <v>5_9_1 : Fuel storage</v>
      </c>
    </row>
    <row r="99" spans="2:30">
      <c r="B99" s="2" t="s">
        <v>334</v>
      </c>
      <c r="C99" s="75"/>
      <c r="D99" s="75"/>
      <c r="E99" s="75"/>
      <c r="F99" s="84"/>
      <c r="G99" s="84"/>
      <c r="H99" s="84"/>
      <c r="I99" s="75"/>
      <c r="J99" s="75"/>
      <c r="K99" s="75"/>
      <c r="L99" s="84"/>
      <c r="M99" s="84"/>
      <c r="N99" s="84"/>
      <c r="O99" s="84"/>
      <c r="P99" s="84"/>
      <c r="Q99" s="84"/>
      <c r="R99" s="84"/>
      <c r="S9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5_3</v>
      </c>
      <c r="T99" s="84">
        <v>5</v>
      </c>
      <c r="U99" s="84">
        <v>3</v>
      </c>
      <c r="V99" s="84"/>
      <c r="W99" s="84" t="s">
        <v>335</v>
      </c>
      <c r="X99" s="84" t="str">
        <f>_xlfn.CONCAT(tbl_Picklist_NRM1[[#This Row],[Code]]," : ",tbl_Picklist_NRM1[[#This Row],[Title]])</f>
        <v>5_3 : Disposal installations (DI)</v>
      </c>
      <c r="Y99" s="84"/>
      <c r="Z99" s="84"/>
      <c r="AA99" s="84"/>
      <c r="AB99" s="84"/>
      <c r="AC99" s="84"/>
      <c r="AD99" s="84" t="str">
        <f ca="1"/>
        <v>5_9_2 : Fuel distribution systems</v>
      </c>
    </row>
    <row r="100" spans="2:30">
      <c r="B100" s="2" t="s">
        <v>336</v>
      </c>
      <c r="C100" s="75"/>
      <c r="D100" s="75"/>
      <c r="E100" s="75"/>
      <c r="F100" s="84"/>
      <c r="G100" s="84"/>
      <c r="H100" s="84"/>
      <c r="I100" s="75"/>
      <c r="J100" s="75"/>
      <c r="K100" s="75"/>
      <c r="L100" s="114"/>
      <c r="M100" s="84"/>
      <c r="N100" s="84"/>
      <c r="O100" s="84"/>
      <c r="P100" s="84"/>
      <c r="Q100" s="84"/>
      <c r="R100" s="84"/>
      <c r="S10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5_3_1</v>
      </c>
      <c r="T100" s="84">
        <v>5</v>
      </c>
      <c r="U100" s="84">
        <v>3</v>
      </c>
      <c r="V100" s="84">
        <v>1</v>
      </c>
      <c r="W100" s="84" t="s">
        <v>337</v>
      </c>
      <c r="X100" s="84" t="str">
        <f>_xlfn.CONCAT(tbl_Picklist_NRM1[[#This Row],[Code]]," : ",tbl_Picklist_NRM1[[#This Row],[Title]])</f>
        <v>5_3_1 : Foul drainage above ground</v>
      </c>
      <c r="Y100" s="84"/>
      <c r="Z100" s="84"/>
      <c r="AA100" s="84"/>
      <c r="AB100" s="84"/>
      <c r="AC100" s="84"/>
      <c r="AD100" s="84" t="str">
        <f ca="1"/>
        <v>5_10_1 : Lifts</v>
      </c>
    </row>
    <row r="101" spans="2:30">
      <c r="B101" s="2" t="s">
        <v>338</v>
      </c>
      <c r="C101" s="75"/>
      <c r="D101" s="75"/>
      <c r="E101" s="75"/>
      <c r="F101" s="84"/>
      <c r="G101" s="84"/>
      <c r="H101" s="84"/>
      <c r="I101" s="75"/>
      <c r="J101" s="75"/>
      <c r="K101" s="75"/>
      <c r="L101" s="114"/>
      <c r="M101" s="84"/>
      <c r="N101" s="84"/>
      <c r="O101" s="84"/>
      <c r="P101" s="84"/>
      <c r="Q101" s="84"/>
      <c r="R101" s="84"/>
      <c r="S10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5_3_2</v>
      </c>
      <c r="T101" s="84">
        <v>5</v>
      </c>
      <c r="U101" s="84">
        <v>3</v>
      </c>
      <c r="V101" s="84">
        <v>2</v>
      </c>
      <c r="W101" s="84" t="s">
        <v>339</v>
      </c>
      <c r="X101" s="84" t="str">
        <f>_xlfn.CONCAT(tbl_Picklist_NRM1[[#This Row],[Code]]," : ",tbl_Picklist_NRM1[[#This Row],[Title]])</f>
        <v>5_3_2 : Chemical, toxic and industrial liquid waste drainage</v>
      </c>
      <c r="Y101" s="84"/>
      <c r="Z101" s="84"/>
      <c r="AA101" s="84"/>
      <c r="AB101" s="84"/>
      <c r="AC101" s="84"/>
      <c r="AD101" s="84" t="str">
        <f ca="1"/>
        <v>5_10_2 : Escalators</v>
      </c>
    </row>
    <row r="102" spans="2:30">
      <c r="B102" s="2" t="s">
        <v>340</v>
      </c>
      <c r="C102" s="75"/>
      <c r="D102" s="75"/>
      <c r="E102" s="75"/>
      <c r="F102" s="84"/>
      <c r="G102" s="84"/>
      <c r="H102" s="84"/>
      <c r="I102" s="75"/>
      <c r="J102" s="75"/>
      <c r="K102" s="75"/>
      <c r="L102" s="114"/>
      <c r="M102" s="84"/>
      <c r="N102" s="84"/>
      <c r="O102" s="84"/>
      <c r="P102" s="84"/>
      <c r="Q102" s="84"/>
      <c r="R102" s="84"/>
      <c r="S10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5_3_3</v>
      </c>
      <c r="T102" s="84">
        <v>5</v>
      </c>
      <c r="U102" s="84">
        <v>3</v>
      </c>
      <c r="V102" s="84">
        <v>3</v>
      </c>
      <c r="W102" s="84" t="s">
        <v>341</v>
      </c>
      <c r="X102" s="84" t="str">
        <f>_xlfn.CONCAT(tbl_Picklist_NRM1[[#This Row],[Code]]," : ",tbl_Picklist_NRM1[[#This Row],[Title]])</f>
        <v>5_3_3 : Refuse disposal</v>
      </c>
      <c r="Y102" s="84"/>
      <c r="Z102" s="84"/>
      <c r="AA102" s="84"/>
      <c r="AB102" s="84"/>
      <c r="AC102" s="84"/>
      <c r="AD102" s="84" t="str">
        <f ca="1"/>
        <v>5_10_3 : Moving pavements</v>
      </c>
    </row>
    <row r="103" spans="2:30">
      <c r="B103" s="2" t="s">
        <v>342</v>
      </c>
      <c r="C103" s="75"/>
      <c r="D103" s="75"/>
      <c r="E103" s="75"/>
      <c r="F103" s="84"/>
      <c r="G103" s="84"/>
      <c r="H103" s="84"/>
      <c r="I103" s="75"/>
      <c r="J103" s="75"/>
      <c r="K103" s="75"/>
      <c r="L103" s="84"/>
      <c r="M103" s="84"/>
      <c r="N103" s="84"/>
      <c r="O103" s="84"/>
      <c r="P103" s="84"/>
      <c r="Q103" s="84"/>
      <c r="R103" s="84"/>
      <c r="S10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5_4</v>
      </c>
      <c r="T103" s="84">
        <v>5</v>
      </c>
      <c r="U103" s="84">
        <v>4</v>
      </c>
      <c r="V103" s="84"/>
      <c r="W103" s="84" t="s">
        <v>343</v>
      </c>
      <c r="X103" s="84" t="str">
        <f>_xlfn.CONCAT(tbl_Picklist_NRM1[[#This Row],[Code]]," : ",tbl_Picklist_NRM1[[#This Row],[Title]])</f>
        <v>5_4 : Water installations (WI)</v>
      </c>
      <c r="Y103" s="84"/>
      <c r="Z103" s="84"/>
      <c r="AA103" s="84"/>
      <c r="AB103" s="84"/>
      <c r="AC103" s="84"/>
      <c r="AD103" s="84" t="str">
        <f ca="1"/>
        <v>5_10_4 : Powered stair lifts</v>
      </c>
    </row>
    <row r="104" spans="2:30">
      <c r="B104" s="2" t="s">
        <v>344</v>
      </c>
      <c r="C104" s="75"/>
      <c r="D104" s="75"/>
      <c r="E104" s="75"/>
      <c r="F104" s="84"/>
      <c r="G104" s="84"/>
      <c r="H104" s="84"/>
      <c r="I104" s="75"/>
      <c r="J104" s="75"/>
      <c r="K104" s="75"/>
      <c r="L104" s="84"/>
      <c r="M104" s="84"/>
      <c r="N104" s="84"/>
      <c r="O104" s="84"/>
      <c r="P104" s="84"/>
      <c r="Q104" s="84"/>
      <c r="R104" s="84"/>
      <c r="S10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5_4_1</v>
      </c>
      <c r="T104" s="84">
        <v>5</v>
      </c>
      <c r="U104" s="84">
        <v>4</v>
      </c>
      <c r="V104" s="84">
        <v>1</v>
      </c>
      <c r="W104" s="84" t="s">
        <v>345</v>
      </c>
      <c r="X104" s="84" t="str">
        <f>_xlfn.CONCAT(tbl_Picklist_NRM1[[#This Row],[Code]]," : ",tbl_Picklist_NRM1[[#This Row],[Title]])</f>
        <v>5_4_1 : Mains water supply</v>
      </c>
      <c r="Y104" s="84"/>
      <c r="Z104" s="84"/>
      <c r="AA104" s="84"/>
      <c r="AB104" s="84"/>
      <c r="AC104" s="84"/>
      <c r="AD104" s="84" t="str">
        <f ca="1"/>
        <v>5_10_5 : Conveyors</v>
      </c>
    </row>
    <row r="105" spans="2:30">
      <c r="B105" s="2" t="s">
        <v>346</v>
      </c>
      <c r="C105" s="75"/>
      <c r="D105" s="75"/>
      <c r="E105" s="75"/>
      <c r="F105" s="84"/>
      <c r="G105" s="84"/>
      <c r="H105" s="84"/>
      <c r="I105" s="75"/>
      <c r="J105" s="75"/>
      <c r="K105" s="75"/>
      <c r="L105" s="84"/>
      <c r="M105" s="84"/>
      <c r="N105" s="84"/>
      <c r="O105" s="84"/>
      <c r="P105" s="84"/>
      <c r="Q105" s="84"/>
      <c r="R105" s="84"/>
      <c r="S10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5_4_2</v>
      </c>
      <c r="T105" s="84">
        <v>5</v>
      </c>
      <c r="U105" s="84">
        <v>4</v>
      </c>
      <c r="V105" s="84">
        <v>2</v>
      </c>
      <c r="W105" s="84" t="s">
        <v>347</v>
      </c>
      <c r="X105" s="84" t="str">
        <f>_xlfn.CONCAT(tbl_Picklist_NRM1[[#This Row],[Code]]," : ",tbl_Picklist_NRM1[[#This Row],[Title]])</f>
        <v>5_4_2 : Cold water distribution</v>
      </c>
      <c r="Y105" s="84"/>
      <c r="Z105" s="84"/>
      <c r="AA105" s="84"/>
      <c r="AB105" s="84"/>
      <c r="AC105" s="84"/>
      <c r="AD105" s="84" t="str">
        <f ca="1"/>
        <v>5_10_6 : Dock levellers and scissor lifts</v>
      </c>
    </row>
    <row r="106" spans="2:30">
      <c r="B106" s="2" t="s">
        <v>348</v>
      </c>
      <c r="C106" s="75"/>
      <c r="D106" s="75"/>
      <c r="E106" s="75"/>
      <c r="F106" s="84"/>
      <c r="G106" s="84"/>
      <c r="H106" s="84"/>
      <c r="I106" s="75"/>
      <c r="J106" s="75"/>
      <c r="K106" s="75"/>
      <c r="L106" s="84"/>
      <c r="M106" s="84"/>
      <c r="N106" s="84"/>
      <c r="O106" s="84"/>
      <c r="P106" s="84"/>
      <c r="Q106" s="84"/>
      <c r="R106" s="84"/>
      <c r="S10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5_4_3</v>
      </c>
      <c r="T106" s="84">
        <v>5</v>
      </c>
      <c r="U106" s="84">
        <v>4</v>
      </c>
      <c r="V106" s="84">
        <v>3</v>
      </c>
      <c r="W106" s="84" t="s">
        <v>349</v>
      </c>
      <c r="X106" s="84" t="str">
        <f>_xlfn.CONCAT(tbl_Picklist_NRM1[[#This Row],[Code]]," : ",tbl_Picklist_NRM1[[#This Row],[Title]])</f>
        <v>5_4_3 : Hot water distribution</v>
      </c>
      <c r="Y106" s="84"/>
      <c r="Z106" s="84"/>
      <c r="AA106" s="84"/>
      <c r="AB106" s="84"/>
      <c r="AC106" s="84"/>
      <c r="AD106" s="84" t="str">
        <f ca="1"/>
        <v>5_10_7 : Cranes and unenclosed hoists</v>
      </c>
    </row>
    <row r="107" spans="2:30">
      <c r="B107" s="2" t="s">
        <v>350</v>
      </c>
      <c r="C107" s="75"/>
      <c r="D107" s="75"/>
      <c r="E107" s="75"/>
      <c r="F107" s="84"/>
      <c r="G107" s="84"/>
      <c r="H107" s="84"/>
      <c r="I107" s="75"/>
      <c r="J107" s="75"/>
      <c r="K107" s="75"/>
      <c r="L107" s="84"/>
      <c r="M107" s="84"/>
      <c r="N107" s="84"/>
      <c r="O107" s="84"/>
      <c r="P107" s="84"/>
      <c r="Q107" s="84"/>
      <c r="R107" s="84"/>
      <c r="S10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5_4_4</v>
      </c>
      <c r="T107" s="84">
        <v>5</v>
      </c>
      <c r="U107" s="84">
        <v>4</v>
      </c>
      <c r="V107" s="84">
        <v>4</v>
      </c>
      <c r="W107" s="84" t="s">
        <v>351</v>
      </c>
      <c r="X107" s="84" t="str">
        <f>_xlfn.CONCAT(tbl_Picklist_NRM1[[#This Row],[Code]]," : ",tbl_Picklist_NRM1[[#This Row],[Title]])</f>
        <v>5_4_4 : Local hot water distribution</v>
      </c>
      <c r="Y107" s="84"/>
      <c r="Z107" s="84"/>
      <c r="AA107" s="84"/>
      <c r="AB107" s="84"/>
      <c r="AC107" s="84"/>
      <c r="AD107" s="84" t="str">
        <f ca="1"/>
        <v>5_10_8 : Car lifts, car stacking systems, turntables, etc.</v>
      </c>
    </row>
    <row r="108" spans="2:30">
      <c r="B108" s="2" t="s">
        <v>352</v>
      </c>
      <c r="C108" s="75"/>
      <c r="D108" s="75"/>
      <c r="E108" s="75"/>
      <c r="F108" s="84"/>
      <c r="G108" s="84"/>
      <c r="H108" s="84"/>
      <c r="I108" s="75"/>
      <c r="J108" s="75"/>
      <c r="K108" s="75"/>
      <c r="L108" s="84"/>
      <c r="M108" s="84"/>
      <c r="N108" s="84"/>
      <c r="O108" s="84"/>
      <c r="P108" s="84"/>
      <c r="Q108" s="84"/>
      <c r="R108" s="84"/>
      <c r="S10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5_4_5</v>
      </c>
      <c r="T108" s="84">
        <v>5</v>
      </c>
      <c r="U108" s="84">
        <v>4</v>
      </c>
      <c r="V108" s="84">
        <v>5</v>
      </c>
      <c r="W108" s="84" t="s">
        <v>353</v>
      </c>
      <c r="X108" s="84" t="str">
        <f>_xlfn.CONCAT(tbl_Picklist_NRM1[[#This Row],[Code]]," : ",tbl_Picklist_NRM1[[#This Row],[Title]])</f>
        <v>5_4_5 : Steam and condensate distribution</v>
      </c>
      <c r="Y108" s="84"/>
      <c r="Z108" s="84"/>
      <c r="AA108" s="84"/>
      <c r="AB108" s="84"/>
      <c r="AC108" s="84"/>
      <c r="AD108" s="84" t="str">
        <f ca="1"/>
        <v>5_10_9 : Document handling/delivery systems</v>
      </c>
    </row>
    <row r="109" spans="2:30">
      <c r="B109" s="2" t="s">
        <v>354</v>
      </c>
      <c r="C109" s="75"/>
      <c r="D109" s="75"/>
      <c r="E109" s="75"/>
      <c r="F109" s="84"/>
      <c r="G109" s="84"/>
      <c r="H109" s="84"/>
      <c r="I109" s="75"/>
      <c r="J109" s="75"/>
      <c r="K109" s="75"/>
      <c r="L109" s="84"/>
      <c r="M109" s="84"/>
      <c r="N109" s="84"/>
      <c r="O109" s="84"/>
      <c r="P109" s="84"/>
      <c r="Q109" s="84"/>
      <c r="R109" s="84"/>
      <c r="S10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5_5</v>
      </c>
      <c r="T109" s="84">
        <v>5</v>
      </c>
      <c r="U109" s="84">
        <v>5</v>
      </c>
      <c r="V109" s="84"/>
      <c r="W109" s="84" t="s">
        <v>355</v>
      </c>
      <c r="X109" s="84" t="str">
        <f>_xlfn.CONCAT(tbl_Picklist_NRM1[[#This Row],[Code]]," : ",tbl_Picklist_NRM1[[#This Row],[Title]])</f>
        <v>5_5 : Heat source (HS)</v>
      </c>
      <c r="Y109" s="84"/>
      <c r="Z109" s="84"/>
      <c r="AA109" s="84"/>
      <c r="AB109" s="84"/>
      <c r="AC109" s="84"/>
      <c r="AD109" s="84" t="str">
        <f ca="1"/>
        <v>5_10_10 : Other transport systems</v>
      </c>
    </row>
    <row r="110" spans="2:30">
      <c r="B110" s="2" t="s">
        <v>356</v>
      </c>
      <c r="C110" s="75"/>
      <c r="D110" s="75"/>
      <c r="E110" s="75"/>
      <c r="F110" s="84"/>
      <c r="G110" s="84"/>
      <c r="H110" s="84"/>
      <c r="I110" s="75"/>
      <c r="J110" s="75"/>
      <c r="K110" s="75"/>
      <c r="L110" s="84"/>
      <c r="M110" s="84"/>
      <c r="N110" s="84"/>
      <c r="O110" s="84"/>
      <c r="P110" s="84"/>
      <c r="Q110" s="84"/>
      <c r="R110" s="84"/>
      <c r="S11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5_5_1</v>
      </c>
      <c r="T110" s="84">
        <v>5</v>
      </c>
      <c r="U110" s="84">
        <v>5</v>
      </c>
      <c r="V110" s="84">
        <v>1</v>
      </c>
      <c r="W110" s="84" t="s">
        <v>357</v>
      </c>
      <c r="X110" s="84" t="str">
        <f>_xlfn.CONCAT(tbl_Picklist_NRM1[[#This Row],[Code]]," : ",tbl_Picklist_NRM1[[#This Row],[Title]])</f>
        <v>5_5_1 : Heat source</v>
      </c>
      <c r="Y110" s="84"/>
      <c r="Z110" s="84"/>
      <c r="AA110" s="84"/>
      <c r="AB110" s="84"/>
      <c r="AC110" s="84"/>
      <c r="AD110" s="84" t="str">
        <f ca="1"/>
        <v>5_11_1 : Fire fighting systems</v>
      </c>
    </row>
    <row r="111" spans="2:30">
      <c r="B111" s="2" t="s">
        <v>358</v>
      </c>
      <c r="C111" s="75"/>
      <c r="D111" s="75"/>
      <c r="E111" s="75"/>
      <c r="F111" s="84"/>
      <c r="G111" s="84"/>
      <c r="H111" s="84"/>
      <c r="I111" s="75"/>
      <c r="J111" s="75"/>
      <c r="K111" s="75"/>
      <c r="L111" s="114"/>
      <c r="M111" s="84"/>
      <c r="N111" s="84"/>
      <c r="O111" s="84"/>
      <c r="P111" s="84"/>
      <c r="Q111" s="84"/>
      <c r="R111" s="84"/>
      <c r="S11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v>
      </c>
      <c r="T111" s="84">
        <v>5</v>
      </c>
      <c r="U111" s="84">
        <v>6</v>
      </c>
      <c r="V111" s="84"/>
      <c r="W111" s="84" t="s">
        <v>359</v>
      </c>
      <c r="X111" s="84" t="str">
        <f>_xlfn.CONCAT(tbl_Picklist_NRM1[[#This Row],[Code]]," : ",tbl_Picklist_NRM1[[#This Row],[Title]])</f>
        <v>5_6 : Space heating and air conditioning (SHAC)</v>
      </c>
      <c r="Y111" s="84"/>
      <c r="Z111" s="84"/>
      <c r="AA111" s="84"/>
      <c r="AB111" s="84"/>
      <c r="AC111" s="84"/>
      <c r="AD111" s="84" t="str">
        <f ca="1"/>
        <v>5_11_2 : Fire suppression systems</v>
      </c>
    </row>
    <row r="112" spans="2:30">
      <c r="B112" s="2" t="s">
        <v>360</v>
      </c>
      <c r="C112" s="75"/>
      <c r="D112" s="75"/>
      <c r="E112" s="75"/>
      <c r="F112" s="84"/>
      <c r="G112" s="84"/>
      <c r="H112" s="84"/>
      <c r="I112" s="75"/>
      <c r="J112" s="75"/>
      <c r="K112" s="75"/>
      <c r="L112" s="114"/>
      <c r="M112" s="84"/>
      <c r="N112" s="84"/>
      <c r="O112" s="84"/>
      <c r="P112" s="84"/>
      <c r="Q112" s="84"/>
      <c r="R112" s="84"/>
      <c r="S11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5_6_1</v>
      </c>
      <c r="T112" s="84">
        <v>5</v>
      </c>
      <c r="U112" s="84">
        <v>6</v>
      </c>
      <c r="V112" s="84">
        <v>1</v>
      </c>
      <c r="W112" s="84" t="s">
        <v>361</v>
      </c>
      <c r="X112" s="84" t="str">
        <f>_xlfn.CONCAT(tbl_Picklist_NRM1[[#This Row],[Code]]," : ",tbl_Picklist_NRM1[[#This Row],[Title]])</f>
        <v>5_6_1 : Central heating</v>
      </c>
      <c r="Y112" s="84"/>
      <c r="Z112" s="84"/>
      <c r="AA112" s="84"/>
      <c r="AB112" s="84"/>
      <c r="AC112" s="84"/>
      <c r="AD112" s="84" t="str">
        <f ca="1"/>
        <v>5_11_3 : Lightning protection</v>
      </c>
    </row>
    <row r="113" spans="2:30">
      <c r="B113" s="2" t="s">
        <v>362</v>
      </c>
      <c r="C113" s="75"/>
      <c r="D113" s="75"/>
      <c r="E113" s="75"/>
      <c r="F113" s="84"/>
      <c r="G113" s="84"/>
      <c r="H113" s="84"/>
      <c r="I113" s="75"/>
      <c r="J113" s="75"/>
      <c r="K113" s="75"/>
      <c r="L113" s="114"/>
      <c r="M113" s="84"/>
      <c r="N113" s="84"/>
      <c r="O113" s="84"/>
      <c r="P113" s="84"/>
      <c r="Q113" s="84"/>
      <c r="R113" s="84"/>
      <c r="S11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5_6_2</v>
      </c>
      <c r="T113" s="84">
        <v>5</v>
      </c>
      <c r="U113" s="84">
        <v>6</v>
      </c>
      <c r="V113" s="84">
        <v>2</v>
      </c>
      <c r="W113" s="84" t="s">
        <v>363</v>
      </c>
      <c r="X113" s="84" t="str">
        <f>_xlfn.CONCAT(tbl_Picklist_NRM1[[#This Row],[Code]]," : ",tbl_Picklist_NRM1[[#This Row],[Title]])</f>
        <v>5_6_2 : Local heating</v>
      </c>
      <c r="Y113" s="84"/>
      <c r="Z113" s="84"/>
      <c r="AA113" s="84"/>
      <c r="AB113" s="84"/>
      <c r="AC113" s="84"/>
      <c r="AD113" s="84" t="str">
        <f ca="1"/>
        <v>5_12_1 : Communication systems</v>
      </c>
    </row>
    <row r="114" spans="2:30">
      <c r="B114" s="2" t="s">
        <v>364</v>
      </c>
      <c r="C114" s="75"/>
      <c r="D114" s="75"/>
      <c r="E114" s="75"/>
      <c r="F114" s="84"/>
      <c r="G114" s="84"/>
      <c r="H114" s="84"/>
      <c r="I114" s="75"/>
      <c r="J114" s="75"/>
      <c r="K114" s="75"/>
      <c r="L114" s="84"/>
      <c r="M114" s="84"/>
      <c r="N114" s="84"/>
      <c r="O114" s="84"/>
      <c r="P114" s="84"/>
      <c r="Q114" s="84"/>
      <c r="R114" s="84"/>
      <c r="S11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5_6_3</v>
      </c>
      <c r="T114" s="84">
        <v>5</v>
      </c>
      <c r="U114" s="84">
        <v>6</v>
      </c>
      <c r="V114" s="84">
        <v>3</v>
      </c>
      <c r="W114" s="84" t="s">
        <v>365</v>
      </c>
      <c r="X114" s="84" t="str">
        <f>_xlfn.CONCAT(tbl_Picklist_NRM1[[#This Row],[Code]]," : ",tbl_Picklist_NRM1[[#This Row],[Title]])</f>
        <v>5_6_3 : Central cooling</v>
      </c>
      <c r="Y114" s="84"/>
      <c r="Z114" s="84"/>
      <c r="AA114" s="84"/>
      <c r="AB114" s="84"/>
      <c r="AC114" s="84"/>
      <c r="AD114" s="84" t="str">
        <f ca="1"/>
        <v>5_12_2 : Security systems</v>
      </c>
    </row>
    <row r="115" spans="2:30">
      <c r="B115" s="2" t="s">
        <v>366</v>
      </c>
      <c r="C115" s="75"/>
      <c r="D115" s="75"/>
      <c r="E115" s="75"/>
      <c r="F115" s="84"/>
      <c r="G115" s="84"/>
      <c r="H115" s="84"/>
      <c r="I115" s="75"/>
      <c r="J115" s="75"/>
      <c r="K115" s="75"/>
      <c r="L115" s="84"/>
      <c r="M115" s="84"/>
      <c r="N115" s="84"/>
      <c r="O115" s="84"/>
      <c r="P115" s="84"/>
      <c r="Q115" s="84"/>
      <c r="R115" s="84"/>
      <c r="S11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5_6_4</v>
      </c>
      <c r="T115" s="84">
        <v>5</v>
      </c>
      <c r="U115" s="84">
        <v>6</v>
      </c>
      <c r="V115" s="84">
        <v>4</v>
      </c>
      <c r="W115" s="84" t="s">
        <v>367</v>
      </c>
      <c r="X115" s="84" t="str">
        <f>_xlfn.CONCAT(tbl_Picklist_NRM1[[#This Row],[Code]]," : ",tbl_Picklist_NRM1[[#This Row],[Title]])</f>
        <v>5_6_4 : Local cooling</v>
      </c>
      <c r="Y115" s="84"/>
      <c r="Z115" s="84"/>
      <c r="AA115" s="84"/>
      <c r="AB115" s="84"/>
      <c r="AC115" s="84"/>
      <c r="AD115" s="84" t="str">
        <f ca="1"/>
        <v>5_12_3 : Central control/building management systems</v>
      </c>
    </row>
    <row r="116" spans="2:30">
      <c r="B116" s="2" t="s">
        <v>368</v>
      </c>
      <c r="C116" s="75"/>
      <c r="D116" s="75"/>
      <c r="E116" s="75"/>
      <c r="F116" s="84"/>
      <c r="G116" s="84"/>
      <c r="H116" s="84"/>
      <c r="I116" s="75"/>
      <c r="J116" s="75"/>
      <c r="K116" s="75"/>
      <c r="L116" s="84"/>
      <c r="M116" s="84"/>
      <c r="N116" s="84"/>
      <c r="O116" s="84"/>
      <c r="P116" s="84"/>
      <c r="Q116" s="84"/>
      <c r="R116" s="84"/>
      <c r="S11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5_6_5</v>
      </c>
      <c r="T116" s="84">
        <v>5</v>
      </c>
      <c r="U116" s="84">
        <v>6</v>
      </c>
      <c r="V116" s="84">
        <v>5</v>
      </c>
      <c r="W116" s="84" t="s">
        <v>369</v>
      </c>
      <c r="X116" s="84" t="str">
        <f>_xlfn.CONCAT(tbl_Picklist_NRM1[[#This Row],[Code]]," : ",tbl_Picklist_NRM1[[#This Row],[Title]])</f>
        <v>5_6_5 : Central heating and cooling</v>
      </c>
      <c r="Y116" s="84"/>
      <c r="Z116" s="84"/>
      <c r="AA116" s="84"/>
      <c r="AB116" s="84"/>
      <c r="AC116" s="84"/>
      <c r="AD116" s="84" t="str">
        <f ca="1"/>
        <v>5_13_1 : Specialist piped supply systems</v>
      </c>
    </row>
    <row r="117" spans="2:30">
      <c r="B117" s="2" t="s">
        <v>370</v>
      </c>
      <c r="C117" s="75"/>
      <c r="D117" s="75"/>
      <c r="E117" s="75"/>
      <c r="F117" s="84"/>
      <c r="G117" s="84"/>
      <c r="H117" s="84"/>
      <c r="I117" s="75"/>
      <c r="J117" s="75"/>
      <c r="K117" s="75"/>
      <c r="L117" s="84"/>
      <c r="M117" s="84"/>
      <c r="N117" s="84"/>
      <c r="O117" s="84"/>
      <c r="P117" s="84"/>
      <c r="Q117" s="84"/>
      <c r="R117" s="84"/>
      <c r="S11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5_6_6</v>
      </c>
      <c r="T117" s="84">
        <v>5</v>
      </c>
      <c r="U117" s="84">
        <v>6</v>
      </c>
      <c r="V117" s="84">
        <v>6</v>
      </c>
      <c r="W117" s="84" t="s">
        <v>371</v>
      </c>
      <c r="X117" s="84" t="str">
        <f>_xlfn.CONCAT(tbl_Picklist_NRM1[[#This Row],[Code]]," : ",tbl_Picklist_NRM1[[#This Row],[Title]])</f>
        <v>5_6_6 : Local heating and cooling</v>
      </c>
      <c r="Y117" s="84"/>
      <c r="Z117" s="84"/>
      <c r="AA117" s="84"/>
      <c r="AB117" s="84"/>
      <c r="AC117" s="84"/>
      <c r="AD117" s="84" t="str">
        <f ca="1"/>
        <v>5_13_2 : Specialist refrigeration systems</v>
      </c>
    </row>
    <row r="118" spans="2:30">
      <c r="B118" s="2" t="s">
        <v>372</v>
      </c>
      <c r="C118" s="75"/>
      <c r="D118" s="75"/>
      <c r="E118" s="75"/>
      <c r="F118" s="84"/>
      <c r="G118" s="84"/>
      <c r="H118" s="84"/>
      <c r="I118" s="111"/>
      <c r="J118" s="111"/>
      <c r="K118" s="111"/>
      <c r="L118" s="84"/>
      <c r="M118" s="84"/>
      <c r="N118" s="84"/>
      <c r="O118" s="84"/>
      <c r="P118" s="84"/>
      <c r="Q118" s="84"/>
      <c r="R118" s="84"/>
      <c r="S11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5_6_7</v>
      </c>
      <c r="T118" s="84">
        <v>5</v>
      </c>
      <c r="U118" s="84">
        <v>6</v>
      </c>
      <c r="V118" s="84">
        <v>7</v>
      </c>
      <c r="W118" s="84" t="s">
        <v>373</v>
      </c>
      <c r="X118" s="84" t="str">
        <f>_xlfn.CONCAT(tbl_Picklist_NRM1[[#This Row],[Code]]," : ",tbl_Picklist_NRM1[[#This Row],[Title]])</f>
        <v>5_6_7 : Central air conditioning</v>
      </c>
      <c r="Y118" s="84"/>
      <c r="Z118" s="84"/>
      <c r="AA118" s="84"/>
      <c r="AB118" s="84"/>
      <c r="AC118" s="84"/>
      <c r="AD118" s="84" t="str">
        <f ca="1"/>
        <v>5_13_3 : Specialist mechanical installations</v>
      </c>
    </row>
    <row r="119" spans="2:30">
      <c r="B119" s="2" t="s">
        <v>374</v>
      </c>
      <c r="C119" s="75"/>
      <c r="D119" s="75"/>
      <c r="E119" s="75"/>
      <c r="F119" s="84"/>
      <c r="G119" s="84"/>
      <c r="H119" s="84"/>
      <c r="I119" s="111"/>
      <c r="J119" s="111"/>
      <c r="K119" s="111"/>
      <c r="L119" s="84"/>
      <c r="M119" s="84"/>
      <c r="N119" s="84"/>
      <c r="O119" s="84"/>
      <c r="P119" s="84"/>
      <c r="Q119" s="84"/>
      <c r="R119" s="84"/>
      <c r="S11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5_6_8</v>
      </c>
      <c r="T119" s="84">
        <v>5</v>
      </c>
      <c r="U119" s="84">
        <v>6</v>
      </c>
      <c r="V119" s="84">
        <v>8</v>
      </c>
      <c r="W119" s="84" t="s">
        <v>375</v>
      </c>
      <c r="X119" s="84" t="str">
        <f>_xlfn.CONCAT(tbl_Picklist_NRM1[[#This Row],[Code]]," : ",tbl_Picklist_NRM1[[#This Row],[Title]])</f>
        <v>5_6_8 : Local air conditioning</v>
      </c>
      <c r="Y119" s="84"/>
      <c r="Z119" s="84"/>
      <c r="AA119" s="84"/>
      <c r="AB119" s="84"/>
      <c r="AC119" s="84"/>
      <c r="AD119" s="84" t="str">
        <f ca="1"/>
        <v>5_13_4 : Specialist electrical installations</v>
      </c>
    </row>
    <row r="120" spans="2:30">
      <c r="B120" s="2" t="s">
        <v>376</v>
      </c>
      <c r="C120" s="75"/>
      <c r="D120" s="75"/>
      <c r="E120" s="75"/>
      <c r="F120" s="84"/>
      <c r="G120" s="84"/>
      <c r="H120" s="84"/>
      <c r="I120" s="111"/>
      <c r="J120" s="111"/>
      <c r="K120" s="111"/>
      <c r="L120" s="84"/>
      <c r="M120" s="84"/>
      <c r="N120" s="84"/>
      <c r="O120" s="84"/>
      <c r="P120" s="84"/>
      <c r="Q120" s="84"/>
      <c r="R120" s="84"/>
      <c r="S12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5_7</v>
      </c>
      <c r="T120" s="84">
        <v>5</v>
      </c>
      <c r="U120" s="84">
        <v>7</v>
      </c>
      <c r="V120" s="84"/>
      <c r="W120" s="84" t="s">
        <v>377</v>
      </c>
      <c r="X120" s="84" t="str">
        <f>_xlfn.CONCAT(tbl_Picklist_NRM1[[#This Row],[Code]]," : ",tbl_Picklist_NRM1[[#This Row],[Title]])</f>
        <v>5_7 : Ventilation systems (VS)</v>
      </c>
      <c r="Y120" s="84"/>
      <c r="Z120" s="84"/>
      <c r="AA120" s="84"/>
      <c r="AB120" s="84"/>
      <c r="AC120" s="84"/>
      <c r="AD120" s="84" t="str">
        <f ca="1"/>
        <v>5_13_5 : Water features</v>
      </c>
    </row>
    <row r="121" spans="2:30">
      <c r="B121" s="2" t="s">
        <v>378</v>
      </c>
      <c r="C121" s="75"/>
      <c r="D121" s="75"/>
      <c r="E121" s="75"/>
      <c r="F121" s="84"/>
      <c r="G121" s="84"/>
      <c r="H121" s="84"/>
      <c r="I121" s="111"/>
      <c r="J121" s="111"/>
      <c r="K121" s="111"/>
      <c r="L121" s="84"/>
      <c r="M121" s="84"/>
      <c r="N121" s="84"/>
      <c r="O121" s="84"/>
      <c r="P121" s="84"/>
      <c r="Q121" s="84"/>
      <c r="R121" s="84"/>
      <c r="S12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5_7_1</v>
      </c>
      <c r="T121" s="84">
        <v>5</v>
      </c>
      <c r="U121" s="84">
        <v>7</v>
      </c>
      <c r="V121" s="84">
        <v>1</v>
      </c>
      <c r="W121" s="84" t="s">
        <v>379</v>
      </c>
      <c r="X121" s="84" t="str">
        <f>_xlfn.CONCAT(tbl_Picklist_NRM1[[#This Row],[Code]]," : ",tbl_Picklist_NRM1[[#This Row],[Title]])</f>
        <v>5_7_1 : Central ventilation</v>
      </c>
      <c r="Y121" s="84"/>
      <c r="Z121" s="84"/>
      <c r="AA121" s="84"/>
      <c r="AB121" s="84"/>
      <c r="AC121" s="84"/>
      <c r="AD121" s="84" t="str">
        <f ca="1"/>
        <v>5_14_1 : Builders' work in connection with services</v>
      </c>
    </row>
    <row r="122" spans="2:30">
      <c r="B122" s="2" t="s">
        <v>380</v>
      </c>
      <c r="C122" s="75"/>
      <c r="D122" s="75"/>
      <c r="E122" s="75"/>
      <c r="F122" s="84"/>
      <c r="G122" s="84"/>
      <c r="H122" s="84"/>
      <c r="I122" s="111"/>
      <c r="J122" s="111"/>
      <c r="K122" s="111"/>
      <c r="L122" s="84"/>
      <c r="M122" s="84"/>
      <c r="N122" s="84"/>
      <c r="O122" s="84"/>
      <c r="P122" s="84"/>
      <c r="Q122" s="84"/>
      <c r="R122" s="84"/>
      <c r="S12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5_7_2</v>
      </c>
      <c r="T122" s="84">
        <v>5</v>
      </c>
      <c r="U122" s="84">
        <v>7</v>
      </c>
      <c r="V122" s="84">
        <v>2</v>
      </c>
      <c r="W122" s="84" t="s">
        <v>381</v>
      </c>
      <c r="X122" s="84" t="str">
        <f>_xlfn.CONCAT(tbl_Picklist_NRM1[[#This Row],[Code]]," : ",tbl_Picklist_NRM1[[#This Row],[Title]])</f>
        <v>5_7_2 : Local and special ventilation</v>
      </c>
      <c r="Y122" s="84"/>
      <c r="Z122" s="84"/>
      <c r="AA122" s="84"/>
      <c r="AB122" s="84"/>
      <c r="AC122" s="84"/>
      <c r="AD122" s="84" t="str">
        <f ca="1"/>
        <v>6_1_1 : Complete buildings</v>
      </c>
    </row>
    <row r="123" spans="2:30">
      <c r="B123" s="2" t="s">
        <v>382</v>
      </c>
      <c r="C123" s="75"/>
      <c r="D123" s="75"/>
      <c r="E123" s="75"/>
      <c r="F123" s="84"/>
      <c r="G123" s="84"/>
      <c r="H123" s="84"/>
      <c r="I123" s="111"/>
      <c r="J123" s="111"/>
      <c r="K123" s="111"/>
      <c r="L123" s="84"/>
      <c r="M123" s="84"/>
      <c r="N123" s="84"/>
      <c r="O123" s="84"/>
      <c r="P123" s="84"/>
      <c r="Q123" s="84"/>
      <c r="R123" s="84"/>
      <c r="S12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5_7_3</v>
      </c>
      <c r="T123" s="84">
        <v>5</v>
      </c>
      <c r="U123" s="84">
        <v>7</v>
      </c>
      <c r="V123" s="84">
        <v>3</v>
      </c>
      <c r="W123" s="84" t="s">
        <v>383</v>
      </c>
      <c r="X123" s="84" t="str">
        <f>_xlfn.CONCAT(tbl_Picklist_NRM1[[#This Row],[Code]]," : ",tbl_Picklist_NRM1[[#This Row],[Title]])</f>
        <v>5_7_3 : Smoke extract/control</v>
      </c>
      <c r="Y123" s="84"/>
      <c r="Z123" s="84"/>
      <c r="AA123" s="84"/>
      <c r="AB123" s="84"/>
      <c r="AC123" s="84"/>
      <c r="AD123" s="84" t="str">
        <f ca="1"/>
        <v>6_1_2 : Building units</v>
      </c>
    </row>
    <row r="124" spans="2:30">
      <c r="B124" s="2" t="s">
        <v>384</v>
      </c>
      <c r="C124" s="75"/>
      <c r="D124" s="75"/>
      <c r="E124" s="75"/>
      <c r="F124" s="84"/>
      <c r="G124" s="84"/>
      <c r="H124" s="84"/>
      <c r="I124" s="111"/>
      <c r="J124" s="111"/>
      <c r="K124" s="111"/>
      <c r="L124" s="84"/>
      <c r="M124" s="84"/>
      <c r="N124" s="84"/>
      <c r="O124" s="84"/>
      <c r="P124" s="84"/>
      <c r="Q124" s="84"/>
      <c r="R124" s="84"/>
      <c r="S12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v>
      </c>
      <c r="T124" s="84">
        <v>5</v>
      </c>
      <c r="U124" s="84">
        <v>8</v>
      </c>
      <c r="V124" s="84"/>
      <c r="W124" s="84" t="s">
        <v>385</v>
      </c>
      <c r="X124" s="84" t="str">
        <f>_xlfn.CONCAT(tbl_Picklist_NRM1[[#This Row],[Code]]," : ",tbl_Picklist_NRM1[[#This Row],[Title]])</f>
        <v>5_8 : Electrical installations (EI)</v>
      </c>
      <c r="Y124" s="84"/>
      <c r="Z124" s="84"/>
      <c r="AA124" s="84"/>
      <c r="AB124" s="84"/>
      <c r="AC124" s="84"/>
      <c r="AD124" s="84" t="str">
        <f ca="1"/>
        <v>7_1_1 : Minor demolition and alteration works</v>
      </c>
    </row>
    <row r="125" spans="2:30">
      <c r="B125" s="2" t="s">
        <v>386</v>
      </c>
      <c r="C125" s="75"/>
      <c r="D125" s="75"/>
      <c r="E125" s="75"/>
      <c r="F125" s="84"/>
      <c r="G125" s="84"/>
      <c r="H125" s="84"/>
      <c r="I125" s="111"/>
      <c r="J125" s="111"/>
      <c r="K125" s="111"/>
      <c r="L125" s="84"/>
      <c r="M125" s="84"/>
      <c r="N125" s="84"/>
      <c r="O125" s="84"/>
      <c r="P125" s="84"/>
      <c r="Q125" s="84"/>
      <c r="R125" s="84"/>
      <c r="S12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5_8_1</v>
      </c>
      <c r="T125" s="84">
        <v>5</v>
      </c>
      <c r="U125" s="84">
        <v>8</v>
      </c>
      <c r="V125" s="84">
        <v>1</v>
      </c>
      <c r="W125" s="84" t="s">
        <v>387</v>
      </c>
      <c r="X125" s="84" t="str">
        <f>_xlfn.CONCAT(tbl_Picklist_NRM1[[#This Row],[Code]]," : ",tbl_Picklist_NRM1[[#This Row],[Title]])</f>
        <v>5_8_1 : Electrical mains and sub mains distribution</v>
      </c>
      <c r="Y125" s="84"/>
      <c r="Z125" s="84"/>
      <c r="AA125" s="84"/>
      <c r="AB125" s="84"/>
      <c r="AC125" s="84"/>
      <c r="AD125" s="84" t="str">
        <f ca="1"/>
        <v>7_2_1 : Existing services</v>
      </c>
    </row>
    <row r="126" spans="2:30">
      <c r="B126" s="2" t="s">
        <v>388</v>
      </c>
      <c r="C126" s="75"/>
      <c r="D126" s="75"/>
      <c r="E126" s="75"/>
      <c r="F126" s="84"/>
      <c r="G126" s="84"/>
      <c r="H126" s="84"/>
      <c r="I126" s="111"/>
      <c r="J126" s="111"/>
      <c r="K126" s="111"/>
      <c r="L126" s="84"/>
      <c r="M126" s="84"/>
      <c r="N126" s="84"/>
      <c r="O126" s="84"/>
      <c r="P126" s="84"/>
      <c r="Q126" s="84"/>
      <c r="R126" s="84"/>
      <c r="S12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5_8_2</v>
      </c>
      <c r="T126" s="84">
        <v>5</v>
      </c>
      <c r="U126" s="84">
        <v>8</v>
      </c>
      <c r="V126" s="84">
        <v>2</v>
      </c>
      <c r="W126" s="84" t="s">
        <v>389</v>
      </c>
      <c r="X126" s="84" t="str">
        <f>_xlfn.CONCAT(tbl_Picklist_NRM1[[#This Row],[Code]]," : ",tbl_Picklist_NRM1[[#This Row],[Title]])</f>
        <v>5_8_2 : Power installations</v>
      </c>
      <c r="Y126" s="84"/>
      <c r="Z126" s="84"/>
      <c r="AA126" s="84"/>
      <c r="AB126" s="84"/>
      <c r="AC126" s="84"/>
      <c r="AD126" s="84" t="str">
        <f ca="1"/>
        <v>7_3_1 : Damp proof courses</v>
      </c>
    </row>
    <row r="127" spans="2:30">
      <c r="B127" s="2" t="s">
        <v>390</v>
      </c>
      <c r="C127" s="75"/>
      <c r="D127" s="75"/>
      <c r="E127" s="75"/>
      <c r="F127" s="84"/>
      <c r="G127" s="84"/>
      <c r="H127" s="84"/>
      <c r="I127" s="111"/>
      <c r="J127" s="111"/>
      <c r="K127" s="111"/>
      <c r="L127" s="84"/>
      <c r="M127" s="84"/>
      <c r="N127" s="84"/>
      <c r="O127" s="84"/>
      <c r="P127" s="84"/>
      <c r="Q127" s="84"/>
      <c r="R127" s="84"/>
      <c r="S12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5_8_3</v>
      </c>
      <c r="T127" s="84">
        <v>5</v>
      </c>
      <c r="U127" s="84">
        <v>8</v>
      </c>
      <c r="V127" s="84">
        <v>3</v>
      </c>
      <c r="W127" s="84" t="s">
        <v>391</v>
      </c>
      <c r="X127" s="84" t="str">
        <f>_xlfn.CONCAT(tbl_Picklist_NRM1[[#This Row],[Code]]," : ",tbl_Picklist_NRM1[[#This Row],[Title]])</f>
        <v>5_8_3 : Lighting installations</v>
      </c>
      <c r="Y127" s="84"/>
      <c r="Z127" s="84"/>
      <c r="AA127" s="84"/>
      <c r="AB127" s="84"/>
      <c r="AC127" s="84"/>
      <c r="AD127" s="84" t="str">
        <f ca="1"/>
        <v>7_3_2 : Fungus/beetle eradication</v>
      </c>
    </row>
    <row r="128" spans="2:30">
      <c r="B128" s="2" t="s">
        <v>392</v>
      </c>
      <c r="C128" s="75"/>
      <c r="D128" s="75"/>
      <c r="E128" s="75"/>
      <c r="F128" s="84"/>
      <c r="G128" s="84"/>
      <c r="H128" s="84"/>
      <c r="I128" s="111"/>
      <c r="J128" s="111"/>
      <c r="K128" s="111"/>
      <c r="L128" s="84"/>
      <c r="M128" s="84"/>
      <c r="N128" s="84"/>
      <c r="O128" s="84"/>
      <c r="P128" s="84"/>
      <c r="Q128" s="84"/>
      <c r="R128" s="84"/>
      <c r="S12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5_8_4</v>
      </c>
      <c r="T128" s="84">
        <v>5</v>
      </c>
      <c r="U128" s="84">
        <v>8</v>
      </c>
      <c r="V128" s="84">
        <v>4</v>
      </c>
      <c r="W128" s="84" t="s">
        <v>393</v>
      </c>
      <c r="X128" s="84" t="str">
        <f>_xlfn.CONCAT(tbl_Picklist_NRM1[[#This Row],[Code]]," : ",tbl_Picklist_NRM1[[#This Row],[Title]])</f>
        <v>5_8_4 : Specialist lighting installations</v>
      </c>
      <c r="Y128" s="84"/>
      <c r="Z128" s="84"/>
      <c r="AA128" s="84"/>
      <c r="AB128" s="84"/>
      <c r="AC128" s="84"/>
      <c r="AD128" s="84" t="str">
        <f ca="1"/>
        <v>7_4_1 : Facade retention</v>
      </c>
    </row>
    <row r="129" spans="2:30">
      <c r="B129" s="2" t="s">
        <v>394</v>
      </c>
      <c r="C129" s="75"/>
      <c r="D129" s="75"/>
      <c r="E129" s="75"/>
      <c r="F129" s="84"/>
      <c r="G129" s="84"/>
      <c r="H129" s="84"/>
      <c r="I129" s="111"/>
      <c r="J129" s="111"/>
      <c r="K129" s="111"/>
      <c r="L129" s="84"/>
      <c r="M129" s="84"/>
      <c r="N129" s="84"/>
      <c r="O129" s="84"/>
      <c r="P129" s="84"/>
      <c r="Q129" s="84"/>
      <c r="R129" s="84"/>
      <c r="S12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5_8_5</v>
      </c>
      <c r="T129" s="84">
        <v>5</v>
      </c>
      <c r="U129" s="84">
        <v>8</v>
      </c>
      <c r="V129" s="84">
        <v>5</v>
      </c>
      <c r="W129" s="84" t="s">
        <v>395</v>
      </c>
      <c r="X129" s="84" t="str">
        <f>_xlfn.CONCAT(tbl_Picklist_NRM1[[#This Row],[Code]]," : ",tbl_Picklist_NRM1[[#This Row],[Title]])</f>
        <v>5_8_5 : Local electricity generation systems</v>
      </c>
      <c r="Y129" s="84"/>
      <c r="Z129" s="84"/>
      <c r="AA129" s="84"/>
      <c r="AB129" s="84"/>
      <c r="AC129" s="84"/>
      <c r="AD129" s="84" t="str">
        <f ca="1"/>
        <v>7_5_1 : Cleaning existing surfaces</v>
      </c>
    </row>
    <row r="130" spans="2:30">
      <c r="B130" s="2" t="s">
        <v>396</v>
      </c>
      <c r="C130" s="75"/>
      <c r="D130" s="75"/>
      <c r="E130" s="75"/>
      <c r="F130" s="84"/>
      <c r="G130" s="84"/>
      <c r="H130" s="84"/>
      <c r="I130" s="111"/>
      <c r="J130" s="111"/>
      <c r="K130" s="111"/>
      <c r="L130" s="84"/>
      <c r="M130" s="84"/>
      <c r="N130" s="84"/>
      <c r="O130" s="84"/>
      <c r="P130" s="84"/>
      <c r="Q130" s="84"/>
      <c r="R130" s="84"/>
      <c r="S13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5_8_6</v>
      </c>
      <c r="T130" s="84">
        <v>5</v>
      </c>
      <c r="U130" s="84">
        <v>8</v>
      </c>
      <c r="V130" s="84">
        <v>6</v>
      </c>
      <c r="W130" s="84" t="s">
        <v>397</v>
      </c>
      <c r="X130" s="84" t="str">
        <f>_xlfn.CONCAT(tbl_Picklist_NRM1[[#This Row],[Code]]," : ",tbl_Picklist_NRM1[[#This Row],[Title]])</f>
        <v>5_8_6 : Earthling and bonding systems</v>
      </c>
      <c r="Y130" s="84"/>
      <c r="Z130" s="84"/>
      <c r="AA130" s="84"/>
      <c r="AB130" s="84"/>
      <c r="AC130" s="84"/>
      <c r="AD130" s="84" t="str">
        <f ca="1"/>
        <v>7_5_2 : Protective coatings to existing surfaces</v>
      </c>
    </row>
    <row r="131" spans="2:30">
      <c r="B131" s="2" t="s">
        <v>398</v>
      </c>
      <c r="C131" s="75"/>
      <c r="D131" s="75"/>
      <c r="E131" s="75"/>
      <c r="F131" s="84"/>
      <c r="G131" s="84"/>
      <c r="H131" s="84"/>
      <c r="I131" s="111"/>
      <c r="J131" s="111"/>
      <c r="K131" s="111"/>
      <c r="L131" s="84"/>
      <c r="M131" s="84"/>
      <c r="N131" s="84"/>
      <c r="O131" s="84"/>
      <c r="P131" s="84"/>
      <c r="Q131" s="84"/>
      <c r="R131" s="84"/>
      <c r="S13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5_9</v>
      </c>
      <c r="T131" s="84">
        <v>5</v>
      </c>
      <c r="U131" s="84">
        <v>9</v>
      </c>
      <c r="V131" s="84"/>
      <c r="W131" s="84" t="s">
        <v>399</v>
      </c>
      <c r="X131" s="84" t="str">
        <f>_xlfn.CONCAT(tbl_Picklist_NRM1[[#This Row],[Code]]," : ",tbl_Picklist_NRM1[[#This Row],[Title]])</f>
        <v>5_9 : Fuel installations</v>
      </c>
      <c r="Y131" s="84"/>
      <c r="Z131" s="84"/>
      <c r="AA131" s="84"/>
      <c r="AB131" s="84"/>
      <c r="AC131" s="84"/>
      <c r="AD131" s="84" t="str">
        <f ca="1"/>
        <v>7_6_1 : Masonry repairs</v>
      </c>
    </row>
    <row r="132" spans="2:30">
      <c r="B132" s="2" t="s">
        <v>400</v>
      </c>
      <c r="C132" s="75"/>
      <c r="D132" s="75"/>
      <c r="E132" s="75"/>
      <c r="F132" s="84"/>
      <c r="G132" s="84"/>
      <c r="H132" s="84"/>
      <c r="I132" s="111"/>
      <c r="J132" s="111"/>
      <c r="K132" s="111"/>
      <c r="L132" s="84"/>
      <c r="M132" s="84"/>
      <c r="N132" s="84"/>
      <c r="O132" s="84"/>
      <c r="P132" s="84"/>
      <c r="Q132" s="84"/>
      <c r="R132" s="84"/>
      <c r="S13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5_9_1</v>
      </c>
      <c r="T132" s="84">
        <v>5</v>
      </c>
      <c r="U132" s="84">
        <v>9</v>
      </c>
      <c r="V132" s="84">
        <v>1</v>
      </c>
      <c r="W132" s="84" t="s">
        <v>401</v>
      </c>
      <c r="X132" s="84" t="str">
        <f>_xlfn.CONCAT(tbl_Picklist_NRM1[[#This Row],[Code]]," : ",tbl_Picklist_NRM1[[#This Row],[Title]])</f>
        <v>5_9_1 : Fuel storage</v>
      </c>
      <c r="Y132" s="84"/>
      <c r="Z132" s="84"/>
      <c r="AA132" s="84"/>
      <c r="AB132" s="84"/>
      <c r="AC132" s="84"/>
      <c r="AD132" s="84" t="str">
        <f ca="1"/>
        <v>7_6_2 : Concrete repairs</v>
      </c>
    </row>
    <row r="133" spans="2:30">
      <c r="B133" s="2" t="s">
        <v>402</v>
      </c>
      <c r="C133" s="75"/>
      <c r="D133" s="75"/>
      <c r="E133" s="75"/>
      <c r="F133" s="84"/>
      <c r="G133" s="84"/>
      <c r="H133" s="84"/>
      <c r="I133" s="111"/>
      <c r="J133" s="111"/>
      <c r="K133" s="111"/>
      <c r="L133" s="84"/>
      <c r="M133" s="84"/>
      <c r="N133" s="84"/>
      <c r="O133" s="84"/>
      <c r="P133" s="84"/>
      <c r="Q133" s="84"/>
      <c r="R133" s="84"/>
      <c r="S13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5_9_2</v>
      </c>
      <c r="T133" s="84">
        <v>5</v>
      </c>
      <c r="U133" s="84">
        <v>9</v>
      </c>
      <c r="V133" s="84">
        <v>2</v>
      </c>
      <c r="W133" s="84" t="s">
        <v>403</v>
      </c>
      <c r="X133" s="84" t="str">
        <f>_xlfn.CONCAT(tbl_Picklist_NRM1[[#This Row],[Code]]," : ",tbl_Picklist_NRM1[[#This Row],[Title]])</f>
        <v>5_9_2 : Fuel distribution systems</v>
      </c>
      <c r="Y133" s="84"/>
      <c r="Z133" s="84"/>
      <c r="AA133" s="84"/>
      <c r="AB133" s="84"/>
      <c r="AC133" s="84"/>
      <c r="AD133" s="84" t="str">
        <f ca="1"/>
        <v>7_6_3 : Metal repairs</v>
      </c>
    </row>
    <row r="134" spans="2:30">
      <c r="B134" s="2" t="s">
        <v>404</v>
      </c>
      <c r="C134" s="75"/>
      <c r="D134" s="75"/>
      <c r="E134" s="75"/>
      <c r="F134" s="84"/>
      <c r="G134" s="84"/>
      <c r="H134" s="84"/>
      <c r="I134" s="111"/>
      <c r="J134" s="111"/>
      <c r="K134" s="111"/>
      <c r="L134" s="84"/>
      <c r="M134" s="84"/>
      <c r="N134" s="84"/>
      <c r="O134" s="84"/>
      <c r="P134" s="84"/>
      <c r="Q134" s="84"/>
      <c r="R134" s="84"/>
      <c r="S13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v>
      </c>
      <c r="T134" s="84">
        <v>5</v>
      </c>
      <c r="U134" s="84">
        <v>10</v>
      </c>
      <c r="V134" s="84"/>
      <c r="W134" s="84" t="s">
        <v>405</v>
      </c>
      <c r="X134" s="84" t="str">
        <f>_xlfn.CONCAT(tbl_Picklist_NRM1[[#This Row],[Code]]," : ",tbl_Picklist_NRM1[[#This Row],[Title]])</f>
        <v>5_10 : Lift and conveyor installations</v>
      </c>
      <c r="Y134" s="84"/>
      <c r="Z134" s="84"/>
      <c r="AA134" s="84"/>
      <c r="AB134" s="84"/>
      <c r="AC134" s="84"/>
      <c r="AD134" s="84" t="str">
        <f ca="1"/>
        <v>7_6_4 : Timber repairs</v>
      </c>
    </row>
    <row r="135" spans="2:30">
      <c r="B135" s="2" t="s">
        <v>406</v>
      </c>
      <c r="C135" s="75"/>
      <c r="D135" s="75"/>
      <c r="E135" s="75"/>
      <c r="F135" s="84"/>
      <c r="G135" s="84"/>
      <c r="H135" s="84"/>
      <c r="I135" s="111"/>
      <c r="J135" s="111"/>
      <c r="K135" s="111"/>
      <c r="L135" s="84"/>
      <c r="M135" s="84"/>
      <c r="N135" s="84"/>
      <c r="O135" s="84"/>
      <c r="P135" s="84"/>
      <c r="Q135" s="84"/>
      <c r="R135" s="84"/>
      <c r="S13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5_10_1</v>
      </c>
      <c r="T135" s="84">
        <v>5</v>
      </c>
      <c r="U135" s="84">
        <v>10</v>
      </c>
      <c r="V135" s="84">
        <v>1</v>
      </c>
      <c r="W135" s="84" t="s">
        <v>407</v>
      </c>
      <c r="X135" s="84" t="str">
        <f>_xlfn.CONCAT(tbl_Picklist_NRM1[[#This Row],[Code]]," : ",tbl_Picklist_NRM1[[#This Row],[Title]])</f>
        <v>5_10_1 : Lifts</v>
      </c>
      <c r="Y135" s="84"/>
      <c r="Z135" s="84"/>
      <c r="AA135" s="84"/>
      <c r="AB135" s="84"/>
      <c r="AC135" s="84"/>
      <c r="AD135" s="84" t="str">
        <f ca="1"/>
        <v>7_6_5 : Plastics repairs</v>
      </c>
    </row>
    <row r="136" spans="2:30">
      <c r="B136" s="2" t="s">
        <v>408</v>
      </c>
      <c r="C136" s="75"/>
      <c r="D136" s="75"/>
      <c r="E136" s="75"/>
      <c r="F136" s="84"/>
      <c r="G136" s="84"/>
      <c r="H136" s="84"/>
      <c r="I136" s="111"/>
      <c r="J136" s="111"/>
      <c r="K136" s="111"/>
      <c r="L136" s="84"/>
      <c r="M136" s="84"/>
      <c r="N136" s="84"/>
      <c r="O136" s="84"/>
      <c r="P136" s="84"/>
      <c r="Q136" s="84"/>
      <c r="R136" s="84"/>
      <c r="S13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5_10_2</v>
      </c>
      <c r="T136" s="84">
        <v>5</v>
      </c>
      <c r="U136" s="84">
        <v>10</v>
      </c>
      <c r="V136" s="84">
        <v>2</v>
      </c>
      <c r="W136" s="84" t="s">
        <v>409</v>
      </c>
      <c r="X136" s="84" t="str">
        <f>_xlfn.CONCAT(tbl_Picklist_NRM1[[#This Row],[Code]]," : ",tbl_Picklist_NRM1[[#This Row],[Title]])</f>
        <v>5_10_2 : Escalators</v>
      </c>
      <c r="Y136" s="84"/>
      <c r="Z136" s="84"/>
      <c r="AA136" s="84"/>
      <c r="AB136" s="84"/>
      <c r="AC136" s="84"/>
      <c r="AD136" s="84" t="str">
        <f ca="1"/>
        <v>8_1_1 : Site clearance</v>
      </c>
    </row>
    <row r="137" spans="2:30">
      <c r="B137" s="2" t="s">
        <v>410</v>
      </c>
      <c r="C137" s="75"/>
      <c r="D137" s="75"/>
      <c r="E137" s="75"/>
      <c r="F137" s="84"/>
      <c r="G137" s="84"/>
      <c r="H137" s="84"/>
      <c r="I137" s="84"/>
      <c r="J137" s="84"/>
      <c r="K137" s="84"/>
      <c r="L137" s="84"/>
      <c r="M137" s="84"/>
      <c r="N137" s="84"/>
      <c r="O137" s="84"/>
      <c r="P137" s="84"/>
      <c r="Q137" s="84"/>
      <c r="R137" s="84"/>
      <c r="S13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5_10_3</v>
      </c>
      <c r="T137" s="84">
        <v>5</v>
      </c>
      <c r="U137" s="84">
        <v>10</v>
      </c>
      <c r="V137" s="84">
        <v>3</v>
      </c>
      <c r="W137" s="84" t="s">
        <v>411</v>
      </c>
      <c r="X137" s="84" t="str">
        <f>_xlfn.CONCAT(tbl_Picklist_NRM1[[#This Row],[Code]]," : ",tbl_Picklist_NRM1[[#This Row],[Title]])</f>
        <v>5_10_3 : Moving pavements</v>
      </c>
      <c r="Y137" s="84"/>
      <c r="Z137" s="84"/>
      <c r="AA137" s="84"/>
      <c r="AB137" s="84"/>
      <c r="AC137" s="84"/>
      <c r="AD137" s="84" t="str">
        <f ca="1"/>
        <v>8_1_2 : Preparatory ground works</v>
      </c>
    </row>
    <row r="138" spans="2:30">
      <c r="B138" s="2" t="s">
        <v>412</v>
      </c>
      <c r="C138" s="75"/>
      <c r="D138" s="75"/>
      <c r="E138" s="75"/>
      <c r="F138" s="84"/>
      <c r="G138" s="84"/>
      <c r="H138" s="84"/>
      <c r="I138" s="84"/>
      <c r="J138" s="84"/>
      <c r="K138" s="84"/>
      <c r="L138" s="84"/>
      <c r="M138" s="84"/>
      <c r="N138" s="84"/>
      <c r="O138" s="84"/>
      <c r="P138" s="84"/>
      <c r="Q138" s="84"/>
      <c r="R138" s="84"/>
      <c r="S13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5_10_4</v>
      </c>
      <c r="T138" s="84">
        <v>5</v>
      </c>
      <c r="U138" s="84">
        <v>10</v>
      </c>
      <c r="V138" s="84">
        <v>4</v>
      </c>
      <c r="W138" s="84" t="s">
        <v>413</v>
      </c>
      <c r="X138" s="84" t="str">
        <f>_xlfn.CONCAT(tbl_Picklist_NRM1[[#This Row],[Code]]," : ",tbl_Picklist_NRM1[[#This Row],[Title]])</f>
        <v>5_10_4 : Powered stair lifts</v>
      </c>
      <c r="Y138" s="84"/>
      <c r="Z138" s="84"/>
      <c r="AA138" s="84"/>
      <c r="AB138" s="84"/>
      <c r="AC138" s="84"/>
      <c r="AD138" s="84" t="str">
        <f ca="1"/>
        <v>8_2_1 : Roads, paths and paving</v>
      </c>
    </row>
    <row r="139" spans="2:30">
      <c r="B139" s="2" t="s">
        <v>414</v>
      </c>
      <c r="C139" s="75"/>
      <c r="D139" s="75"/>
      <c r="E139" s="75"/>
      <c r="F139" s="84"/>
      <c r="G139" s="84"/>
      <c r="H139" s="84"/>
      <c r="I139" s="84"/>
      <c r="J139" s="84"/>
      <c r="K139" s="84"/>
      <c r="L139" s="84"/>
      <c r="M139" s="84"/>
      <c r="N139" s="84"/>
      <c r="O139" s="84"/>
      <c r="P139" s="84"/>
      <c r="Q139" s="84"/>
      <c r="R139" s="84"/>
      <c r="S13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5_10_5</v>
      </c>
      <c r="T139" s="84">
        <v>5</v>
      </c>
      <c r="U139" s="84">
        <v>10</v>
      </c>
      <c r="V139" s="84">
        <v>5</v>
      </c>
      <c r="W139" s="84" t="s">
        <v>415</v>
      </c>
      <c r="X139" s="84" t="str">
        <f>_xlfn.CONCAT(tbl_Picklist_NRM1[[#This Row],[Code]]," : ",tbl_Picklist_NRM1[[#This Row],[Title]])</f>
        <v>5_10_5 : Conveyors</v>
      </c>
      <c r="Y139" s="84"/>
      <c r="Z139" s="84"/>
      <c r="AA139" s="84"/>
      <c r="AB139" s="84"/>
      <c r="AC139" s="84"/>
      <c r="AD139" s="84" t="str">
        <f ca="1"/>
        <v>8_2_2 : Special surfaces and paving</v>
      </c>
    </row>
    <row r="140" spans="2:30">
      <c r="B140" s="2" t="s">
        <v>416</v>
      </c>
      <c r="C140" s="75"/>
      <c r="D140" s="75"/>
      <c r="E140" s="75"/>
      <c r="F140" s="84"/>
      <c r="G140" s="84"/>
      <c r="H140" s="84"/>
      <c r="I140" s="84"/>
      <c r="J140" s="84"/>
      <c r="K140" s="84"/>
      <c r="L140" s="84"/>
      <c r="M140" s="84"/>
      <c r="N140" s="84"/>
      <c r="O140" s="84"/>
      <c r="P140" s="84"/>
      <c r="Q140" s="84"/>
      <c r="R140" s="84"/>
      <c r="S14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5_10_6</v>
      </c>
      <c r="T140" s="84">
        <v>5</v>
      </c>
      <c r="U140" s="84">
        <v>10</v>
      </c>
      <c r="V140" s="84">
        <v>6</v>
      </c>
      <c r="W140" s="84" t="s">
        <v>417</v>
      </c>
      <c r="X140" s="84" t="str">
        <f>_xlfn.CONCAT(tbl_Picklist_NRM1[[#This Row],[Code]]," : ",tbl_Picklist_NRM1[[#This Row],[Title]])</f>
        <v>5_10_6 : Dock levellers and scissor lifts</v>
      </c>
      <c r="Y140" s="84"/>
      <c r="Z140" s="84"/>
      <c r="AA140" s="84"/>
      <c r="AB140" s="84"/>
      <c r="AC140" s="84"/>
      <c r="AD140" s="84" t="str">
        <f ca="1"/>
        <v>8_3_1 : Seeding and turfing</v>
      </c>
    </row>
    <row r="141" spans="2:30">
      <c r="B141" s="2" t="s">
        <v>418</v>
      </c>
      <c r="C141" s="75"/>
      <c r="D141" s="75"/>
      <c r="E141" s="75"/>
      <c r="F141" s="84"/>
      <c r="G141" s="84"/>
      <c r="H141" s="84"/>
      <c r="I141" s="84"/>
      <c r="J141" s="84"/>
      <c r="K141" s="84"/>
      <c r="L141" s="84"/>
      <c r="M141" s="84"/>
      <c r="N141" s="84"/>
      <c r="O141" s="84"/>
      <c r="P141" s="84"/>
      <c r="Q141" s="84"/>
      <c r="R141" s="84"/>
      <c r="S14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5_10_7</v>
      </c>
      <c r="T141" s="84">
        <v>5</v>
      </c>
      <c r="U141" s="84">
        <v>10</v>
      </c>
      <c r="V141" s="84">
        <v>7</v>
      </c>
      <c r="W141" s="84" t="s">
        <v>419</v>
      </c>
      <c r="X141" s="84" t="str">
        <f>_xlfn.CONCAT(tbl_Picklist_NRM1[[#This Row],[Code]]," : ",tbl_Picklist_NRM1[[#This Row],[Title]])</f>
        <v>5_10_7 : Cranes and unenclosed hoists</v>
      </c>
      <c r="Y141" s="84"/>
      <c r="Z141" s="84"/>
      <c r="AA141" s="84"/>
      <c r="AB141" s="84"/>
      <c r="AC141" s="84"/>
      <c r="AD141" s="84" t="str">
        <f ca="1"/>
        <v>8_3_2 : External planting</v>
      </c>
    </row>
    <row r="142" spans="2:30">
      <c r="B142" s="2" t="s">
        <v>420</v>
      </c>
      <c r="C142" s="75"/>
      <c r="D142" s="75"/>
      <c r="E142" s="75"/>
      <c r="F142" s="84"/>
      <c r="G142" s="84"/>
      <c r="H142" s="84"/>
      <c r="I142" s="84"/>
      <c r="J142" s="84"/>
      <c r="K142" s="84"/>
      <c r="L142" s="84"/>
      <c r="M142" s="84"/>
      <c r="N142" s="84"/>
      <c r="O142" s="84"/>
      <c r="P142" s="84"/>
      <c r="Q142" s="84"/>
      <c r="R142" s="84"/>
      <c r="S14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5_10_8</v>
      </c>
      <c r="T142" s="84">
        <v>5</v>
      </c>
      <c r="U142" s="84">
        <v>10</v>
      </c>
      <c r="V142" s="84">
        <v>8</v>
      </c>
      <c r="W142" s="84" t="s">
        <v>421</v>
      </c>
      <c r="X142" s="84" t="str">
        <f>_xlfn.CONCAT(tbl_Picklist_NRM1[[#This Row],[Code]]," : ",tbl_Picklist_NRM1[[#This Row],[Title]])</f>
        <v>5_10_8 : Car lifts, car stacking systems, turntables, etc.</v>
      </c>
      <c r="Y142" s="84"/>
      <c r="Z142" s="84"/>
      <c r="AA142" s="84"/>
      <c r="AB142" s="84"/>
      <c r="AC142" s="84"/>
      <c r="AD142" s="84" t="str">
        <f ca="1"/>
        <v>8_3_3 : Irrigation systems</v>
      </c>
    </row>
    <row r="143" spans="2:30">
      <c r="B143" s="2" t="s">
        <v>422</v>
      </c>
      <c r="C143" s="75"/>
      <c r="D143" s="75"/>
      <c r="E143" s="75"/>
      <c r="F143" s="84"/>
      <c r="G143" s="84"/>
      <c r="H143" s="84"/>
      <c r="I143" s="84"/>
      <c r="J143" s="84"/>
      <c r="K143" s="84"/>
      <c r="L143" s="84"/>
      <c r="M143" s="84"/>
      <c r="N143" s="84"/>
      <c r="O143" s="84"/>
      <c r="P143" s="84"/>
      <c r="Q143" s="84"/>
      <c r="R143" s="84"/>
      <c r="S14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5_10_9</v>
      </c>
      <c r="T143" s="84">
        <v>5</v>
      </c>
      <c r="U143" s="84">
        <v>10</v>
      </c>
      <c r="V143" s="84">
        <v>9</v>
      </c>
      <c r="W143" s="84" t="s">
        <v>423</v>
      </c>
      <c r="X143" s="84" t="str">
        <f>_xlfn.CONCAT(tbl_Picklist_NRM1[[#This Row],[Code]]," : ",tbl_Picklist_NRM1[[#This Row],[Title]])</f>
        <v>5_10_9 : Document handling/delivery systems</v>
      </c>
      <c r="Y143" s="84"/>
      <c r="Z143" s="84"/>
      <c r="AA143" s="84"/>
      <c r="AB143" s="84"/>
      <c r="AC143" s="84"/>
      <c r="AD143" s="84" t="str">
        <f ca="1"/>
        <v>8_4_1 : Fencing and railings</v>
      </c>
    </row>
    <row r="144" spans="2:30">
      <c r="B144" s="2" t="s">
        <v>424</v>
      </c>
      <c r="C144" s="75"/>
      <c r="D144" s="75"/>
      <c r="E144" s="75"/>
      <c r="F144" s="84"/>
      <c r="G144" s="84"/>
      <c r="H144" s="84"/>
      <c r="I144" s="84"/>
      <c r="J144" s="84"/>
      <c r="K144" s="84"/>
      <c r="L144" s="84"/>
      <c r="M144" s="84"/>
      <c r="N144" s="84"/>
      <c r="O144" s="84"/>
      <c r="P144" s="84"/>
      <c r="Q144" s="84"/>
      <c r="R144" s="84"/>
      <c r="S14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5_10_10</v>
      </c>
      <c r="T144" s="84">
        <v>5</v>
      </c>
      <c r="U144" s="84">
        <v>10</v>
      </c>
      <c r="V144" s="84">
        <v>10</v>
      </c>
      <c r="W144" s="84" t="s">
        <v>425</v>
      </c>
      <c r="X144" s="84" t="str">
        <f>_xlfn.CONCAT(tbl_Picklist_NRM1[[#This Row],[Code]]," : ",tbl_Picklist_NRM1[[#This Row],[Title]])</f>
        <v>5_10_10 : Other transport systems</v>
      </c>
      <c r="Y144" s="84"/>
      <c r="Z144" s="84"/>
      <c r="AA144" s="84"/>
      <c r="AB144" s="84"/>
      <c r="AC144" s="84"/>
      <c r="AD144" s="84" t="str">
        <f ca="1"/>
        <v>8_4_2 : Walls and screens</v>
      </c>
    </row>
    <row r="145" spans="2:30">
      <c r="B145" s="2" t="s">
        <v>426</v>
      </c>
      <c r="C145" s="75"/>
      <c r="D145" s="75"/>
      <c r="E145" s="75"/>
      <c r="F145" s="84"/>
      <c r="G145" s="84"/>
      <c r="H145" s="84"/>
      <c r="I145" s="84"/>
      <c r="J145" s="84"/>
      <c r="K145" s="84"/>
      <c r="L145" s="84"/>
      <c r="M145" s="84"/>
      <c r="N145" s="84"/>
      <c r="O145" s="84"/>
      <c r="P145" s="84"/>
      <c r="Q145" s="84"/>
      <c r="R145" s="84"/>
      <c r="S14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5_11</v>
      </c>
      <c r="T145" s="84">
        <v>5</v>
      </c>
      <c r="U145" s="84">
        <v>11</v>
      </c>
      <c r="V145" s="84"/>
      <c r="W145" s="84" t="s">
        <v>427</v>
      </c>
      <c r="X145" s="84" t="str">
        <f>_xlfn.CONCAT(tbl_Picklist_NRM1[[#This Row],[Code]]," : ",tbl_Picklist_NRM1[[#This Row],[Title]])</f>
        <v>5_11 : Fire and lightning protection</v>
      </c>
      <c r="Y145" s="84"/>
      <c r="Z145" s="84"/>
      <c r="AA145" s="84"/>
      <c r="AB145" s="84"/>
      <c r="AC145" s="84"/>
      <c r="AD145" s="84" t="str">
        <f ca="1"/>
        <v>8_4_3 : Retaining walls</v>
      </c>
    </row>
    <row r="146" spans="2:30">
      <c r="B146" s="2" t="s">
        <v>428</v>
      </c>
      <c r="C146" s="75"/>
      <c r="D146" s="75"/>
      <c r="E146" s="75"/>
      <c r="F146" s="84"/>
      <c r="G146" s="84"/>
      <c r="H146" s="84"/>
      <c r="I146" s="84"/>
      <c r="J146" s="84"/>
      <c r="K146" s="84"/>
      <c r="L146" s="84"/>
      <c r="M146" s="84"/>
      <c r="N146" s="84"/>
      <c r="O146" s="84"/>
      <c r="P146" s="84"/>
      <c r="Q146" s="84"/>
      <c r="R146" s="84"/>
      <c r="S14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5_11_1</v>
      </c>
      <c r="T146" s="84">
        <v>5</v>
      </c>
      <c r="U146" s="84">
        <v>11</v>
      </c>
      <c r="V146" s="84">
        <v>1</v>
      </c>
      <c r="W146" s="84" t="s">
        <v>429</v>
      </c>
      <c r="X146" s="84" t="str">
        <f>_xlfn.CONCAT(tbl_Picklist_NRM1[[#This Row],[Code]]," : ",tbl_Picklist_NRM1[[#This Row],[Title]])</f>
        <v>5_11_1 : Fire fighting systems</v>
      </c>
      <c r="Y146" s="84"/>
      <c r="Z146" s="84"/>
      <c r="AA146" s="84"/>
      <c r="AB146" s="84"/>
      <c r="AC146" s="84"/>
      <c r="AD146" s="84" t="str">
        <f ca="1"/>
        <v>8_4_4 : Barriers and guardrails</v>
      </c>
    </row>
    <row r="147" spans="2:30">
      <c r="B147" s="2" t="s">
        <v>430</v>
      </c>
      <c r="C147" s="75"/>
      <c r="D147" s="75"/>
      <c r="E147" s="75"/>
      <c r="F147" s="84"/>
      <c r="G147" s="84"/>
      <c r="H147" s="84"/>
      <c r="I147" s="84"/>
      <c r="J147" s="84"/>
      <c r="K147" s="84"/>
      <c r="L147" s="84"/>
      <c r="M147" s="84"/>
      <c r="N147" s="84"/>
      <c r="O147" s="84"/>
      <c r="P147" s="84"/>
      <c r="Q147" s="84"/>
      <c r="R147" s="84"/>
      <c r="S14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5_11_2</v>
      </c>
      <c r="T147" s="84">
        <v>5</v>
      </c>
      <c r="U147" s="84">
        <v>11</v>
      </c>
      <c r="V147" s="84">
        <v>2</v>
      </c>
      <c r="W147" s="84" t="s">
        <v>431</v>
      </c>
      <c r="X147" s="84" t="str">
        <f>_xlfn.CONCAT(tbl_Picklist_NRM1[[#This Row],[Code]]," : ",tbl_Picklist_NRM1[[#This Row],[Title]])</f>
        <v>5_11_2 : Fire suppression systems</v>
      </c>
      <c r="Y147" s="84"/>
      <c r="Z147" s="84"/>
      <c r="AA147" s="84"/>
      <c r="AB147" s="84"/>
      <c r="AC147" s="84"/>
      <c r="AD147" s="84" t="str">
        <f ca="1"/>
        <v>8_5_1 : Site/street furniture and equipment</v>
      </c>
    </row>
    <row r="148" spans="2:30">
      <c r="B148" s="2" t="s">
        <v>432</v>
      </c>
      <c r="C148" s="75"/>
      <c r="D148" s="75"/>
      <c r="E148" s="75"/>
      <c r="F148" s="84"/>
      <c r="G148" s="84"/>
      <c r="H148" s="84"/>
      <c r="I148" s="84"/>
      <c r="J148" s="84"/>
      <c r="K148" s="84"/>
      <c r="L148" s="84"/>
      <c r="M148" s="84"/>
      <c r="N148" s="84"/>
      <c r="O148" s="84"/>
      <c r="P148" s="84"/>
      <c r="Q148" s="84"/>
      <c r="R148" s="84"/>
      <c r="S14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5_11_3</v>
      </c>
      <c r="T148" s="84">
        <v>5</v>
      </c>
      <c r="U148" s="84">
        <v>11</v>
      </c>
      <c r="V148" s="84">
        <v>3</v>
      </c>
      <c r="W148" s="84" t="s">
        <v>433</v>
      </c>
      <c r="X148" s="84" t="str">
        <f>_xlfn.CONCAT(tbl_Picklist_NRM1[[#This Row],[Code]]," : ",tbl_Picklist_NRM1[[#This Row],[Title]])</f>
        <v>5_11_3 : Lightning protection</v>
      </c>
      <c r="Y148" s="84"/>
      <c r="Z148" s="84"/>
      <c r="AA148" s="84"/>
      <c r="AB148" s="84"/>
      <c r="AC148" s="84"/>
      <c r="AD148" s="84" t="str">
        <f ca="1"/>
        <v>8_5_2 : Ornamental features</v>
      </c>
    </row>
    <row r="149" spans="2:30">
      <c r="B149" s="2" t="s">
        <v>434</v>
      </c>
      <c r="C149" s="75"/>
      <c r="D149" s="75"/>
      <c r="E149" s="75"/>
      <c r="F149" s="84"/>
      <c r="G149" s="84"/>
      <c r="H149" s="84"/>
      <c r="I149" s="84"/>
      <c r="J149" s="84"/>
      <c r="K149" s="84"/>
      <c r="L149" s="84"/>
      <c r="M149" s="84"/>
      <c r="N149" s="84"/>
      <c r="O149" s="84"/>
      <c r="P149" s="84"/>
      <c r="Q149" s="84"/>
      <c r="R149" s="84"/>
      <c r="S14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5_12</v>
      </c>
      <c r="T149" s="84">
        <v>5</v>
      </c>
      <c r="U149" s="84">
        <v>12</v>
      </c>
      <c r="V149" s="84"/>
      <c r="W149" s="84" t="s">
        <v>435</v>
      </c>
      <c r="X149" s="84" t="str">
        <f>_xlfn.CONCAT(tbl_Picklist_NRM1[[#This Row],[Code]]," : ",tbl_Picklist_NRM1[[#This Row],[Title]])</f>
        <v>5_12 : Communication, security and control systems</v>
      </c>
      <c r="Y149" s="84"/>
      <c r="Z149" s="84"/>
      <c r="AA149" s="84"/>
      <c r="AB149" s="84"/>
      <c r="AC149" s="84"/>
      <c r="AD149" s="84" t="str">
        <f ca="1"/>
        <v>8_6_1 : Surface water and foul drainage</v>
      </c>
    </row>
    <row r="150" spans="2:30">
      <c r="B150" s="2" t="s">
        <v>436</v>
      </c>
      <c r="C150" s="75"/>
      <c r="D150" s="75"/>
      <c r="E150" s="75"/>
      <c r="F150" s="84"/>
      <c r="G150" s="84"/>
      <c r="H150" s="84"/>
      <c r="I150" s="84"/>
      <c r="J150" s="84"/>
      <c r="K150" s="84"/>
      <c r="L150" s="84"/>
      <c r="M150" s="84"/>
      <c r="N150" s="84"/>
      <c r="O150" s="84"/>
      <c r="P150" s="84"/>
      <c r="Q150" s="84"/>
      <c r="R150" s="84"/>
      <c r="S15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5_12_1</v>
      </c>
      <c r="T150" s="84">
        <v>5</v>
      </c>
      <c r="U150" s="84">
        <v>12</v>
      </c>
      <c r="V150" s="84">
        <v>1</v>
      </c>
      <c r="W150" s="84" t="s">
        <v>437</v>
      </c>
      <c r="X150" s="84" t="str">
        <f>_xlfn.CONCAT(tbl_Picklist_NRM1[[#This Row],[Code]]," : ",tbl_Picklist_NRM1[[#This Row],[Title]])</f>
        <v>5_12_1 : Communication systems</v>
      </c>
      <c r="Y150" s="84"/>
      <c r="Z150" s="84"/>
      <c r="AA150" s="84"/>
      <c r="AB150" s="84"/>
      <c r="AC150" s="84"/>
      <c r="AD150" s="84" t="str">
        <f ca="1"/>
        <v>8_6_2 : Ancillary drainage systems</v>
      </c>
    </row>
    <row r="151" spans="2:30">
      <c r="B151" s="2" t="s">
        <v>438</v>
      </c>
      <c r="C151" s="75"/>
      <c r="D151" s="75"/>
      <c r="E151" s="75"/>
      <c r="F151" s="84"/>
      <c r="G151" s="84"/>
      <c r="H151" s="84"/>
      <c r="I151" s="84"/>
      <c r="J151" s="84"/>
      <c r="K151" s="84"/>
      <c r="L151" s="84"/>
      <c r="M151" s="84"/>
      <c r="N151" s="84"/>
      <c r="O151" s="84"/>
      <c r="P151" s="84"/>
      <c r="Q151" s="84"/>
      <c r="R151" s="84"/>
      <c r="S15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5_12_2</v>
      </c>
      <c r="T151" s="84">
        <v>5</v>
      </c>
      <c r="U151" s="84">
        <v>12</v>
      </c>
      <c r="V151" s="84">
        <v>2</v>
      </c>
      <c r="W151" s="84" t="s">
        <v>439</v>
      </c>
      <c r="X151" s="84" t="str">
        <f>_xlfn.CONCAT(tbl_Picklist_NRM1[[#This Row],[Code]]," : ",tbl_Picklist_NRM1[[#This Row],[Title]])</f>
        <v>5_12_2 : Security systems</v>
      </c>
      <c r="Y151" s="84"/>
      <c r="Z151" s="84"/>
      <c r="AA151" s="84"/>
      <c r="AB151" s="84"/>
      <c r="AC151" s="84"/>
      <c r="AD151" s="84" t="str">
        <f ca="1"/>
        <v>8_6_3 : External laboratory and industrial liquid waste drainage</v>
      </c>
    </row>
    <row r="152" spans="2:30">
      <c r="B152" s="2" t="s">
        <v>440</v>
      </c>
      <c r="C152" s="75"/>
      <c r="D152" s="75"/>
      <c r="E152" s="75"/>
      <c r="F152" s="84"/>
      <c r="G152" s="84"/>
      <c r="H152" s="84"/>
      <c r="I152" s="84"/>
      <c r="J152" s="84"/>
      <c r="K152" s="84"/>
      <c r="L152" s="84"/>
      <c r="M152" s="84"/>
      <c r="N152" s="84"/>
      <c r="O152" s="84"/>
      <c r="P152" s="84"/>
      <c r="Q152" s="84"/>
      <c r="R152" s="84"/>
      <c r="S15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5_12_3</v>
      </c>
      <c r="T152" s="84">
        <v>5</v>
      </c>
      <c r="U152" s="84">
        <v>12</v>
      </c>
      <c r="V152" s="84">
        <v>3</v>
      </c>
      <c r="W152" s="84" t="s">
        <v>441</v>
      </c>
      <c r="X152" s="84" t="str">
        <f>_xlfn.CONCAT(tbl_Picklist_NRM1[[#This Row],[Code]]," : ",tbl_Picklist_NRM1[[#This Row],[Title]])</f>
        <v>5_12_3 : Central control/building management systems</v>
      </c>
      <c r="Y152" s="84"/>
      <c r="Z152" s="84"/>
      <c r="AA152" s="84"/>
      <c r="AB152" s="84"/>
      <c r="AC152" s="84"/>
      <c r="AD152" s="84" t="str">
        <f ca="1"/>
        <v>8_6_4 : Land drainage</v>
      </c>
    </row>
    <row r="153" spans="2:30">
      <c r="B153" s="2" t="s">
        <v>442</v>
      </c>
      <c r="C153" s="75"/>
      <c r="D153" s="75"/>
      <c r="E153" s="75"/>
      <c r="F153" s="84"/>
      <c r="G153" s="84"/>
      <c r="H153" s="84"/>
      <c r="I153" s="84"/>
      <c r="J153" s="84"/>
      <c r="K153" s="84"/>
      <c r="L153" s="84"/>
      <c r="M153" s="84"/>
      <c r="N153" s="84"/>
      <c r="O153" s="84"/>
      <c r="P153" s="84"/>
      <c r="Q153" s="84"/>
      <c r="R153" s="84"/>
      <c r="S15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5_13</v>
      </c>
      <c r="T153" s="84">
        <v>5</v>
      </c>
      <c r="U153" s="84">
        <v>13</v>
      </c>
      <c r="V153" s="84"/>
      <c r="W153" s="84" t="s">
        <v>443</v>
      </c>
      <c r="X153" s="84" t="str">
        <f>_xlfn.CONCAT(tbl_Picklist_NRM1[[#This Row],[Code]]," : ",tbl_Picklist_NRM1[[#This Row],[Title]])</f>
        <v>5_13 : Specialist installations</v>
      </c>
      <c r="Y153" s="84"/>
      <c r="Z153" s="84"/>
      <c r="AA153" s="84"/>
      <c r="AB153" s="84"/>
      <c r="AC153" s="84"/>
      <c r="AD153" s="84" t="str">
        <f ca="1"/>
        <v>8_7_1 : Water mains supply</v>
      </c>
    </row>
    <row r="154" spans="2:30">
      <c r="B154" s="2" t="s">
        <v>444</v>
      </c>
      <c r="C154" s="75"/>
      <c r="D154" s="75"/>
      <c r="E154" s="75"/>
      <c r="F154" s="84"/>
      <c r="G154" s="84"/>
      <c r="H154" s="84"/>
      <c r="I154" s="84"/>
      <c r="J154" s="84"/>
      <c r="K154" s="84"/>
      <c r="L154" s="84"/>
      <c r="M154" s="84"/>
      <c r="N154" s="84"/>
      <c r="O154" s="84"/>
      <c r="P154" s="84"/>
      <c r="Q154" s="84"/>
      <c r="R154" s="84"/>
      <c r="S15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5_13_1</v>
      </c>
      <c r="T154" s="84">
        <v>5</v>
      </c>
      <c r="U154" s="84">
        <v>13</v>
      </c>
      <c r="V154" s="84">
        <v>1</v>
      </c>
      <c r="W154" s="84" t="s">
        <v>445</v>
      </c>
      <c r="X154" s="84" t="str">
        <f>_xlfn.CONCAT(tbl_Picklist_NRM1[[#This Row],[Code]]," : ",tbl_Picklist_NRM1[[#This Row],[Title]])</f>
        <v>5_13_1 : Specialist piped supply systems</v>
      </c>
      <c r="Y154" s="84"/>
      <c r="Z154" s="84"/>
      <c r="AA154" s="84"/>
      <c r="AB154" s="84"/>
      <c r="AC154" s="84"/>
      <c r="AD154" s="84" t="str">
        <f ca="1"/>
        <v>8_7_2 : Electricity mains supply</v>
      </c>
    </row>
    <row r="155" spans="2:30">
      <c r="B155" s="2" t="s">
        <v>446</v>
      </c>
      <c r="C155" s="75"/>
      <c r="D155" s="75"/>
      <c r="E155" s="75"/>
      <c r="F155" s="84"/>
      <c r="G155" s="84"/>
      <c r="H155" s="84"/>
      <c r="I155" s="84"/>
      <c r="J155" s="84"/>
      <c r="K155" s="84"/>
      <c r="L155" s="84"/>
      <c r="M155" s="84"/>
      <c r="N155" s="84"/>
      <c r="O155" s="84"/>
      <c r="P155" s="84"/>
      <c r="Q155" s="84"/>
      <c r="R155" s="84"/>
      <c r="S15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5_13_2</v>
      </c>
      <c r="T155" s="84">
        <v>5</v>
      </c>
      <c r="U155" s="84">
        <v>13</v>
      </c>
      <c r="V155" s="84">
        <v>2</v>
      </c>
      <c r="W155" s="84" t="s">
        <v>447</v>
      </c>
      <c r="X155" s="84" t="str">
        <f>_xlfn.CONCAT(tbl_Picklist_NRM1[[#This Row],[Code]]," : ",tbl_Picklist_NRM1[[#This Row],[Title]])</f>
        <v>5_13_2 : Specialist refrigeration systems</v>
      </c>
      <c r="Y155" s="84"/>
      <c r="Z155" s="84"/>
      <c r="AA155" s="84"/>
      <c r="AB155" s="84"/>
      <c r="AC155" s="84"/>
      <c r="AD155" s="84" t="str">
        <f ca="1"/>
        <v>8_7_3 : External mains transformation devices</v>
      </c>
    </row>
    <row r="156" spans="2:30">
      <c r="B156" s="2" t="s">
        <v>448</v>
      </c>
      <c r="C156" s="75"/>
      <c r="D156" s="75"/>
      <c r="E156" s="75"/>
      <c r="F156" s="84"/>
      <c r="G156" s="84"/>
      <c r="H156" s="84"/>
      <c r="I156" s="84"/>
      <c r="J156" s="84"/>
      <c r="K156" s="84"/>
      <c r="L156" s="84"/>
      <c r="M156" s="84"/>
      <c r="N156" s="84"/>
      <c r="O156" s="84"/>
      <c r="P156" s="84"/>
      <c r="Q156" s="84"/>
      <c r="R156" s="84"/>
      <c r="S15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5_13_3</v>
      </c>
      <c r="T156" s="84">
        <v>5</v>
      </c>
      <c r="U156" s="84">
        <v>13</v>
      </c>
      <c r="V156" s="84">
        <v>3</v>
      </c>
      <c r="W156" s="84" t="s">
        <v>449</v>
      </c>
      <c r="X156" s="84" t="str">
        <f>_xlfn.CONCAT(tbl_Picklist_NRM1[[#This Row],[Code]]," : ",tbl_Picklist_NRM1[[#This Row],[Title]])</f>
        <v>5_13_3 : Specialist mechanical installations</v>
      </c>
      <c r="Y156" s="84"/>
      <c r="Z156" s="84"/>
      <c r="AA156" s="84"/>
      <c r="AB156" s="84"/>
      <c r="AC156" s="84"/>
      <c r="AD156" s="84" t="str">
        <f ca="1"/>
        <v>8_7_4 : Electricity distribution to external plant and equipment</v>
      </c>
    </row>
    <row r="157" spans="2:30">
      <c r="B157" s="2" t="s">
        <v>450</v>
      </c>
      <c r="C157" s="75"/>
      <c r="D157" s="75"/>
      <c r="E157" s="75"/>
      <c r="F157" s="84"/>
      <c r="G157" s="84"/>
      <c r="H157" s="84"/>
      <c r="I157" s="84"/>
      <c r="J157" s="84"/>
      <c r="K157" s="84"/>
      <c r="L157" s="84"/>
      <c r="M157" s="84"/>
      <c r="N157" s="84"/>
      <c r="O157" s="84"/>
      <c r="P157" s="84"/>
      <c r="Q157" s="84"/>
      <c r="R157" s="84"/>
      <c r="S15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5_13_4</v>
      </c>
      <c r="T157" s="84">
        <v>5</v>
      </c>
      <c r="U157" s="84">
        <v>13</v>
      </c>
      <c r="V157" s="84">
        <v>4</v>
      </c>
      <c r="W157" s="84" t="s">
        <v>451</v>
      </c>
      <c r="X157" s="84" t="str">
        <f>_xlfn.CONCAT(tbl_Picklist_NRM1[[#This Row],[Code]]," : ",tbl_Picklist_NRM1[[#This Row],[Title]])</f>
        <v>5_13_4 : Specialist electrical installations</v>
      </c>
      <c r="Y157" s="84"/>
      <c r="Z157" s="84"/>
      <c r="AA157" s="84"/>
      <c r="AB157" s="84"/>
      <c r="AC157" s="84"/>
      <c r="AD157" s="84" t="str">
        <f ca="1"/>
        <v>8_7_5 : Gas mains supply</v>
      </c>
    </row>
    <row r="158" spans="2:30">
      <c r="B158" s="2" t="s">
        <v>452</v>
      </c>
      <c r="C158" s="75"/>
      <c r="D158" s="75"/>
      <c r="E158" s="75"/>
      <c r="F158" s="84"/>
      <c r="G158" s="84"/>
      <c r="H158" s="84"/>
      <c r="I158" s="84"/>
      <c r="J158" s="84"/>
      <c r="K158" s="84"/>
      <c r="L158" s="84"/>
      <c r="M158" s="84"/>
      <c r="N158" s="84"/>
      <c r="O158" s="84"/>
      <c r="P158" s="84"/>
      <c r="Q158" s="84"/>
      <c r="R158" s="84"/>
      <c r="S15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5_13_5</v>
      </c>
      <c r="T158" s="84">
        <v>5</v>
      </c>
      <c r="U158" s="84">
        <v>13</v>
      </c>
      <c r="V158" s="84">
        <v>5</v>
      </c>
      <c r="W158" s="84" t="s">
        <v>453</v>
      </c>
      <c r="X158" s="84" t="str">
        <f>_xlfn.CONCAT(tbl_Picklist_NRM1[[#This Row],[Code]]," : ",tbl_Picklist_NRM1[[#This Row],[Title]])</f>
        <v>5_13_5 : Water features</v>
      </c>
      <c r="Y158" s="84"/>
      <c r="Z158" s="84"/>
      <c r="AA158" s="84"/>
      <c r="AB158" s="84"/>
      <c r="AC158" s="84"/>
      <c r="AD158" s="84" t="str">
        <f ca="1"/>
        <v>8_7_6 : Telecommunications and other communication system connections</v>
      </c>
    </row>
    <row r="159" spans="2:30">
      <c r="B159" s="2" t="s">
        <v>454</v>
      </c>
      <c r="C159" s="75"/>
      <c r="D159" s="75"/>
      <c r="E159" s="75"/>
      <c r="F159" s="84"/>
      <c r="G159" s="84"/>
      <c r="H159" s="84"/>
      <c r="I159" s="84"/>
      <c r="J159" s="84"/>
      <c r="K159" s="84"/>
      <c r="L159" s="84"/>
      <c r="M159" s="84"/>
      <c r="N159" s="84"/>
      <c r="O159" s="84"/>
      <c r="P159" s="84"/>
      <c r="Q159" s="84"/>
      <c r="R159" s="84"/>
      <c r="S15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5_14</v>
      </c>
      <c r="T159" s="84">
        <v>5</v>
      </c>
      <c r="U159" s="84">
        <v>14</v>
      </c>
      <c r="V159" s="84"/>
      <c r="W159" s="84" t="s">
        <v>455</v>
      </c>
      <c r="X159" s="84" t="str">
        <f>_xlfn.CONCAT(tbl_Picklist_NRM1[[#This Row],[Code]]," : ",tbl_Picklist_NRM1[[#This Row],[Title]])</f>
        <v>5_14 : Builders' work in connection with services</v>
      </c>
      <c r="Y159" s="84"/>
      <c r="Z159" s="84"/>
      <c r="AA159" s="84"/>
      <c r="AB159" s="84"/>
      <c r="AC159" s="84"/>
      <c r="AD159" s="84" t="str">
        <f ca="1"/>
        <v>8_7_7 : External fuel storage and piped distribution systems</v>
      </c>
    </row>
    <row r="160" spans="2:30">
      <c r="B160" s="2" t="s">
        <v>456</v>
      </c>
      <c r="C160" s="75"/>
      <c r="D160" s="75"/>
      <c r="E160" s="75"/>
      <c r="F160" s="84"/>
      <c r="G160" s="84"/>
      <c r="H160" s="84"/>
      <c r="I160" s="84"/>
      <c r="J160" s="84"/>
      <c r="K160" s="84"/>
      <c r="L160" s="84"/>
      <c r="M160" s="84"/>
      <c r="N160" s="84"/>
      <c r="O160" s="84"/>
      <c r="P160" s="84"/>
      <c r="Q160" s="84"/>
      <c r="R160" s="84"/>
      <c r="S16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5_14_1</v>
      </c>
      <c r="T160" s="84">
        <v>5</v>
      </c>
      <c r="U160" s="84">
        <v>14</v>
      </c>
      <c r="V160" s="84">
        <v>1</v>
      </c>
      <c r="W160" s="84" t="s">
        <v>455</v>
      </c>
      <c r="X160" s="84" t="str">
        <f>_xlfn.CONCAT(tbl_Picklist_NRM1[[#This Row],[Code]]," : ",tbl_Picklist_NRM1[[#This Row],[Title]])</f>
        <v>5_14_1 : Builders' work in connection with services</v>
      </c>
      <c r="Y160" s="84"/>
      <c r="Z160" s="84"/>
      <c r="AA160" s="84"/>
      <c r="AB160" s="84"/>
      <c r="AC160" s="84"/>
      <c r="AD160" s="84" t="str">
        <f ca="1"/>
        <v>8_7_8 : External security systems</v>
      </c>
    </row>
    <row r="161" spans="2:30">
      <c r="B161" s="2" t="s">
        <v>457</v>
      </c>
      <c r="C161" s="75"/>
      <c r="D161" s="75"/>
      <c r="E161" s="75"/>
      <c r="F161" s="84"/>
      <c r="G161" s="84"/>
      <c r="H161" s="84"/>
      <c r="I161" s="84"/>
      <c r="J161" s="84"/>
      <c r="K161" s="84"/>
      <c r="L161" s="84"/>
      <c r="M161" s="84"/>
      <c r="N161" s="84"/>
      <c r="O161" s="84"/>
      <c r="P161" s="84"/>
      <c r="Q161" s="84"/>
      <c r="R161" s="84"/>
      <c r="S16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6</v>
      </c>
      <c r="T161" s="84">
        <v>6</v>
      </c>
      <c r="U161" s="84"/>
      <c r="V161" s="84"/>
      <c r="W161" s="84" t="s">
        <v>458</v>
      </c>
      <c r="X161" s="84" t="str">
        <f>_xlfn.CONCAT(tbl_Picklist_NRM1[[#This Row],[Code]]," : ",tbl_Picklist_NRM1[[#This Row],[Title]])</f>
        <v>6 : Complete buildings and building units</v>
      </c>
      <c r="Y161" s="84"/>
      <c r="Z161" s="84"/>
      <c r="AA161" s="84"/>
      <c r="AB161" s="84"/>
      <c r="AC161" s="84"/>
      <c r="AD161" s="84" t="str">
        <f ca="1"/>
        <v>8_7_9 : Site/street lighting systems</v>
      </c>
    </row>
    <row r="162" spans="2:30">
      <c r="B162" s="2" t="s">
        <v>459</v>
      </c>
      <c r="C162" s="75"/>
      <c r="D162" s="75"/>
      <c r="E162" s="75"/>
      <c r="F162" s="84"/>
      <c r="G162" s="84"/>
      <c r="H162" s="84"/>
      <c r="I162" s="84"/>
      <c r="J162" s="84"/>
      <c r="K162" s="84"/>
      <c r="L162" s="84"/>
      <c r="M162" s="84"/>
      <c r="N162" s="84"/>
      <c r="O162" s="84"/>
      <c r="P162" s="84"/>
      <c r="Q162" s="84"/>
      <c r="R162" s="84"/>
      <c r="S16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6_1</v>
      </c>
      <c r="T162" s="84">
        <v>6</v>
      </c>
      <c r="U162" s="84">
        <v>1</v>
      </c>
      <c r="V162" s="84"/>
      <c r="W162" s="84" t="s">
        <v>460</v>
      </c>
      <c r="X162" s="84" t="str">
        <f>_xlfn.CONCAT(tbl_Picklist_NRM1[[#This Row],[Code]]," : ",tbl_Picklist_NRM1[[#This Row],[Title]])</f>
        <v>6_1 : Prefabricated buildings</v>
      </c>
      <c r="Y162" s="84"/>
      <c r="Z162" s="84"/>
      <c r="AA162" s="84"/>
      <c r="AB162" s="84"/>
      <c r="AC162" s="84"/>
      <c r="AD162" s="84" t="str">
        <f ca="1"/>
        <v>8_7_10 : Local/district heating installations</v>
      </c>
    </row>
    <row r="163" spans="2:30">
      <c r="B163" s="2" t="s">
        <v>461</v>
      </c>
      <c r="C163" s="75"/>
      <c r="D163" s="75"/>
      <c r="E163" s="75"/>
      <c r="F163" s="84"/>
      <c r="G163" s="84"/>
      <c r="H163" s="84"/>
      <c r="I163" s="84"/>
      <c r="J163" s="84"/>
      <c r="K163" s="84"/>
      <c r="L163" s="84"/>
      <c r="M163" s="84"/>
      <c r="N163" s="84"/>
      <c r="O163" s="84"/>
      <c r="P163" s="84"/>
      <c r="Q163" s="84"/>
      <c r="R163" s="84"/>
      <c r="S16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6_1_1</v>
      </c>
      <c r="T163" s="84">
        <v>6</v>
      </c>
      <c r="U163" s="84">
        <v>1</v>
      </c>
      <c r="V163" s="84">
        <v>1</v>
      </c>
      <c r="W163" s="84" t="s">
        <v>462</v>
      </c>
      <c r="X163" s="84" t="str">
        <f>_xlfn.CONCAT(tbl_Picklist_NRM1[[#This Row],[Code]]," : ",tbl_Picklist_NRM1[[#This Row],[Title]])</f>
        <v>6_1_1 : Complete buildings</v>
      </c>
      <c r="Y163" s="84"/>
      <c r="Z163" s="84"/>
      <c r="AA163" s="84"/>
      <c r="AB163" s="84"/>
      <c r="AC163" s="84"/>
      <c r="AD163" s="84" t="str">
        <f ca="1"/>
        <v>8_7_11 : Builders work in connection with external services</v>
      </c>
    </row>
    <row r="164" spans="2:30">
      <c r="B164" s="2" t="s">
        <v>463</v>
      </c>
      <c r="C164" s="75"/>
      <c r="D164" s="75"/>
      <c r="E164" s="75"/>
      <c r="F164" s="84"/>
      <c r="G164" s="84"/>
      <c r="H164" s="84"/>
      <c r="I164" s="84"/>
      <c r="J164" s="84"/>
      <c r="K164" s="84"/>
      <c r="L164" s="84"/>
      <c r="M164" s="84"/>
      <c r="N164" s="84"/>
      <c r="O164" s="84"/>
      <c r="P164" s="84"/>
      <c r="Q164" s="84"/>
      <c r="R164" s="84"/>
      <c r="S16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6_1_2</v>
      </c>
      <c r="T164" s="84">
        <v>6</v>
      </c>
      <c r="U164" s="84">
        <v>1</v>
      </c>
      <c r="V164" s="84">
        <v>2</v>
      </c>
      <c r="W164" s="84" t="s">
        <v>464</v>
      </c>
      <c r="X164" s="84" t="str">
        <f>_xlfn.CONCAT(tbl_Picklist_NRM1[[#This Row],[Code]]," : ",tbl_Picklist_NRM1[[#This Row],[Title]])</f>
        <v>6_1_2 : Building units</v>
      </c>
      <c r="Y164" s="84"/>
      <c r="Z164" s="84"/>
      <c r="AA164" s="84"/>
      <c r="AB164" s="84"/>
      <c r="AC164" s="84"/>
      <c r="AD164" s="84" t="str">
        <f ca="1"/>
        <v>8_8_1 : Minor building works</v>
      </c>
    </row>
    <row r="165" spans="2:30">
      <c r="B165" s="2" t="s">
        <v>465</v>
      </c>
      <c r="C165" s="75"/>
      <c r="D165" s="75"/>
      <c r="E165" s="75"/>
      <c r="F165" s="84"/>
      <c r="G165" s="84"/>
      <c r="H165" s="84"/>
      <c r="I165" s="84"/>
      <c r="J165" s="84"/>
      <c r="K165" s="84"/>
      <c r="L165" s="84"/>
      <c r="M165" s="84"/>
      <c r="N165" s="84"/>
      <c r="O165" s="84"/>
      <c r="P165" s="84"/>
      <c r="Q165" s="84"/>
      <c r="R165" s="84"/>
      <c r="S16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v>
      </c>
      <c r="T165" s="84">
        <v>7</v>
      </c>
      <c r="U165" s="84"/>
      <c r="V165" s="84"/>
      <c r="W165" s="84" t="s">
        <v>466</v>
      </c>
      <c r="X165" s="84" t="str">
        <f>_xlfn.CONCAT(tbl_Picklist_NRM1[[#This Row],[Code]]," : ",tbl_Picklist_NRM1[[#This Row],[Title]])</f>
        <v>7 : Works to existing buildings</v>
      </c>
      <c r="Y165" s="84"/>
      <c r="Z165" s="84"/>
      <c r="AA165" s="84"/>
      <c r="AB165" s="84"/>
      <c r="AC165" s="84"/>
      <c r="AD165" s="84" t="str">
        <f ca="1"/>
        <v>8_8_2 : Ancillary buildings and structures</v>
      </c>
    </row>
    <row r="166" spans="2:30">
      <c r="B166" s="2" t="s">
        <v>467</v>
      </c>
      <c r="C166" s="75"/>
      <c r="D166" s="75"/>
      <c r="E166" s="75"/>
      <c r="F166" s="84"/>
      <c r="G166" s="84"/>
      <c r="H166" s="84"/>
      <c r="I166" s="84"/>
      <c r="J166" s="84"/>
      <c r="K166" s="84"/>
      <c r="L166" s="84"/>
      <c r="M166" s="84"/>
      <c r="N166" s="84"/>
      <c r="O166" s="84"/>
      <c r="P166" s="84"/>
      <c r="Q166" s="84"/>
      <c r="R166" s="84"/>
      <c r="S16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7_1</v>
      </c>
      <c r="T166" s="84">
        <v>7</v>
      </c>
      <c r="U166" s="84">
        <v>1</v>
      </c>
      <c r="V166" s="84"/>
      <c r="W166" s="84" t="s">
        <v>468</v>
      </c>
      <c r="X166" s="84" t="str">
        <f>_xlfn.CONCAT(tbl_Picklist_NRM1[[#This Row],[Code]]," : ",tbl_Picklist_NRM1[[#This Row],[Title]])</f>
        <v>7_1 : Minor demolition works and alteration works</v>
      </c>
      <c r="Y166" s="84"/>
      <c r="Z166" s="84"/>
      <c r="AA166" s="84"/>
      <c r="AB166" s="84"/>
      <c r="AC166" s="84"/>
      <c r="AD166" s="84" t="str">
        <f ca="1"/>
        <v>8_8_3 : Underpinning to external site boundary walls</v>
      </c>
    </row>
    <row r="167" spans="2:30">
      <c r="B167" s="2" t="s">
        <v>469</v>
      </c>
      <c r="C167" s="75"/>
      <c r="D167" s="75"/>
      <c r="E167" s="75"/>
      <c r="F167" s="84"/>
      <c r="G167" s="84"/>
      <c r="H167" s="84"/>
      <c r="I167" s="84"/>
      <c r="J167" s="84"/>
      <c r="K167" s="84"/>
      <c r="L167" s="84"/>
      <c r="M167" s="84"/>
      <c r="N167" s="84"/>
      <c r="O167" s="84"/>
      <c r="P167" s="84"/>
      <c r="Q167" s="84"/>
      <c r="R167" s="84"/>
      <c r="S16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7_1_1</v>
      </c>
      <c r="T167" s="84">
        <v>7</v>
      </c>
      <c r="U167" s="84">
        <v>1</v>
      </c>
      <c r="V167" s="84">
        <v>1</v>
      </c>
      <c r="W167" s="84" t="s">
        <v>470</v>
      </c>
      <c r="X167" s="84" t="str">
        <f>_xlfn.CONCAT(tbl_Picklist_NRM1[[#This Row],[Code]]," : ",tbl_Picklist_NRM1[[#This Row],[Title]])</f>
        <v>7_1_1 : Minor demolition and alteration works</v>
      </c>
      <c r="Y167" s="84"/>
      <c r="Z167" s="84"/>
      <c r="AA167" s="84"/>
      <c r="AB167" s="84"/>
      <c r="AC167" s="84"/>
      <c r="AD167" s="84" t="str">
        <f ca="1"/>
        <v>9_1_1 : Site accommodation</v>
      </c>
    </row>
    <row r="168" spans="2:30">
      <c r="B168" s="2" t="s">
        <v>471</v>
      </c>
      <c r="C168" s="75"/>
      <c r="D168" s="75"/>
      <c r="E168" s="75"/>
      <c r="F168" s="84"/>
      <c r="G168" s="84"/>
      <c r="H168" s="84"/>
      <c r="I168" s="84"/>
      <c r="J168" s="84"/>
      <c r="K168" s="84"/>
      <c r="L168" s="84"/>
      <c r="M168" s="84"/>
      <c r="N168" s="84"/>
      <c r="O168" s="84"/>
      <c r="P168" s="84"/>
      <c r="Q168" s="84"/>
      <c r="R168" s="84"/>
      <c r="S16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7_2</v>
      </c>
      <c r="T168" s="84">
        <v>7</v>
      </c>
      <c r="U168" s="84">
        <v>2</v>
      </c>
      <c r="V168" s="84"/>
      <c r="W168" s="84" t="s">
        <v>472</v>
      </c>
      <c r="X168" s="84" t="str">
        <f>_xlfn.CONCAT(tbl_Picklist_NRM1[[#This Row],[Code]]," : ",tbl_Picklist_NRM1[[#This Row],[Title]])</f>
        <v>7_2 : Repairs to existing services</v>
      </c>
      <c r="Y168" s="84"/>
      <c r="Z168" s="84"/>
      <c r="AA168" s="84"/>
      <c r="AB168" s="84"/>
      <c r="AC168" s="84"/>
      <c r="AD168" s="84" t="str">
        <f ca="1"/>
        <v>9_1_2 : Site records</v>
      </c>
    </row>
    <row r="169" spans="2:30">
      <c r="B169" s="2" t="s">
        <v>473</v>
      </c>
      <c r="C169" s="75"/>
      <c r="D169" s="75"/>
      <c r="E169" s="75"/>
      <c r="F169" s="84"/>
      <c r="G169" s="84"/>
      <c r="H169" s="84"/>
      <c r="I169" s="84"/>
      <c r="J169" s="84"/>
      <c r="K169" s="84"/>
      <c r="L169" s="84"/>
      <c r="M169" s="84"/>
      <c r="N169" s="84"/>
      <c r="O169" s="84"/>
      <c r="P169" s="84"/>
      <c r="Q169" s="84"/>
      <c r="R169" s="84"/>
      <c r="S16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7_2_1</v>
      </c>
      <c r="T169" s="84">
        <v>7</v>
      </c>
      <c r="U169" s="84">
        <v>2</v>
      </c>
      <c r="V169" s="84">
        <v>1</v>
      </c>
      <c r="W169" s="84" t="s">
        <v>474</v>
      </c>
      <c r="X169" s="84" t="str">
        <f>_xlfn.CONCAT(tbl_Picklist_NRM1[[#This Row],[Code]]," : ",tbl_Picklist_NRM1[[#This Row],[Title]])</f>
        <v>7_2_1 : Existing services</v>
      </c>
      <c r="Y169" s="84"/>
      <c r="Z169" s="84"/>
      <c r="AA169" s="84"/>
      <c r="AB169" s="84"/>
      <c r="AC169" s="84"/>
      <c r="AD169" s="84" t="str">
        <f ca="1"/>
        <v>9_1_3 : Completion and post-completion requirements</v>
      </c>
    </row>
    <row r="170" spans="2:30">
      <c r="B170" s="2" t="s">
        <v>475</v>
      </c>
      <c r="C170" s="75"/>
      <c r="D170" s="75"/>
      <c r="E170" s="75"/>
      <c r="F170" s="84"/>
      <c r="G170" s="84"/>
      <c r="H170" s="84"/>
      <c r="I170" s="84"/>
      <c r="J170" s="84"/>
      <c r="K170" s="84"/>
      <c r="L170" s="84"/>
      <c r="M170" s="84"/>
      <c r="N170" s="84"/>
      <c r="O170" s="84"/>
      <c r="P170" s="84"/>
      <c r="Q170" s="84"/>
      <c r="R170" s="84"/>
      <c r="S17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7_3</v>
      </c>
      <c r="T170" s="84">
        <v>7</v>
      </c>
      <c r="U170" s="84">
        <v>3</v>
      </c>
      <c r="V170" s="84"/>
      <c r="W170" s="84" t="s">
        <v>476</v>
      </c>
      <c r="X170" s="84" t="str">
        <f>_xlfn.CONCAT(tbl_Picklist_NRM1[[#This Row],[Code]]," : ",tbl_Picklist_NRM1[[#This Row],[Title]])</f>
        <v>7_3 : Damp proof courses/fungus and beetle eradication</v>
      </c>
      <c r="Y170" s="84"/>
      <c r="Z170" s="84"/>
      <c r="AA170" s="84"/>
      <c r="AB170" s="84"/>
      <c r="AC170" s="84"/>
      <c r="AD170" s="84" t="str">
        <f ca="1"/>
        <v>9_1_4 : Management tasks – specific types</v>
      </c>
    </row>
    <row r="171" spans="2:30">
      <c r="B171" s="2" t="s">
        <v>477</v>
      </c>
      <c r="C171" s="75"/>
      <c r="D171" s="75"/>
      <c r="E171" s="75"/>
      <c r="F171" s="84"/>
      <c r="G171" s="84"/>
      <c r="H171" s="84"/>
      <c r="I171" s="84"/>
      <c r="J171" s="84"/>
      <c r="K171" s="84"/>
      <c r="L171" s="84"/>
      <c r="M171" s="84"/>
      <c r="N171" s="84"/>
      <c r="O171" s="84"/>
      <c r="P171" s="84"/>
      <c r="Q171" s="84"/>
      <c r="R171" s="84"/>
      <c r="S17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7_3_1</v>
      </c>
      <c r="T171" s="84">
        <v>7</v>
      </c>
      <c r="U171" s="84">
        <v>3</v>
      </c>
      <c r="V171" s="84">
        <v>1</v>
      </c>
      <c r="W171" s="84" t="s">
        <v>478</v>
      </c>
      <c r="X171" s="84" t="str">
        <f>_xlfn.CONCAT(tbl_Picklist_NRM1[[#This Row],[Code]]," : ",tbl_Picklist_NRM1[[#This Row],[Title]])</f>
        <v>7_3_1 : Damp proof courses</v>
      </c>
      <c r="Y171" s="84"/>
      <c r="Z171" s="84"/>
      <c r="AA171" s="84"/>
      <c r="AB171" s="84"/>
      <c r="AC171" s="84"/>
      <c r="AD171" s="84" t="str">
        <f ca="1"/>
        <v>9_2_1 : Management and staff</v>
      </c>
    </row>
    <row r="172" spans="2:30">
      <c r="B172" s="2" t="s">
        <v>479</v>
      </c>
      <c r="C172" s="75"/>
      <c r="D172" s="75"/>
      <c r="E172" s="75"/>
      <c r="F172" s="84"/>
      <c r="G172" s="84"/>
      <c r="H172" s="84"/>
      <c r="I172" s="84"/>
      <c r="J172" s="84"/>
      <c r="K172" s="84"/>
      <c r="L172" s="84"/>
      <c r="M172" s="84"/>
      <c r="N172" s="84"/>
      <c r="O172" s="84"/>
      <c r="P172" s="84"/>
      <c r="Q172" s="84"/>
      <c r="R172" s="84"/>
      <c r="S17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7_3_2</v>
      </c>
      <c r="T172" s="84">
        <v>7</v>
      </c>
      <c r="U172" s="84">
        <v>3</v>
      </c>
      <c r="V172" s="84">
        <v>2</v>
      </c>
      <c r="W172" s="84" t="s">
        <v>480</v>
      </c>
      <c r="X172" s="84" t="str">
        <f>_xlfn.CONCAT(tbl_Picklist_NRM1[[#This Row],[Code]]," : ",tbl_Picklist_NRM1[[#This Row],[Title]])</f>
        <v>7_3_2 : Fungus/beetle eradication</v>
      </c>
      <c r="Y172" s="84"/>
      <c r="Z172" s="84"/>
      <c r="AA172" s="84"/>
      <c r="AB172" s="84"/>
      <c r="AC172" s="84"/>
      <c r="AD172" s="84" t="str">
        <f ca="1"/>
        <v>9_2_2 : Site establishment</v>
      </c>
    </row>
    <row r="173" spans="2:30">
      <c r="B173" s="2" t="s">
        <v>481</v>
      </c>
      <c r="C173" s="75"/>
      <c r="D173" s="75"/>
      <c r="E173" s="75"/>
      <c r="F173" s="84"/>
      <c r="G173" s="84"/>
      <c r="H173" s="84"/>
      <c r="I173" s="84"/>
      <c r="J173" s="84"/>
      <c r="K173" s="84"/>
      <c r="L173" s="84"/>
      <c r="M173" s="84"/>
      <c r="N173" s="84"/>
      <c r="O173" s="84"/>
      <c r="P173" s="84"/>
      <c r="Q173" s="84"/>
      <c r="R173" s="84"/>
      <c r="S17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7_4</v>
      </c>
      <c r="T173" s="84">
        <v>7</v>
      </c>
      <c r="U173" s="84">
        <v>4</v>
      </c>
      <c r="V173" s="84"/>
      <c r="W173" s="84" t="s">
        <v>482</v>
      </c>
      <c r="X173" s="84" t="str">
        <f>_xlfn.CONCAT(tbl_Picklist_NRM1[[#This Row],[Code]]," : ",tbl_Picklist_NRM1[[#This Row],[Title]])</f>
        <v>7_4 : Facade retention</v>
      </c>
      <c r="Y173" s="84"/>
      <c r="Z173" s="84"/>
      <c r="AA173" s="84"/>
      <c r="AB173" s="84"/>
      <c r="AC173" s="84"/>
      <c r="AD173" s="84" t="str">
        <f ca="1"/>
        <v>9_2_3 : Temporary services</v>
      </c>
    </row>
    <row r="174" spans="2:30">
      <c r="B174" s="2" t="s">
        <v>483</v>
      </c>
      <c r="C174" s="75"/>
      <c r="D174" s="75"/>
      <c r="E174" s="75"/>
      <c r="F174" s="84"/>
      <c r="G174" s="84"/>
      <c r="H174" s="84"/>
      <c r="I174" s="84"/>
      <c r="J174" s="84"/>
      <c r="K174" s="84"/>
      <c r="L174" s="84"/>
      <c r="M174" s="84"/>
      <c r="N174" s="84"/>
      <c r="O174" s="84"/>
      <c r="P174" s="84"/>
      <c r="Q174" s="84"/>
      <c r="R174" s="84"/>
      <c r="S17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7_4_1</v>
      </c>
      <c r="T174" s="84">
        <v>7</v>
      </c>
      <c r="U174" s="84">
        <v>4</v>
      </c>
      <c r="V174" s="84">
        <v>1</v>
      </c>
      <c r="W174" s="84" t="s">
        <v>482</v>
      </c>
      <c r="X174" s="84" t="str">
        <f>_xlfn.CONCAT(tbl_Picklist_NRM1[[#This Row],[Code]]," : ",tbl_Picklist_NRM1[[#This Row],[Title]])</f>
        <v>7_4_1 : Facade retention</v>
      </c>
      <c r="Y174" s="84"/>
      <c r="Z174" s="84"/>
      <c r="AA174" s="84"/>
      <c r="AB174" s="84"/>
      <c r="AC174" s="84"/>
      <c r="AD174" s="84" t="str">
        <f ca="1"/>
        <v>9_2_4 : Security</v>
      </c>
    </row>
    <row r="175" spans="2:30">
      <c r="B175" s="2" t="s">
        <v>484</v>
      </c>
      <c r="C175" s="75"/>
      <c r="D175" s="75"/>
      <c r="E175" s="75"/>
      <c r="F175" s="84"/>
      <c r="G175" s="84"/>
      <c r="H175" s="84"/>
      <c r="I175" s="84"/>
      <c r="J175" s="84"/>
      <c r="K175" s="84"/>
      <c r="L175" s="84"/>
      <c r="M175" s="84"/>
      <c r="N175" s="84"/>
      <c r="O175" s="84"/>
      <c r="P175" s="84"/>
      <c r="Q175" s="84"/>
      <c r="R175" s="84"/>
      <c r="S17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7_5</v>
      </c>
      <c r="T175" s="84">
        <v>7</v>
      </c>
      <c r="U175" s="84">
        <v>5</v>
      </c>
      <c r="V175" s="84"/>
      <c r="W175" s="84" t="s">
        <v>485</v>
      </c>
      <c r="X175" s="84" t="str">
        <f>_xlfn.CONCAT(tbl_Picklist_NRM1[[#This Row],[Code]]," : ",tbl_Picklist_NRM1[[#This Row],[Title]])</f>
        <v>7_5 : Cleaning existing surfaces</v>
      </c>
      <c r="Y175" s="84"/>
      <c r="Z175" s="84"/>
      <c r="AA175" s="84"/>
      <c r="AB175" s="84"/>
      <c r="AC175" s="84"/>
      <c r="AD175" s="84" t="str">
        <f ca="1"/>
        <v>9_2_5 : Safety and environmental protection</v>
      </c>
    </row>
    <row r="176" spans="2:30">
      <c r="B176" s="2" t="s">
        <v>486</v>
      </c>
      <c r="C176" s="75"/>
      <c r="D176" s="75"/>
      <c r="E176" s="75"/>
      <c r="F176" s="84"/>
      <c r="G176" s="84"/>
      <c r="H176" s="84"/>
      <c r="I176" s="84"/>
      <c r="J176" s="84"/>
      <c r="K176" s="84"/>
      <c r="L176" s="84"/>
      <c r="M176" s="84"/>
      <c r="N176" s="84"/>
      <c r="O176" s="84"/>
      <c r="P176" s="84"/>
      <c r="Q176" s="84"/>
      <c r="R176" s="84"/>
      <c r="S17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7_5_1</v>
      </c>
      <c r="T176" s="84">
        <v>7</v>
      </c>
      <c r="U176" s="84">
        <v>5</v>
      </c>
      <c r="V176" s="84">
        <v>1</v>
      </c>
      <c r="W176" s="84" t="s">
        <v>485</v>
      </c>
      <c r="X176" s="84" t="str">
        <f>_xlfn.CONCAT(tbl_Picklist_NRM1[[#This Row],[Code]]," : ",tbl_Picklist_NRM1[[#This Row],[Title]])</f>
        <v>7_5_1 : Cleaning existing surfaces</v>
      </c>
      <c r="Y176" s="84"/>
      <c r="Z176" s="84"/>
      <c r="AA176" s="84"/>
      <c r="AB176" s="84"/>
      <c r="AC176" s="84"/>
      <c r="AD176" s="84" t="str">
        <f ca="1"/>
        <v>9_2_6 : Control and protection</v>
      </c>
    </row>
    <row r="177" spans="2:30">
      <c r="B177" s="2" t="s">
        <v>487</v>
      </c>
      <c r="C177" s="75"/>
      <c r="D177" s="75"/>
      <c r="E177" s="75"/>
      <c r="F177" s="84"/>
      <c r="G177" s="84"/>
      <c r="H177" s="84"/>
      <c r="I177" s="84"/>
      <c r="J177" s="84"/>
      <c r="K177" s="84"/>
      <c r="L177" s="84"/>
      <c r="M177" s="84"/>
      <c r="N177" s="84"/>
      <c r="O177" s="84"/>
      <c r="P177" s="84"/>
      <c r="Q177" s="84"/>
      <c r="R177" s="84"/>
      <c r="S17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7_5_2</v>
      </c>
      <c r="T177" s="84">
        <v>7</v>
      </c>
      <c r="U177" s="84">
        <v>5</v>
      </c>
      <c r="V177" s="84">
        <v>2</v>
      </c>
      <c r="W177" s="84" t="s">
        <v>488</v>
      </c>
      <c r="X177" s="84" t="str">
        <f>_xlfn.CONCAT(tbl_Picklist_NRM1[[#This Row],[Code]]," : ",tbl_Picklist_NRM1[[#This Row],[Title]])</f>
        <v>7_5_2 : Protective coatings to existing surfaces</v>
      </c>
      <c r="Y177" s="84"/>
      <c r="Z177" s="84"/>
      <c r="AA177" s="84"/>
      <c r="AB177" s="84"/>
      <c r="AC177" s="84"/>
      <c r="AD177" s="84" t="str">
        <f ca="1"/>
        <v>9_2_7 : Mechanical plant</v>
      </c>
    </row>
    <row r="178" spans="2:30">
      <c r="B178" s="2" t="s">
        <v>489</v>
      </c>
      <c r="C178" s="75"/>
      <c r="D178" s="75"/>
      <c r="E178" s="75"/>
      <c r="F178" s="84"/>
      <c r="G178" s="84"/>
      <c r="H178" s="84"/>
      <c r="I178" s="84"/>
      <c r="J178" s="84"/>
      <c r="K178" s="84"/>
      <c r="L178" s="84"/>
      <c r="M178" s="84"/>
      <c r="N178" s="84"/>
      <c r="O178" s="84"/>
      <c r="P178" s="84"/>
      <c r="Q178" s="84"/>
      <c r="R178" s="84"/>
      <c r="S17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7_6</v>
      </c>
      <c r="T178" s="84">
        <v>7</v>
      </c>
      <c r="U178" s="84">
        <v>6</v>
      </c>
      <c r="V178" s="84"/>
      <c r="W178" s="84" t="s">
        <v>490</v>
      </c>
      <c r="X178" s="84" t="str">
        <f>_xlfn.CONCAT(tbl_Picklist_NRM1[[#This Row],[Code]]," : ",tbl_Picklist_NRM1[[#This Row],[Title]])</f>
        <v>7_6 : Renovation works</v>
      </c>
      <c r="Y178" s="84"/>
      <c r="Z178" s="84"/>
      <c r="AA178" s="84"/>
      <c r="AB178" s="84"/>
      <c r="AC178" s="84"/>
      <c r="AD178" s="84" t="str">
        <f ca="1"/>
        <v>9_2_8 : Temporary works – INCLUDED WITH WORK ITEMS</v>
      </c>
    </row>
    <row r="179" spans="2:30">
      <c r="B179" s="2" t="s">
        <v>491</v>
      </c>
      <c r="C179" s="75"/>
      <c r="D179" s="75"/>
      <c r="E179" s="75"/>
      <c r="F179" s="84"/>
      <c r="G179" s="84"/>
      <c r="H179" s="84"/>
      <c r="I179" s="84"/>
      <c r="J179" s="84"/>
      <c r="K179" s="84"/>
      <c r="L179" s="84"/>
      <c r="M179" s="84"/>
      <c r="N179" s="84"/>
      <c r="O179" s="84"/>
      <c r="P179" s="84"/>
      <c r="Q179" s="84"/>
      <c r="R179" s="84"/>
      <c r="S17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7_6_1</v>
      </c>
      <c r="T179" s="84">
        <v>7</v>
      </c>
      <c r="U179" s="84">
        <v>6</v>
      </c>
      <c r="V179" s="84">
        <v>1</v>
      </c>
      <c r="W179" s="84" t="s">
        <v>492</v>
      </c>
      <c r="X179" s="84" t="str">
        <f>_xlfn.CONCAT(tbl_Picklist_NRM1[[#This Row],[Code]]," : ",tbl_Picklist_NRM1[[#This Row],[Title]])</f>
        <v>7_6_1 : Masonry repairs</v>
      </c>
      <c r="Y179" s="84"/>
      <c r="Z179" s="84"/>
      <c r="AA179" s="84"/>
      <c r="AB179" s="84"/>
      <c r="AC179" s="84"/>
      <c r="AD179" s="84" t="str">
        <f ca="1"/>
        <v>9_2_9 : Site records</v>
      </c>
    </row>
    <row r="180" spans="2:30">
      <c r="B180" s="2" t="s">
        <v>493</v>
      </c>
      <c r="C180" s="75"/>
      <c r="D180" s="75"/>
      <c r="E180" s="75"/>
      <c r="F180" s="84"/>
      <c r="G180" s="84"/>
      <c r="H180" s="84"/>
      <c r="I180" s="84"/>
      <c r="J180" s="84"/>
      <c r="K180" s="84"/>
      <c r="L180" s="84"/>
      <c r="M180" s="84"/>
      <c r="N180" s="84"/>
      <c r="O180" s="84"/>
      <c r="P180" s="84"/>
      <c r="Q180" s="84"/>
      <c r="R180" s="84"/>
      <c r="S18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7_6_2</v>
      </c>
      <c r="T180" s="84">
        <v>7</v>
      </c>
      <c r="U180" s="84">
        <v>6</v>
      </c>
      <c r="V180" s="84">
        <v>2</v>
      </c>
      <c r="W180" s="84" t="s">
        <v>494</v>
      </c>
      <c r="X180" s="84" t="str">
        <f>_xlfn.CONCAT(tbl_Picklist_NRM1[[#This Row],[Code]]," : ",tbl_Picklist_NRM1[[#This Row],[Title]])</f>
        <v>7_6_2 : Concrete repairs</v>
      </c>
      <c r="Y180" s="84"/>
      <c r="Z180" s="84"/>
      <c r="AA180" s="84"/>
      <c r="AB180" s="84"/>
      <c r="AC180" s="84"/>
      <c r="AD180" s="84" t="str">
        <f ca="1"/>
        <v>9_2_10 : Transition and exit requirements</v>
      </c>
    </row>
    <row r="181" spans="2:30">
      <c r="B181" s="2" t="s">
        <v>495</v>
      </c>
      <c r="C181" s="75"/>
      <c r="D181" s="75"/>
      <c r="E181" s="75"/>
      <c r="F181" s="84"/>
      <c r="G181" s="84"/>
      <c r="H181" s="84"/>
      <c r="I181" s="84"/>
      <c r="J181" s="84"/>
      <c r="K181" s="84"/>
      <c r="L181" s="84"/>
      <c r="M181" s="84"/>
      <c r="N181" s="84"/>
      <c r="O181" s="84"/>
      <c r="P181" s="84"/>
      <c r="Q181" s="84"/>
      <c r="R181" s="84"/>
      <c r="S18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7_6_3</v>
      </c>
      <c r="T181" s="84">
        <v>7</v>
      </c>
      <c r="U181" s="84">
        <v>6</v>
      </c>
      <c r="V181" s="84">
        <v>3</v>
      </c>
      <c r="W181" s="84" t="s">
        <v>496</v>
      </c>
      <c r="X181" s="84" t="str">
        <f>_xlfn.CONCAT(tbl_Picklist_NRM1[[#This Row],[Code]]," : ",tbl_Picklist_NRM1[[#This Row],[Title]])</f>
        <v>7_6_3 : Metal repairs</v>
      </c>
      <c r="Y181" s="84"/>
      <c r="Z181" s="84"/>
      <c r="AA181" s="84"/>
      <c r="AB181" s="84"/>
      <c r="AC181" s="84"/>
      <c r="AD181" s="84" t="str">
        <f ca="1"/>
        <v>9_2_11 : Cleaning</v>
      </c>
    </row>
    <row r="182" spans="2:30">
      <c r="B182" s="2" t="s">
        <v>497</v>
      </c>
      <c r="C182" s="75"/>
      <c r="D182" s="75"/>
      <c r="E182" s="75"/>
      <c r="F182" s="84"/>
      <c r="G182" s="84"/>
      <c r="H182" s="84"/>
      <c r="I182" s="84"/>
      <c r="J182" s="84"/>
      <c r="K182" s="84"/>
      <c r="L182" s="84"/>
      <c r="M182" s="84"/>
      <c r="N182" s="84"/>
      <c r="O182" s="84"/>
      <c r="P182" s="84"/>
      <c r="Q182" s="84"/>
      <c r="R182" s="84"/>
      <c r="S18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7_6_4</v>
      </c>
      <c r="T182" s="84">
        <v>7</v>
      </c>
      <c r="U182" s="84">
        <v>6</v>
      </c>
      <c r="V182" s="84">
        <v>4</v>
      </c>
      <c r="W182" s="84" t="s">
        <v>498</v>
      </c>
      <c r="X182" s="84" t="str">
        <f>_xlfn.CONCAT(tbl_Picklist_NRM1[[#This Row],[Code]]," : ",tbl_Picklist_NRM1[[#This Row],[Title]])</f>
        <v>7_6_4 : Timber repairs</v>
      </c>
      <c r="Y182" s="84"/>
      <c r="Z182" s="84"/>
      <c r="AA182" s="84"/>
      <c r="AB182" s="84"/>
      <c r="AC182" s="84"/>
      <c r="AD182" s="84" t="str">
        <f ca="1"/>
        <v>9_2_12 : Fees and charges</v>
      </c>
    </row>
    <row r="183" spans="2:30">
      <c r="B183" s="2" t="s">
        <v>499</v>
      </c>
      <c r="C183" s="75"/>
      <c r="D183" s="75"/>
      <c r="E183" s="75"/>
      <c r="F183" s="84"/>
      <c r="G183" s="84"/>
      <c r="H183" s="84"/>
      <c r="I183" s="84"/>
      <c r="J183" s="84"/>
      <c r="K183" s="84"/>
      <c r="L183" s="84"/>
      <c r="M183" s="84"/>
      <c r="N183" s="84"/>
      <c r="O183" s="84"/>
      <c r="P183" s="84"/>
      <c r="Q183" s="84"/>
      <c r="R183" s="84"/>
      <c r="S18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7_6_5</v>
      </c>
      <c r="T183" s="84">
        <v>7</v>
      </c>
      <c r="U183" s="84">
        <v>6</v>
      </c>
      <c r="V183" s="84">
        <v>5</v>
      </c>
      <c r="W183" s="84" t="s">
        <v>500</v>
      </c>
      <c r="X183" s="84" t="str">
        <f>_xlfn.CONCAT(tbl_Picklist_NRM1[[#This Row],[Code]]," : ",tbl_Picklist_NRM1[[#This Row],[Title]])</f>
        <v>7_6_5 : Plastics repairs</v>
      </c>
      <c r="Y183" s="84"/>
      <c r="Z183" s="84"/>
      <c r="AA183" s="84"/>
      <c r="AB183" s="84"/>
      <c r="AC183" s="84"/>
      <c r="AD183" s="84" t="str">
        <f ca="1"/>
        <v>9_2_13 : Site services</v>
      </c>
    </row>
    <row r="184" spans="2:30">
      <c r="B184" s="2" t="s">
        <v>501</v>
      </c>
      <c r="C184" s="75"/>
      <c r="D184" s="75"/>
      <c r="E184" s="75"/>
      <c r="F184" s="84"/>
      <c r="G184" s="84"/>
      <c r="H184" s="84"/>
      <c r="I184" s="84"/>
      <c r="J184" s="84"/>
      <c r="K184" s="84"/>
      <c r="L184" s="84"/>
      <c r="M184" s="84"/>
      <c r="N184" s="84"/>
      <c r="O184" s="84"/>
      <c r="P184" s="84"/>
      <c r="Q184" s="84"/>
      <c r="R184" s="84"/>
      <c r="S18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v>
      </c>
      <c r="T184" s="84">
        <v>8</v>
      </c>
      <c r="U184" s="84"/>
      <c r="V184" s="84"/>
      <c r="W184" s="84" t="s">
        <v>502</v>
      </c>
      <c r="X184" s="84" t="str">
        <f>_xlfn.CONCAT(tbl_Picklist_NRM1[[#This Row],[Code]]," : ",tbl_Picklist_NRM1[[#This Row],[Title]])</f>
        <v>8 : External works</v>
      </c>
      <c r="Y184" s="84"/>
      <c r="Z184" s="84"/>
      <c r="AA184" s="84"/>
      <c r="AB184" s="84"/>
      <c r="AC184" s="84"/>
      <c r="AD184" s="84" t="str">
        <f ca="1"/>
        <v>9_2_14 : Insurance, bonds, guarantees and warranties</v>
      </c>
    </row>
    <row r="185" spans="2:30">
      <c r="B185" s="2" t="s">
        <v>503</v>
      </c>
      <c r="C185" s="75"/>
      <c r="D185" s="75"/>
      <c r="E185" s="75"/>
      <c r="F185" s="84"/>
      <c r="G185" s="84"/>
      <c r="H185" s="84"/>
      <c r="I185" s="84"/>
      <c r="J185" s="84"/>
      <c r="K185" s="84"/>
      <c r="L185" s="84"/>
      <c r="M185" s="84"/>
      <c r="N185" s="84"/>
      <c r="O185" s="84"/>
      <c r="P185" s="84"/>
      <c r="Q185" s="84"/>
      <c r="R185" s="84"/>
      <c r="S18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8_1</v>
      </c>
      <c r="T185" s="84">
        <v>8</v>
      </c>
      <c r="U185" s="84">
        <v>1</v>
      </c>
      <c r="V185" s="84"/>
      <c r="W185" s="84" t="s">
        <v>504</v>
      </c>
      <c r="X185" s="84" t="str">
        <f>_xlfn.CONCAT(tbl_Picklist_NRM1[[#This Row],[Code]]," : ",tbl_Picklist_NRM1[[#This Row],[Title]])</f>
        <v>8_1 : Site preparation works</v>
      </c>
      <c r="Y185" s="84"/>
      <c r="Z185" s="84"/>
      <c r="AA185" s="84"/>
      <c r="AB185" s="84"/>
      <c r="AC185" s="84"/>
      <c r="AD185" s="84" t="str">
        <f ca="1"/>
        <v>9_2_15 : Operational Tasks</v>
      </c>
    </row>
    <row r="186" spans="2:30">
      <c r="B186" s="2" t="s">
        <v>505</v>
      </c>
      <c r="C186" s="75"/>
      <c r="D186" s="75"/>
      <c r="E186" s="75"/>
      <c r="F186" s="84"/>
      <c r="G186" s="84"/>
      <c r="H186" s="84"/>
      <c r="I186" s="84"/>
      <c r="J186" s="84"/>
      <c r="K186" s="84"/>
      <c r="L186" s="84"/>
      <c r="M186" s="84"/>
      <c r="N186" s="84"/>
      <c r="O186" s="84"/>
      <c r="P186" s="84"/>
      <c r="Q186" s="84"/>
      <c r="R186" s="84"/>
      <c r="S18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8_1_1</v>
      </c>
      <c r="T186" s="84">
        <v>8</v>
      </c>
      <c r="U186" s="84">
        <v>1</v>
      </c>
      <c r="V186" s="84">
        <v>1</v>
      </c>
      <c r="W186" s="84" t="s">
        <v>506</v>
      </c>
      <c r="X186" s="84" t="str">
        <f>_xlfn.CONCAT(tbl_Picklist_NRM1[[#This Row],[Code]]," : ",tbl_Picklist_NRM1[[#This Row],[Title]])</f>
        <v>8_1_1 : Site clearance</v>
      </c>
      <c r="Y186" s="84"/>
      <c r="Z186" s="84"/>
      <c r="AA186" s="84"/>
      <c r="AB186" s="84"/>
      <c r="AC186" s="84"/>
      <c r="AD186" s="84" t="str">
        <f ca="1"/>
        <v>9_2_16 : Periodic maintenance</v>
      </c>
    </row>
    <row r="187" spans="2:30">
      <c r="B187" s="2" t="s">
        <v>507</v>
      </c>
      <c r="C187" s="75"/>
      <c r="D187" s="75"/>
      <c r="E187" s="75"/>
      <c r="F187" s="84"/>
      <c r="G187" s="84"/>
      <c r="H187" s="84"/>
      <c r="I187" s="84"/>
      <c r="J187" s="84"/>
      <c r="K187" s="84"/>
      <c r="L187" s="84"/>
      <c r="M187" s="84"/>
      <c r="N187" s="84"/>
      <c r="O187" s="84"/>
      <c r="P187" s="84"/>
      <c r="Q187" s="84"/>
      <c r="R187" s="84"/>
      <c r="S18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8_1_2</v>
      </c>
      <c r="T187" s="84">
        <v>8</v>
      </c>
      <c r="U187" s="84">
        <v>1</v>
      </c>
      <c r="V187" s="84">
        <v>2</v>
      </c>
      <c r="W187" s="84" t="s">
        <v>508</v>
      </c>
      <c r="X187" s="84" t="str">
        <f>_xlfn.CONCAT(tbl_Picklist_NRM1[[#This Row],[Code]]," : ",tbl_Picklist_NRM1[[#This Row],[Title]])</f>
        <v>8_1_2 : Preparatory ground works</v>
      </c>
      <c r="Y187" s="84"/>
      <c r="Z187" s="84"/>
      <c r="AA187" s="84"/>
      <c r="AB187" s="84"/>
      <c r="AC187" s="84"/>
      <c r="AD187" s="84" t="str">
        <f ca="1"/>
        <v>10_1_1 : Maintenance contractor's overhead</v>
      </c>
    </row>
    <row r="188" spans="2:30">
      <c r="B188" s="2" t="s">
        <v>509</v>
      </c>
      <c r="C188" s="75"/>
      <c r="D188" s="75"/>
      <c r="E188" s="75"/>
      <c r="F188" s="84"/>
      <c r="G188" s="84"/>
      <c r="H188" s="84"/>
      <c r="I188" s="84"/>
      <c r="J188" s="84"/>
      <c r="K188" s="84"/>
      <c r="L188" s="84"/>
      <c r="M188" s="84"/>
      <c r="N188" s="84"/>
      <c r="O188" s="84"/>
      <c r="P188" s="84"/>
      <c r="Q188" s="84"/>
      <c r="R188" s="84"/>
      <c r="S18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8_2</v>
      </c>
      <c r="T188" s="84">
        <v>8</v>
      </c>
      <c r="U188" s="84">
        <v>2</v>
      </c>
      <c r="V188" s="84"/>
      <c r="W188" s="84" t="s">
        <v>510</v>
      </c>
      <c r="X188" s="84" t="str">
        <f>_xlfn.CONCAT(tbl_Picklist_NRM1[[#This Row],[Code]]," : ",tbl_Picklist_NRM1[[#This Row],[Title]])</f>
        <v>8_2 : Roads, paths and paving</v>
      </c>
      <c r="Y188" s="84"/>
      <c r="Z188" s="84"/>
      <c r="AA188" s="84"/>
      <c r="AB188" s="84"/>
      <c r="AC188" s="84"/>
      <c r="AD188" s="84" t="str">
        <f ca="1"/>
        <v>10_2_2 : Maintenance contractor's profit</v>
      </c>
    </row>
    <row r="189" spans="2:30">
      <c r="B189" s="2" t="s">
        <v>511</v>
      </c>
      <c r="C189" s="75"/>
      <c r="D189" s="75"/>
      <c r="E189" s="75"/>
      <c r="F189" s="84"/>
      <c r="G189" s="84"/>
      <c r="H189" s="84"/>
      <c r="I189" s="84"/>
      <c r="J189" s="84"/>
      <c r="K189" s="84"/>
      <c r="L189" s="84"/>
      <c r="M189" s="84"/>
      <c r="N189" s="84"/>
      <c r="O189" s="84"/>
      <c r="P189" s="84"/>
      <c r="Q189" s="84"/>
      <c r="R189" s="84"/>
      <c r="S18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8_2_1</v>
      </c>
      <c r="T189" s="84">
        <v>8</v>
      </c>
      <c r="U189" s="84">
        <v>2</v>
      </c>
      <c r="V189" s="84">
        <v>1</v>
      </c>
      <c r="W189" s="84" t="s">
        <v>510</v>
      </c>
      <c r="X189" s="84" t="str">
        <f>_xlfn.CONCAT(tbl_Picklist_NRM1[[#This Row],[Code]]," : ",tbl_Picklist_NRM1[[#This Row],[Title]])</f>
        <v>8_2_1 : Roads, paths and paving</v>
      </c>
      <c r="Y189" s="84"/>
      <c r="Z189" s="84"/>
      <c r="AA189" s="84"/>
      <c r="AB189" s="84"/>
      <c r="AC189" s="84"/>
      <c r="AD189" s="84" t="str">
        <f ca="1"/>
        <v>11_1_1 : Consultant's and specialist fees</v>
      </c>
    </row>
    <row r="190" spans="2:30">
      <c r="B190" s="2" t="s">
        <v>512</v>
      </c>
      <c r="C190" s="75"/>
      <c r="D190" s="75"/>
      <c r="E190" s="75"/>
      <c r="F190" s="84"/>
      <c r="G190" s="84"/>
      <c r="H190" s="84"/>
      <c r="I190" s="84"/>
      <c r="J190" s="84"/>
      <c r="K190" s="84"/>
      <c r="L190" s="84"/>
      <c r="M190" s="84"/>
      <c r="N190" s="84"/>
      <c r="O190" s="84"/>
      <c r="P190" s="84"/>
      <c r="Q190" s="84"/>
      <c r="R190" s="84"/>
      <c r="S19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8_2_2</v>
      </c>
      <c r="T190" s="84">
        <v>8</v>
      </c>
      <c r="U190" s="84">
        <v>2</v>
      </c>
      <c r="V190" s="84">
        <v>2</v>
      </c>
      <c r="W190" s="84" t="s">
        <v>513</v>
      </c>
      <c r="X190" s="84" t="str">
        <f>_xlfn.CONCAT(tbl_Picklist_NRM1[[#This Row],[Code]]," : ",tbl_Picklist_NRM1[[#This Row],[Title]])</f>
        <v>8_2_2 : Special surfaces and paving</v>
      </c>
      <c r="Y190" s="84"/>
      <c r="Z190" s="84"/>
      <c r="AA190" s="84"/>
      <c r="AB190" s="84"/>
      <c r="AC190" s="84"/>
      <c r="AD190" s="84" t="str">
        <f ca="1"/>
        <v>11_1_2 : Other consultant's fees</v>
      </c>
    </row>
    <row r="191" spans="2:30">
      <c r="B191" s="2" t="s">
        <v>514</v>
      </c>
      <c r="C191" s="75"/>
      <c r="D191" s="75"/>
      <c r="E191" s="75"/>
      <c r="F191" s="84"/>
      <c r="G191" s="84"/>
      <c r="H191" s="84"/>
      <c r="I191" s="84"/>
      <c r="J191" s="84"/>
      <c r="K191" s="84"/>
      <c r="L191" s="84"/>
      <c r="M191" s="84"/>
      <c r="N191" s="84"/>
      <c r="O191" s="84"/>
      <c r="P191" s="84"/>
      <c r="Q191" s="84"/>
      <c r="R191" s="84"/>
      <c r="S19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8_3</v>
      </c>
      <c r="T191" s="84">
        <v>8</v>
      </c>
      <c r="U191" s="84">
        <v>3</v>
      </c>
      <c r="V191" s="84"/>
      <c r="W191" s="84" t="s">
        <v>515</v>
      </c>
      <c r="X191" s="84" t="str">
        <f>_xlfn.CONCAT(tbl_Picklist_NRM1[[#This Row],[Code]]," : ",tbl_Picklist_NRM1[[#This Row],[Title]])</f>
        <v>8_3 : Soft landscaping, planting and irrigation systems</v>
      </c>
      <c r="Y191" s="84"/>
      <c r="Z191" s="84"/>
      <c r="AA191" s="84"/>
      <c r="AB191" s="84"/>
      <c r="AC191" s="84"/>
      <c r="AD191" s="84" t="str">
        <f ca="1"/>
        <v>11_1_3 : Site investigation fees</v>
      </c>
    </row>
    <row r="192" spans="2:30">
      <c r="B192" s="2" t="s">
        <v>516</v>
      </c>
      <c r="C192" s="75"/>
      <c r="D192" s="75"/>
      <c r="E192" s="75"/>
      <c r="F192" s="84"/>
      <c r="G192" s="84"/>
      <c r="H192" s="84"/>
      <c r="I192" s="84"/>
      <c r="J192" s="84"/>
      <c r="K192" s="84"/>
      <c r="L192" s="84"/>
      <c r="M192" s="84"/>
      <c r="N192" s="84"/>
      <c r="O192" s="84"/>
      <c r="P192" s="84"/>
      <c r="Q192" s="84"/>
      <c r="R192" s="84"/>
      <c r="S19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8_3_1</v>
      </c>
      <c r="T192" s="84">
        <v>8</v>
      </c>
      <c r="U192" s="84">
        <v>3</v>
      </c>
      <c r="V192" s="84">
        <v>1</v>
      </c>
      <c r="W192" s="84" t="s">
        <v>517</v>
      </c>
      <c r="X192" s="84" t="str">
        <f>_xlfn.CONCAT(tbl_Picklist_NRM1[[#This Row],[Code]]," : ",tbl_Picklist_NRM1[[#This Row],[Title]])</f>
        <v>8_3_1 : Seeding and turfing</v>
      </c>
      <c r="Y192" s="84"/>
      <c r="Z192" s="84"/>
      <c r="AA192" s="84"/>
      <c r="AB192" s="84"/>
      <c r="AC192" s="84"/>
      <c r="AD192" s="84" t="str">
        <f ca="1"/>
        <v>11_1_4 : Specialist support consultant's fees</v>
      </c>
    </row>
    <row r="193" spans="2:30">
      <c r="B193" s="2" t="s">
        <v>518</v>
      </c>
      <c r="C193" s="75"/>
      <c r="D193" s="75"/>
      <c r="E193" s="75"/>
      <c r="F193" s="84"/>
      <c r="G193" s="84"/>
      <c r="H193" s="84"/>
      <c r="I193" s="84"/>
      <c r="J193" s="84"/>
      <c r="K193" s="84"/>
      <c r="L193" s="84"/>
      <c r="M193" s="84"/>
      <c r="N193" s="84"/>
      <c r="O193" s="84"/>
      <c r="P193" s="84"/>
      <c r="Q193" s="84"/>
      <c r="R193" s="84"/>
      <c r="S19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8_3_2</v>
      </c>
      <c r="T193" s="84">
        <v>8</v>
      </c>
      <c r="U193" s="84">
        <v>3</v>
      </c>
      <c r="V193" s="84">
        <v>2</v>
      </c>
      <c r="W193" s="84" t="s">
        <v>519</v>
      </c>
      <c r="X193" s="84" t="str">
        <f>_xlfn.CONCAT(tbl_Picklist_NRM1[[#This Row],[Code]]," : ",tbl_Picklist_NRM1[[#This Row],[Title]])</f>
        <v>8_3_2 : External planting</v>
      </c>
      <c r="Y193" s="84"/>
      <c r="Z193" s="84"/>
      <c r="AA193" s="84"/>
      <c r="AB193" s="84"/>
      <c r="AC193" s="84"/>
      <c r="AD193" s="84" t="str">
        <f ca="1"/>
        <v>11_2_1 : Management and staff</v>
      </c>
    </row>
    <row r="194" spans="2:30">
      <c r="B194" s="2" t="s">
        <v>520</v>
      </c>
      <c r="C194" s="75"/>
      <c r="D194" s="75"/>
      <c r="E194" s="75"/>
      <c r="F194" s="84"/>
      <c r="G194" s="84"/>
      <c r="H194" s="84"/>
      <c r="I194" s="84"/>
      <c r="J194" s="84"/>
      <c r="K194" s="84"/>
      <c r="L194" s="84"/>
      <c r="M194" s="84"/>
      <c r="N194" s="84"/>
      <c r="O194" s="84"/>
      <c r="P194" s="84"/>
      <c r="Q194" s="84"/>
      <c r="R194" s="84"/>
      <c r="S19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8_3_3</v>
      </c>
      <c r="T194" s="84">
        <v>8</v>
      </c>
      <c r="U194" s="84">
        <v>3</v>
      </c>
      <c r="V194" s="84">
        <v>3</v>
      </c>
      <c r="W194" s="84" t="s">
        <v>521</v>
      </c>
      <c r="X194" s="84" t="str">
        <f>_xlfn.CONCAT(tbl_Picklist_NRM1[[#This Row],[Code]]," : ",tbl_Picklist_NRM1[[#This Row],[Title]])</f>
        <v>8_3_3 : Irrigation systems</v>
      </c>
      <c r="Y194" s="84"/>
      <c r="Z194" s="84"/>
      <c r="AA194" s="84"/>
      <c r="AB194" s="84"/>
      <c r="AC194" s="84"/>
      <c r="AD194" s="84" t="str">
        <f ca="1"/>
        <v>11_2_2 : Specialist support services fees</v>
      </c>
    </row>
    <row r="195" spans="2:30">
      <c r="B195" s="2" t="s">
        <v>522</v>
      </c>
      <c r="C195" s="75"/>
      <c r="D195" s="75"/>
      <c r="E195" s="75"/>
      <c r="F195" s="84"/>
      <c r="G195" s="84"/>
      <c r="H195" s="84"/>
      <c r="I195" s="84"/>
      <c r="J195" s="84"/>
      <c r="K195" s="84"/>
      <c r="L195" s="84"/>
      <c r="M195" s="84"/>
      <c r="N195" s="84"/>
      <c r="O195" s="84"/>
      <c r="P195" s="84"/>
      <c r="Q195" s="84"/>
      <c r="R195" s="84"/>
      <c r="S19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8_4</v>
      </c>
      <c r="T195" s="84">
        <v>8</v>
      </c>
      <c r="U195" s="84">
        <v>4</v>
      </c>
      <c r="V195" s="84"/>
      <c r="W195" s="84" t="s">
        <v>523</v>
      </c>
      <c r="X195" s="84" t="str">
        <f>_xlfn.CONCAT(tbl_Picklist_NRM1[[#This Row],[Code]]," : ",tbl_Picklist_NRM1[[#This Row],[Title]])</f>
        <v>8_4 : Fencing, railing and walls</v>
      </c>
      <c r="Y195" s="84"/>
      <c r="Z195" s="84"/>
      <c r="AA195" s="84"/>
      <c r="AB195" s="84"/>
      <c r="AC195" s="84"/>
      <c r="AD195" s="84" t="str">
        <f ca="1"/>
        <v>11_2_3 : Temporary accommodation, services and facilities charges</v>
      </c>
    </row>
    <row r="196" spans="2:30">
      <c r="B196" s="2" t="s">
        <v>524</v>
      </c>
      <c r="C196" s="75"/>
      <c r="D196" s="75"/>
      <c r="E196" s="75"/>
      <c r="F196" s="84"/>
      <c r="G196" s="84"/>
      <c r="H196" s="84"/>
      <c r="I196" s="84"/>
      <c r="J196" s="84"/>
      <c r="K196" s="84"/>
      <c r="L196" s="84"/>
      <c r="M196" s="84"/>
      <c r="N196" s="84"/>
      <c r="O196" s="84"/>
      <c r="P196" s="84"/>
      <c r="Q196" s="84"/>
      <c r="R196" s="84"/>
      <c r="S19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8_4_1</v>
      </c>
      <c r="T196" s="84">
        <v>8</v>
      </c>
      <c r="U196" s="84">
        <v>4</v>
      </c>
      <c r="V196" s="84">
        <v>1</v>
      </c>
      <c r="W196" s="84" t="s">
        <v>525</v>
      </c>
      <c r="X196" s="84" t="str">
        <f>_xlfn.CONCAT(tbl_Picklist_NRM1[[#This Row],[Code]]," : ",tbl_Picklist_NRM1[[#This Row],[Title]])</f>
        <v>8_4_1 : Fencing and railings</v>
      </c>
      <c r="Y196" s="84"/>
      <c r="Z196" s="84"/>
      <c r="AA196" s="84"/>
      <c r="AB196" s="84"/>
      <c r="AC196" s="84"/>
      <c r="AD196" s="84" t="str">
        <f ca="1"/>
        <v>11_2_4 : Main contractor's overhead and profit</v>
      </c>
    </row>
    <row r="197" spans="2:30">
      <c r="B197" s="2" t="s">
        <v>526</v>
      </c>
      <c r="C197" s="75"/>
      <c r="D197" s="75"/>
      <c r="E197" s="75"/>
      <c r="F197" s="84"/>
      <c r="G197" s="84"/>
      <c r="H197" s="84"/>
      <c r="I197" s="84"/>
      <c r="J197" s="84"/>
      <c r="K197" s="84"/>
      <c r="L197" s="84"/>
      <c r="M197" s="84"/>
      <c r="N197" s="84"/>
      <c r="O197" s="84"/>
      <c r="P197" s="84"/>
      <c r="Q197" s="84"/>
      <c r="R197" s="84"/>
      <c r="S19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8_4_2</v>
      </c>
      <c r="T197" s="84">
        <v>8</v>
      </c>
      <c r="U197" s="84">
        <v>4</v>
      </c>
      <c r="V197" s="84">
        <v>2</v>
      </c>
      <c r="W197" s="84" t="s">
        <v>527</v>
      </c>
      <c r="X197" s="84" t="str">
        <f>_xlfn.CONCAT(tbl_Picklist_NRM1[[#This Row],[Code]]," : ",tbl_Picklist_NRM1[[#This Row],[Title]])</f>
        <v>8_4_2 : Walls and screens</v>
      </c>
      <c r="Y197" s="84"/>
      <c r="Z197" s="84"/>
      <c r="AA197" s="84"/>
      <c r="AB197" s="84"/>
      <c r="AC197" s="84"/>
      <c r="AD197" s="84" t="str">
        <f ca="1"/>
        <v>11_3_1 : Main contractor's design consultant's fees</v>
      </c>
    </row>
    <row r="198" spans="2:30">
      <c r="B198" s="2" t="s">
        <v>528</v>
      </c>
      <c r="C198" s="75"/>
      <c r="D198" s="75"/>
      <c r="E198" s="75"/>
      <c r="F198" s="84"/>
      <c r="G198" s="84"/>
      <c r="H198" s="84"/>
      <c r="I198" s="84"/>
      <c r="J198" s="84"/>
      <c r="K198" s="84"/>
      <c r="L198" s="84"/>
      <c r="M198" s="84"/>
      <c r="N198" s="84"/>
      <c r="O198" s="84"/>
      <c r="P198" s="84"/>
      <c r="Q198" s="84"/>
      <c r="R198" s="84"/>
      <c r="S19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8_4_3</v>
      </c>
      <c r="T198" s="84">
        <v>8</v>
      </c>
      <c r="U198" s="84">
        <v>4</v>
      </c>
      <c r="V198" s="84">
        <v>3</v>
      </c>
      <c r="W198" s="84" t="s">
        <v>529</v>
      </c>
      <c r="X198" s="84" t="str">
        <f>_xlfn.CONCAT(tbl_Picklist_NRM1[[#This Row],[Code]]," : ",tbl_Picklist_NRM1[[#This Row],[Title]])</f>
        <v>8_4_3 : Retaining walls</v>
      </c>
      <c r="Y198" s="84"/>
      <c r="Z198" s="84"/>
      <c r="AA198" s="84"/>
      <c r="AB198" s="84"/>
      <c r="AC198" s="84"/>
      <c r="AD198" s="84" t="str">
        <f ca="1"/>
        <v>12_1_1 : Land acquisition costs</v>
      </c>
    </row>
    <row r="199" spans="2:30">
      <c r="B199" s="2" t="s">
        <v>530</v>
      </c>
      <c r="C199" s="75"/>
      <c r="D199" s="75"/>
      <c r="E199" s="75"/>
      <c r="F199" s="84"/>
      <c r="G199" s="84"/>
      <c r="H199" s="84"/>
      <c r="I199" s="84"/>
      <c r="J199" s="84"/>
      <c r="K199" s="84"/>
      <c r="L199" s="84"/>
      <c r="M199" s="84"/>
      <c r="N199" s="84"/>
      <c r="O199" s="84"/>
      <c r="P199" s="84"/>
      <c r="Q199" s="84"/>
      <c r="R199" s="84"/>
      <c r="S19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8_4_4</v>
      </c>
      <c r="T199" s="84">
        <v>8</v>
      </c>
      <c r="U199" s="84">
        <v>4</v>
      </c>
      <c r="V199" s="84">
        <v>4</v>
      </c>
      <c r="W199" s="84" t="s">
        <v>531</v>
      </c>
      <c r="X199" s="84" t="str">
        <f>_xlfn.CONCAT(tbl_Picklist_NRM1[[#This Row],[Code]]," : ",tbl_Picklist_NRM1[[#This Row],[Title]])</f>
        <v>8_4_4 : Barriers and guardrails</v>
      </c>
      <c r="Y199" s="84"/>
      <c r="Z199" s="84"/>
      <c r="AA199" s="84"/>
      <c r="AB199" s="84"/>
      <c r="AC199" s="84"/>
      <c r="AD199" s="84" t="str">
        <f ca="1"/>
        <v>12_1_2 : Employer finance costs</v>
      </c>
    </row>
    <row r="200" spans="2:30">
      <c r="B200" s="2" t="s">
        <v>532</v>
      </c>
      <c r="C200" s="75"/>
      <c r="D200" s="75"/>
      <c r="E200" s="75"/>
      <c r="F200" s="84"/>
      <c r="G200" s="84"/>
      <c r="H200" s="84"/>
      <c r="I200" s="84"/>
      <c r="J200" s="84"/>
      <c r="K200" s="84"/>
      <c r="L200" s="84"/>
      <c r="M200" s="84"/>
      <c r="N200" s="84"/>
      <c r="O200" s="84"/>
      <c r="P200" s="84"/>
      <c r="Q200" s="84"/>
      <c r="R200" s="84"/>
      <c r="S20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8_5</v>
      </c>
      <c r="T200" s="84">
        <v>8</v>
      </c>
      <c r="U200" s="84">
        <v>5</v>
      </c>
      <c r="V200" s="84"/>
      <c r="W200" s="84" t="s">
        <v>533</v>
      </c>
      <c r="X200" s="84" t="str">
        <f>_xlfn.CONCAT(tbl_Picklist_NRM1[[#This Row],[Code]]," : ",tbl_Picklist_NRM1[[#This Row],[Title]])</f>
        <v>8_5 : Site/street furniture and equipment</v>
      </c>
      <c r="Y200" s="84"/>
      <c r="Z200" s="84"/>
      <c r="AA200" s="84"/>
      <c r="AB200" s="84"/>
      <c r="AC200" s="84"/>
      <c r="AD200" s="84" t="str">
        <f ca="1"/>
        <v>12_1_3 : Fees</v>
      </c>
    </row>
    <row r="201" spans="2:30">
      <c r="B201" s="2" t="s">
        <v>534</v>
      </c>
      <c r="C201" s="75"/>
      <c r="D201" s="75"/>
      <c r="E201" s="75"/>
      <c r="F201" s="84"/>
      <c r="G201" s="84"/>
      <c r="H201" s="84"/>
      <c r="I201" s="84"/>
      <c r="J201" s="84"/>
      <c r="K201" s="84"/>
      <c r="L201" s="84"/>
      <c r="M201" s="84"/>
      <c r="N201" s="84"/>
      <c r="O201" s="84"/>
      <c r="P201" s="84"/>
      <c r="Q201" s="84"/>
      <c r="R201" s="84"/>
      <c r="S20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8_5_1</v>
      </c>
      <c r="T201" s="84">
        <v>8</v>
      </c>
      <c r="U201" s="84">
        <v>5</v>
      </c>
      <c r="V201" s="84">
        <v>1</v>
      </c>
      <c r="W201" s="84" t="s">
        <v>533</v>
      </c>
      <c r="X201" s="84" t="str">
        <f>_xlfn.CONCAT(tbl_Picklist_NRM1[[#This Row],[Code]]," : ",tbl_Picklist_NRM1[[#This Row],[Title]])</f>
        <v>8_5_1 : Site/street furniture and equipment</v>
      </c>
      <c r="Y201" s="84"/>
      <c r="Z201" s="84"/>
      <c r="AA201" s="84"/>
      <c r="AB201" s="84"/>
      <c r="AC201" s="84"/>
      <c r="AD201" s="84" t="str">
        <f ca="1"/>
        <v>12_1_4 : Charges</v>
      </c>
    </row>
    <row r="202" spans="2:30">
      <c r="B202" s="2" t="s">
        <v>535</v>
      </c>
      <c r="C202" s="75"/>
      <c r="D202" s="75"/>
      <c r="E202" s="75"/>
      <c r="F202" s="84"/>
      <c r="G202" s="84"/>
      <c r="H202" s="84"/>
      <c r="I202" s="84"/>
      <c r="J202" s="84"/>
      <c r="K202" s="84"/>
      <c r="L202" s="84"/>
      <c r="M202" s="84"/>
      <c r="N202" s="84"/>
      <c r="O202" s="84"/>
      <c r="P202" s="84"/>
      <c r="Q202" s="84"/>
      <c r="R202" s="84"/>
      <c r="S20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8_5_2</v>
      </c>
      <c r="T202" s="84">
        <v>8</v>
      </c>
      <c r="U202" s="84">
        <v>5</v>
      </c>
      <c r="V202" s="84">
        <v>2</v>
      </c>
      <c r="W202" s="84" t="s">
        <v>536</v>
      </c>
      <c r="X202" s="84" t="str">
        <f>_xlfn.CONCAT(tbl_Picklist_NRM1[[#This Row],[Code]]," : ",tbl_Picklist_NRM1[[#This Row],[Title]])</f>
        <v>8_5_2 : Ornamental features</v>
      </c>
      <c r="Y202" s="84"/>
      <c r="Z202" s="84"/>
      <c r="AA202" s="84"/>
      <c r="AB202" s="84"/>
      <c r="AC202" s="84"/>
      <c r="AD202" s="84" t="str">
        <f ca="1"/>
        <v>12_1_5 : Planning contributions</v>
      </c>
    </row>
    <row r="203" spans="2:30">
      <c r="B203" s="2" t="s">
        <v>537</v>
      </c>
      <c r="C203" s="75"/>
      <c r="D203" s="75"/>
      <c r="E203" s="75"/>
      <c r="F203" s="84"/>
      <c r="G203" s="84"/>
      <c r="H203" s="84"/>
      <c r="I203" s="84"/>
      <c r="J203" s="84"/>
      <c r="K203" s="84"/>
      <c r="L203" s="84"/>
      <c r="M203" s="84"/>
      <c r="N203" s="84"/>
      <c r="O203" s="84"/>
      <c r="P203" s="84"/>
      <c r="Q203" s="84"/>
      <c r="R203" s="84"/>
      <c r="S20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8_6</v>
      </c>
      <c r="T203" s="84">
        <v>8</v>
      </c>
      <c r="U203" s="84">
        <v>6</v>
      </c>
      <c r="V203" s="84"/>
      <c r="W203" s="84" t="s">
        <v>538</v>
      </c>
      <c r="X203" s="84" t="str">
        <f>_xlfn.CONCAT(tbl_Picklist_NRM1[[#This Row],[Code]]," : ",tbl_Picklist_NRM1[[#This Row],[Title]])</f>
        <v>8_6 : External drainage</v>
      </c>
      <c r="Y203" s="84"/>
      <c r="Z203" s="84"/>
      <c r="AA203" s="84"/>
      <c r="AB203" s="84"/>
      <c r="AC203" s="84"/>
      <c r="AD203" s="84" t="str">
        <f ca="1"/>
        <v>12_1_6 : Insurances</v>
      </c>
    </row>
    <row r="204" spans="2:30">
      <c r="B204" s="2" t="s">
        <v>539</v>
      </c>
      <c r="C204" s="75"/>
      <c r="D204" s="75"/>
      <c r="E204" s="75"/>
      <c r="F204" s="84"/>
      <c r="G204" s="84"/>
      <c r="H204" s="84"/>
      <c r="I204" s="84"/>
      <c r="J204" s="84"/>
      <c r="K204" s="84"/>
      <c r="L204" s="84"/>
      <c r="M204" s="84"/>
      <c r="N204" s="84"/>
      <c r="O204" s="84"/>
      <c r="P204" s="84"/>
      <c r="Q204" s="84"/>
      <c r="R204" s="84"/>
      <c r="S20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8_6_1</v>
      </c>
      <c r="T204" s="84">
        <v>8</v>
      </c>
      <c r="U204" s="84">
        <v>6</v>
      </c>
      <c r="V204" s="84">
        <v>1</v>
      </c>
      <c r="W204" s="84" t="s">
        <v>540</v>
      </c>
      <c r="X204" s="84" t="str">
        <f>_xlfn.CONCAT(tbl_Picklist_NRM1[[#This Row],[Code]]," : ",tbl_Picklist_NRM1[[#This Row],[Title]])</f>
        <v>8_6_1 : Surface water and foul drainage</v>
      </c>
      <c r="Y204" s="84"/>
      <c r="Z204" s="84"/>
      <c r="AA204" s="84"/>
      <c r="AB204" s="84"/>
      <c r="AC204" s="84"/>
      <c r="AD204" s="84" t="str">
        <f ca="1"/>
        <v>12_1_7 : Archaeological field work</v>
      </c>
    </row>
    <row r="205" spans="2:30">
      <c r="B205" s="2" t="s">
        <v>541</v>
      </c>
      <c r="C205" s="75"/>
      <c r="D205" s="75"/>
      <c r="E205" s="75"/>
      <c r="F205" s="84"/>
      <c r="G205" s="84"/>
      <c r="H205" s="84"/>
      <c r="I205" s="84"/>
      <c r="J205" s="84"/>
      <c r="K205" s="84"/>
      <c r="L205" s="84"/>
      <c r="M205" s="84"/>
      <c r="N205" s="84"/>
      <c r="O205" s="84"/>
      <c r="P205" s="84"/>
      <c r="Q205" s="84"/>
      <c r="R205" s="84"/>
      <c r="S20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8_6_2</v>
      </c>
      <c r="T205" s="84">
        <v>8</v>
      </c>
      <c r="U205" s="84">
        <v>6</v>
      </c>
      <c r="V205" s="84">
        <v>2</v>
      </c>
      <c r="W205" s="84" t="s">
        <v>542</v>
      </c>
      <c r="X205" s="84" t="str">
        <f>_xlfn.CONCAT(tbl_Picklist_NRM1[[#This Row],[Code]]," : ",tbl_Picklist_NRM1[[#This Row],[Title]])</f>
        <v>8_6_2 : Ancillary drainage systems</v>
      </c>
      <c r="Y205" s="84"/>
      <c r="Z205" s="84"/>
      <c r="AA205" s="84"/>
      <c r="AB205" s="84"/>
      <c r="AC205" s="84"/>
      <c r="AD205" s="84" t="str">
        <f ca="1"/>
        <v>12_1_8 : Other specialist fieldwork</v>
      </c>
    </row>
    <row r="206" spans="2:30">
      <c r="B206" s="2" t="s">
        <v>543</v>
      </c>
      <c r="C206" s="75"/>
      <c r="D206" s="75"/>
      <c r="E206" s="75"/>
      <c r="F206" s="84"/>
      <c r="G206" s="84"/>
      <c r="H206" s="84"/>
      <c r="I206" s="84"/>
      <c r="J206" s="84"/>
      <c r="K206" s="84"/>
      <c r="L206" s="84"/>
      <c r="M206" s="84"/>
      <c r="N206" s="84"/>
      <c r="O206" s="84"/>
      <c r="P206" s="84"/>
      <c r="Q206" s="84"/>
      <c r="R206" s="84"/>
      <c r="S20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8_6_3</v>
      </c>
      <c r="T206" s="84">
        <v>8</v>
      </c>
      <c r="U206" s="84">
        <v>6</v>
      </c>
      <c r="V206" s="84">
        <v>3</v>
      </c>
      <c r="W206" s="84" t="s">
        <v>544</v>
      </c>
      <c r="X206" s="84" t="str">
        <f>_xlfn.CONCAT(tbl_Picklist_NRM1[[#This Row],[Code]]," : ",tbl_Picklist_NRM1[[#This Row],[Title]])</f>
        <v>8_6_3 : External laboratory and industrial liquid waste drainage</v>
      </c>
      <c r="Y206" s="84"/>
      <c r="Z206" s="84"/>
      <c r="AA206" s="84"/>
      <c r="AB206" s="84"/>
      <c r="AC206" s="84"/>
      <c r="AD206" s="84" t="str">
        <f ca="1"/>
        <v>12_1_9 : Decanting and relocation costs</v>
      </c>
    </row>
    <row r="207" spans="2:30">
      <c r="B207" s="2" t="s">
        <v>545</v>
      </c>
      <c r="C207" s="75"/>
      <c r="D207" s="75"/>
      <c r="E207" s="75"/>
      <c r="F207" s="84"/>
      <c r="G207" s="84"/>
      <c r="H207" s="84"/>
      <c r="I207" s="84"/>
      <c r="J207" s="84"/>
      <c r="K207" s="84"/>
      <c r="L207" s="84"/>
      <c r="M207" s="84"/>
      <c r="N207" s="84"/>
      <c r="O207" s="84"/>
      <c r="P207" s="84"/>
      <c r="Q207" s="84"/>
      <c r="R207" s="84"/>
      <c r="S20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8_6_4</v>
      </c>
      <c r="T207" s="84">
        <v>8</v>
      </c>
      <c r="U207" s="84">
        <v>6</v>
      </c>
      <c r="V207" s="84">
        <v>4</v>
      </c>
      <c r="W207" s="84" t="s">
        <v>546</v>
      </c>
      <c r="X207" s="84" t="str">
        <f>_xlfn.CONCAT(tbl_Picklist_NRM1[[#This Row],[Code]]," : ",tbl_Picklist_NRM1[[#This Row],[Title]])</f>
        <v>8_6_4 : Land drainage</v>
      </c>
      <c r="Y207" s="84"/>
      <c r="Z207" s="84"/>
      <c r="AA207" s="84"/>
      <c r="AB207" s="84"/>
      <c r="AC207" s="84"/>
      <c r="AD207" s="84" t="str">
        <f ca="1"/>
        <v>12_1_10 : Fittings, furnishings and equipment</v>
      </c>
    </row>
    <row r="208" spans="2:30">
      <c r="B208" s="2" t="s">
        <v>547</v>
      </c>
      <c r="C208" s="75"/>
      <c r="D208" s="75"/>
      <c r="E208" s="75"/>
      <c r="F208" s="84"/>
      <c r="G208" s="84"/>
      <c r="H208" s="84"/>
      <c r="I208" s="84"/>
      <c r="J208" s="84"/>
      <c r="K208" s="84"/>
      <c r="L208" s="84"/>
      <c r="M208" s="84"/>
      <c r="N208" s="84"/>
      <c r="O208" s="84"/>
      <c r="P208" s="84"/>
      <c r="Q208" s="84"/>
      <c r="R208" s="84"/>
      <c r="S20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v>
      </c>
      <c r="T208" s="84">
        <v>8</v>
      </c>
      <c r="U208" s="84">
        <v>7</v>
      </c>
      <c r="V208" s="84"/>
      <c r="W208" s="84" t="s">
        <v>548</v>
      </c>
      <c r="X208" s="84" t="str">
        <f>_xlfn.CONCAT(tbl_Picklist_NRM1[[#This Row],[Code]]," : ",tbl_Picklist_NRM1[[#This Row],[Title]])</f>
        <v>8_7 : External services</v>
      </c>
      <c r="Y208" s="84"/>
      <c r="Z208" s="84"/>
      <c r="AA208" s="84"/>
      <c r="AB208" s="84"/>
      <c r="AC208" s="84"/>
      <c r="AD208" s="84" t="str">
        <f ca="1"/>
        <v>12_1_11 : Tenant's costs/contributions</v>
      </c>
    </row>
    <row r="209" spans="2:30">
      <c r="B209" s="2" t="s">
        <v>549</v>
      </c>
      <c r="C209" s="75"/>
      <c r="D209" s="75"/>
      <c r="E209" s="75"/>
      <c r="F209" s="84"/>
      <c r="G209" s="84"/>
      <c r="H209" s="84"/>
      <c r="I209" s="84"/>
      <c r="J209" s="84"/>
      <c r="K209" s="84"/>
      <c r="L209" s="84"/>
      <c r="M209" s="84"/>
      <c r="N209" s="84"/>
      <c r="O209" s="84"/>
      <c r="P209" s="84"/>
      <c r="Q209" s="84"/>
      <c r="R209" s="84"/>
      <c r="S20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8_7_1</v>
      </c>
      <c r="T209" s="84">
        <v>8</v>
      </c>
      <c r="U209" s="84">
        <v>7</v>
      </c>
      <c r="V209" s="84">
        <v>1</v>
      </c>
      <c r="W209" s="84" t="s">
        <v>550</v>
      </c>
      <c r="X209" s="84" t="str">
        <f>_xlfn.CONCAT(tbl_Picklist_NRM1[[#This Row],[Code]]," : ",tbl_Picklist_NRM1[[#This Row],[Title]])</f>
        <v>8_7_1 : Water mains supply</v>
      </c>
      <c r="Y209" s="84"/>
      <c r="Z209" s="84"/>
      <c r="AA209" s="84"/>
      <c r="AB209" s="84"/>
      <c r="AC209" s="84"/>
      <c r="AD209" s="84" t="str">
        <f ca="1"/>
        <v>12_1_12 : Marketing costs</v>
      </c>
    </row>
    <row r="210" spans="2:30">
      <c r="B210" s="2" t="s">
        <v>551</v>
      </c>
      <c r="C210" s="75"/>
      <c r="D210" s="75"/>
      <c r="E210" s="75"/>
      <c r="F210" s="84"/>
      <c r="G210" s="84"/>
      <c r="H210" s="84"/>
      <c r="I210" s="84"/>
      <c r="J210" s="84"/>
      <c r="K210" s="84"/>
      <c r="L210" s="84"/>
      <c r="M210" s="84"/>
      <c r="N210" s="84"/>
      <c r="O210" s="84"/>
      <c r="P210" s="84"/>
      <c r="Q210" s="84"/>
      <c r="R210" s="84"/>
      <c r="S21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8_7_2</v>
      </c>
      <c r="T210" s="84">
        <v>8</v>
      </c>
      <c r="U210" s="84">
        <v>7</v>
      </c>
      <c r="V210" s="84">
        <v>2</v>
      </c>
      <c r="W210" s="84" t="s">
        <v>552</v>
      </c>
      <c r="X210" s="84" t="str">
        <f>_xlfn.CONCAT(tbl_Picklist_NRM1[[#This Row],[Code]]," : ",tbl_Picklist_NRM1[[#This Row],[Title]])</f>
        <v>8_7_2 : Electricity mains supply</v>
      </c>
      <c r="Y210" s="84"/>
      <c r="Z210" s="84"/>
      <c r="AA210" s="84"/>
      <c r="AB210" s="84"/>
      <c r="AC210" s="84"/>
      <c r="AD210" s="84" t="str">
        <f ca="1"/>
        <v>12_1_13 : Other employer costs</v>
      </c>
    </row>
    <row r="211" spans="2:30">
      <c r="B211" s="2" t="s">
        <v>553</v>
      </c>
      <c r="C211" s="75"/>
      <c r="D211" s="75"/>
      <c r="E211" s="75"/>
      <c r="F211" s="84"/>
      <c r="G211" s="84"/>
      <c r="H211" s="84"/>
      <c r="I211" s="84"/>
      <c r="J211" s="84"/>
      <c r="K211" s="84"/>
      <c r="L211" s="84"/>
      <c r="M211" s="84"/>
      <c r="N211" s="84"/>
      <c r="O211" s="84"/>
      <c r="P211" s="84"/>
      <c r="Q211" s="84"/>
      <c r="R211" s="84"/>
      <c r="S21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8_7_3</v>
      </c>
      <c r="T211" s="84">
        <v>8</v>
      </c>
      <c r="U211" s="84">
        <v>7</v>
      </c>
      <c r="V211" s="84">
        <v>3</v>
      </c>
      <c r="W211" s="84" t="s">
        <v>554</v>
      </c>
      <c r="X211" s="84" t="str">
        <f>_xlfn.CONCAT(tbl_Picklist_NRM1[[#This Row],[Code]]," : ",tbl_Picklist_NRM1[[#This Row],[Title]])</f>
        <v>8_7_3 : External mains transformation devices</v>
      </c>
      <c r="Y211" s="84"/>
      <c r="Z211" s="84"/>
      <c r="AA211" s="84"/>
      <c r="AB211" s="84"/>
      <c r="AC211" s="84"/>
      <c r="AD211" s="84" t="str">
        <f ca="1"/>
        <v>12_1_14 : Allowances</v>
      </c>
    </row>
    <row r="212" spans="2:30">
      <c r="B212" s="2" t="s">
        <v>555</v>
      </c>
      <c r="C212" s="75"/>
      <c r="D212" s="75"/>
      <c r="E212" s="75"/>
      <c r="F212" s="84"/>
      <c r="G212" s="84"/>
      <c r="H212" s="84"/>
      <c r="I212" s="84"/>
      <c r="J212" s="84"/>
      <c r="K212" s="84"/>
      <c r="L212" s="84"/>
      <c r="M212" s="84"/>
      <c r="N212" s="84"/>
      <c r="O212" s="84"/>
      <c r="P212" s="84"/>
      <c r="Q212" s="84"/>
      <c r="R212" s="84"/>
      <c r="S21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8_7_4</v>
      </c>
      <c r="T212" s="84">
        <v>8</v>
      </c>
      <c r="U212" s="84">
        <v>7</v>
      </c>
      <c r="V212" s="84">
        <v>4</v>
      </c>
      <c r="W212" s="84" t="s">
        <v>556</v>
      </c>
      <c r="X212" s="84" t="str">
        <f>_xlfn.CONCAT(tbl_Picklist_NRM1[[#This Row],[Code]]," : ",tbl_Picklist_NRM1[[#This Row],[Title]])</f>
        <v>8_7_4 : Electricity distribution to external plant and equipment</v>
      </c>
      <c r="Y212" s="84"/>
      <c r="Z212" s="84"/>
      <c r="AA212" s="84"/>
      <c r="AB212" s="84"/>
      <c r="AC212" s="84"/>
      <c r="AD212" s="84" t="str">
        <f ca="1"/>
        <v>12_1_15 : Energy efficiency</v>
      </c>
    </row>
    <row r="213" spans="2:30">
      <c r="B213" s="2" t="s">
        <v>557</v>
      </c>
      <c r="C213" s="75"/>
      <c r="D213" s="75"/>
      <c r="E213" s="75"/>
      <c r="F213" s="84"/>
      <c r="G213" s="84"/>
      <c r="H213" s="84"/>
      <c r="I213" s="84"/>
      <c r="J213" s="84"/>
      <c r="K213" s="84"/>
      <c r="L213" s="84"/>
      <c r="M213" s="84"/>
      <c r="N213" s="84"/>
      <c r="O213" s="84"/>
      <c r="P213" s="84"/>
      <c r="Q213" s="84"/>
      <c r="R213" s="84"/>
      <c r="S21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8_7_5</v>
      </c>
      <c r="T213" s="84">
        <v>8</v>
      </c>
      <c r="U213" s="84">
        <v>7</v>
      </c>
      <c r="V213" s="84">
        <v>5</v>
      </c>
      <c r="W213" s="84" t="s">
        <v>558</v>
      </c>
      <c r="X213" s="84" t="str">
        <f>_xlfn.CONCAT(tbl_Picklist_NRM1[[#This Row],[Code]]," : ",tbl_Picklist_NRM1[[#This Row],[Title]])</f>
        <v>8_7_5 : Gas mains supply</v>
      </c>
      <c r="Y213" s="84"/>
      <c r="Z213" s="84"/>
      <c r="AA213" s="84"/>
      <c r="AB213" s="84"/>
      <c r="AC213" s="84"/>
      <c r="AD213" s="84" t="str">
        <f ca="1"/>
        <v>12_1_16 : Office churn</v>
      </c>
    </row>
    <row r="214" spans="2:30">
      <c r="B214" s="2" t="s">
        <v>559</v>
      </c>
      <c r="C214" s="75"/>
      <c r="D214" s="75"/>
      <c r="E214" s="75"/>
      <c r="F214" s="84"/>
      <c r="G214" s="84"/>
      <c r="H214" s="84"/>
      <c r="I214" s="84"/>
      <c r="J214" s="84"/>
      <c r="K214" s="84"/>
      <c r="L214" s="84"/>
      <c r="M214" s="84"/>
      <c r="N214" s="84"/>
      <c r="O214" s="84"/>
      <c r="P214" s="84"/>
      <c r="Q214" s="84"/>
      <c r="R214" s="84"/>
      <c r="S21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8_7_6</v>
      </c>
      <c r="T214" s="84">
        <v>8</v>
      </c>
      <c r="U214" s="84">
        <v>7</v>
      </c>
      <c r="V214" s="84">
        <v>6</v>
      </c>
      <c r="W214" s="84" t="s">
        <v>560</v>
      </c>
      <c r="X214" s="84" t="str">
        <f>_xlfn.CONCAT(tbl_Picklist_NRM1[[#This Row],[Code]]," : ",tbl_Picklist_NRM1[[#This Row],[Title]])</f>
        <v>8_7_6 : Telecommunications and other communication system connections</v>
      </c>
      <c r="Y214" s="84"/>
      <c r="Z214" s="84"/>
      <c r="AA214" s="84"/>
      <c r="AB214" s="84"/>
      <c r="AC214" s="84"/>
      <c r="AD214" s="84" t="str">
        <f ca="1"/>
        <v>12_1_17 : Soft services – operations</v>
      </c>
    </row>
    <row r="215" spans="2:30">
      <c r="B215" s="2" t="s">
        <v>561</v>
      </c>
      <c r="C215" s="75"/>
      <c r="D215" s="75"/>
      <c r="E215" s="75"/>
      <c r="F215" s="84"/>
      <c r="G215" s="84"/>
      <c r="H215" s="84"/>
      <c r="I215" s="84"/>
      <c r="J215" s="84"/>
      <c r="K215" s="84"/>
      <c r="L215" s="84"/>
      <c r="M215" s="84"/>
      <c r="N215" s="84"/>
      <c r="O215" s="84"/>
      <c r="P215" s="84"/>
      <c r="Q215" s="84"/>
      <c r="R215" s="84"/>
      <c r="S21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8_7_7</v>
      </c>
      <c r="T215" s="84">
        <v>8</v>
      </c>
      <c r="U215" s="84">
        <v>7</v>
      </c>
      <c r="V215" s="84">
        <v>7</v>
      </c>
      <c r="W215" s="84" t="s">
        <v>562</v>
      </c>
      <c r="X215" s="84" t="str">
        <f>_xlfn.CONCAT(tbl_Picklist_NRM1[[#This Row],[Code]]," : ",tbl_Picklist_NRM1[[#This Row],[Title]])</f>
        <v>8_7_7 : External fuel storage and piped distribution systems</v>
      </c>
      <c r="Y215" s="84"/>
      <c r="Z215" s="84"/>
      <c r="AA215" s="84"/>
      <c r="AB215" s="84"/>
      <c r="AC215" s="84"/>
      <c r="AD215" s="84" t="str">
        <f ca="1"/>
        <v>12_1_18 : End of life</v>
      </c>
    </row>
    <row r="216" spans="2:30">
      <c r="B216" s="2" t="s">
        <v>563</v>
      </c>
      <c r="C216" s="75"/>
      <c r="D216" s="75"/>
      <c r="E216" s="75"/>
      <c r="F216" s="84"/>
      <c r="G216" s="84"/>
      <c r="H216" s="84"/>
      <c r="I216" s="84"/>
      <c r="J216" s="84"/>
      <c r="K216" s="84"/>
      <c r="L216" s="84"/>
      <c r="M216" s="84"/>
      <c r="N216" s="84"/>
      <c r="O216" s="84"/>
      <c r="P216" s="84"/>
      <c r="Q216" s="84"/>
      <c r="R216" s="84"/>
      <c r="S21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8_7_8</v>
      </c>
      <c r="T216" s="84">
        <v>8</v>
      </c>
      <c r="U216" s="84">
        <v>7</v>
      </c>
      <c r="V216" s="84">
        <v>8</v>
      </c>
      <c r="W216" s="84" t="s">
        <v>564</v>
      </c>
      <c r="X216" s="84" t="str">
        <f>_xlfn.CONCAT(tbl_Picklist_NRM1[[#This Row],[Code]]," : ",tbl_Picklist_NRM1[[#This Row],[Title]])</f>
        <v>8_7_8 : External security systems</v>
      </c>
      <c r="Y216" s="84"/>
      <c r="Z216" s="84"/>
      <c r="AA216" s="84"/>
      <c r="AB216" s="84"/>
      <c r="AC216" s="84"/>
      <c r="AD216" s="84" t="str">
        <f ca="1"/>
        <v>12_1_19 : Third party income</v>
      </c>
    </row>
    <row r="217" spans="2:30">
      <c r="B217" s="2" t="s">
        <v>565</v>
      </c>
      <c r="C217" s="75"/>
      <c r="D217" s="75"/>
      <c r="E217" s="75"/>
      <c r="F217" s="84"/>
      <c r="G217" s="84"/>
      <c r="H217" s="84"/>
      <c r="I217" s="84"/>
      <c r="J217" s="84"/>
      <c r="K217" s="84"/>
      <c r="L217" s="84"/>
      <c r="M217" s="84"/>
      <c r="N217" s="84"/>
      <c r="O217" s="84"/>
      <c r="P217" s="84"/>
      <c r="Q217" s="84"/>
      <c r="R217" s="84"/>
      <c r="S21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8_7_9</v>
      </c>
      <c r="T217" s="84">
        <v>8</v>
      </c>
      <c r="U217" s="84">
        <v>7</v>
      </c>
      <c r="V217" s="84">
        <v>9</v>
      </c>
      <c r="W217" s="84" t="s">
        <v>566</v>
      </c>
      <c r="X217" s="84" t="str">
        <f>_xlfn.CONCAT(tbl_Picklist_NRM1[[#This Row],[Code]]," : ",tbl_Picklist_NRM1[[#This Row],[Title]])</f>
        <v>8_7_9 : Site/street lighting systems</v>
      </c>
      <c r="Y217" s="84"/>
      <c r="Z217" s="84"/>
      <c r="AA217" s="84"/>
      <c r="AB217" s="84"/>
      <c r="AC217" s="84"/>
      <c r="AD217" s="84" t="str">
        <f ca="1"/>
        <v>12_1_20 : Loss of income</v>
      </c>
    </row>
    <row r="218" spans="2:30">
      <c r="B218" s="2" t="s">
        <v>567</v>
      </c>
      <c r="C218" s="75"/>
      <c r="D218" s="75"/>
      <c r="E218" s="75"/>
      <c r="F218" s="84"/>
      <c r="G218" s="84"/>
      <c r="H218" s="84"/>
      <c r="I218" s="84"/>
      <c r="J218" s="84"/>
      <c r="K218" s="84"/>
      <c r="L218" s="84"/>
      <c r="M218" s="84"/>
      <c r="N218" s="84"/>
      <c r="O218" s="84"/>
      <c r="P218" s="84"/>
      <c r="Q218" s="84"/>
      <c r="R218" s="84"/>
      <c r="S21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8_7_10</v>
      </c>
      <c r="T218" s="84">
        <v>8</v>
      </c>
      <c r="U218" s="84">
        <v>7</v>
      </c>
      <c r="V218" s="84">
        <v>10</v>
      </c>
      <c r="W218" s="84" t="s">
        <v>568</v>
      </c>
      <c r="X218" s="84" t="str">
        <f>_xlfn.CONCAT(tbl_Picklist_NRM1[[#This Row],[Code]]," : ",tbl_Picklist_NRM1[[#This Row],[Title]])</f>
        <v>8_7_10 : Local/district heating installations</v>
      </c>
      <c r="Y218" s="84"/>
      <c r="Z218" s="84"/>
      <c r="AA218" s="84"/>
      <c r="AB218" s="84"/>
      <c r="AC218" s="84"/>
      <c r="AD218" s="84"/>
    </row>
    <row r="219" spans="2:30">
      <c r="B219" s="2" t="s">
        <v>569</v>
      </c>
      <c r="C219" s="75"/>
      <c r="D219" s="75"/>
      <c r="E219" s="75"/>
      <c r="F219" s="84"/>
      <c r="G219" s="84"/>
      <c r="H219" s="84"/>
      <c r="I219" s="84"/>
      <c r="J219" s="84"/>
      <c r="K219" s="84"/>
      <c r="L219" s="84"/>
      <c r="M219" s="84"/>
      <c r="N219" s="84"/>
      <c r="O219" s="84"/>
      <c r="P219" s="84"/>
      <c r="Q219" s="84"/>
      <c r="R219" s="84"/>
      <c r="S21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8_7_11</v>
      </c>
      <c r="T219" s="84">
        <v>8</v>
      </c>
      <c r="U219" s="84">
        <v>7</v>
      </c>
      <c r="V219" s="84">
        <v>11</v>
      </c>
      <c r="W219" s="84" t="s">
        <v>570</v>
      </c>
      <c r="X219" s="84" t="str">
        <f>_xlfn.CONCAT(tbl_Picklist_NRM1[[#This Row],[Code]]," : ",tbl_Picklist_NRM1[[#This Row],[Title]])</f>
        <v>8_7_11 : Builders work in connection with external services</v>
      </c>
      <c r="Y219" s="84"/>
      <c r="Z219" s="84"/>
      <c r="AA219" s="84"/>
      <c r="AB219" s="84"/>
      <c r="AC219" s="84"/>
      <c r="AD219" s="84"/>
    </row>
    <row r="220" spans="2:30">
      <c r="B220" s="2" t="s">
        <v>571</v>
      </c>
      <c r="C220" s="75"/>
      <c r="D220" s="75"/>
      <c r="E220" s="75"/>
      <c r="F220" s="84"/>
      <c r="G220" s="84"/>
      <c r="H220" s="84"/>
      <c r="I220" s="84"/>
      <c r="J220" s="84"/>
      <c r="K220" s="84"/>
      <c r="L220" s="84"/>
      <c r="M220" s="84"/>
      <c r="N220" s="84"/>
      <c r="O220" s="84"/>
      <c r="P220" s="84"/>
      <c r="Q220" s="84"/>
      <c r="R220" s="84"/>
      <c r="S22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8_8</v>
      </c>
      <c r="T220" s="84">
        <v>8</v>
      </c>
      <c r="U220" s="84">
        <v>8</v>
      </c>
      <c r="V220" s="84"/>
      <c r="W220" s="84" t="s">
        <v>572</v>
      </c>
      <c r="X220" s="84" t="str">
        <f>_xlfn.CONCAT(tbl_Picklist_NRM1[[#This Row],[Code]]," : ",tbl_Picklist_NRM1[[#This Row],[Title]])</f>
        <v>8_8 : Minor building works and ancillary buildings</v>
      </c>
      <c r="Y220" s="84"/>
      <c r="Z220" s="84"/>
      <c r="AA220" s="84"/>
      <c r="AB220" s="84"/>
      <c r="AC220" s="84"/>
      <c r="AD220" s="84"/>
    </row>
    <row r="221" spans="2:30">
      <c r="B221" s="2" t="s">
        <v>573</v>
      </c>
      <c r="C221" s="75"/>
      <c r="D221" s="75"/>
      <c r="E221" s="75"/>
      <c r="F221" s="84"/>
      <c r="G221" s="84"/>
      <c r="H221" s="84"/>
      <c r="I221" s="84"/>
      <c r="J221" s="84"/>
      <c r="K221" s="84"/>
      <c r="L221" s="84"/>
      <c r="M221" s="84"/>
      <c r="N221" s="84"/>
      <c r="O221" s="84"/>
      <c r="P221" s="84"/>
      <c r="Q221" s="84"/>
      <c r="R221" s="84"/>
      <c r="S22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8_8_1</v>
      </c>
      <c r="T221" s="84">
        <v>8</v>
      </c>
      <c r="U221" s="84">
        <v>8</v>
      </c>
      <c r="V221" s="84">
        <v>1</v>
      </c>
      <c r="W221" s="84" t="s">
        <v>574</v>
      </c>
      <c r="X221" s="84" t="str">
        <f>_xlfn.CONCAT(tbl_Picklist_NRM1[[#This Row],[Code]]," : ",tbl_Picklist_NRM1[[#This Row],[Title]])</f>
        <v>8_8_1 : Minor building works</v>
      </c>
      <c r="Y221" s="84"/>
      <c r="Z221" s="84"/>
      <c r="AA221" s="84"/>
      <c r="AB221" s="84"/>
      <c r="AC221" s="84"/>
      <c r="AD221" s="84"/>
    </row>
    <row r="222" spans="2:30">
      <c r="B222" s="2" t="s">
        <v>575</v>
      </c>
      <c r="C222" s="75"/>
      <c r="D222" s="75"/>
      <c r="E222" s="75"/>
      <c r="F222" s="84"/>
      <c r="G222" s="84"/>
      <c r="H222" s="84"/>
      <c r="I222" s="84"/>
      <c r="J222" s="84"/>
      <c r="K222" s="84"/>
      <c r="L222" s="84"/>
      <c r="M222" s="84"/>
      <c r="N222" s="84"/>
      <c r="O222" s="84"/>
      <c r="P222" s="84"/>
      <c r="Q222" s="84"/>
      <c r="R222" s="84"/>
      <c r="S22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8_8_2</v>
      </c>
      <c r="T222" s="84">
        <v>8</v>
      </c>
      <c r="U222" s="84">
        <v>8</v>
      </c>
      <c r="V222" s="84">
        <v>2</v>
      </c>
      <c r="W222" s="84" t="s">
        <v>576</v>
      </c>
      <c r="X222" s="84" t="str">
        <f>_xlfn.CONCAT(tbl_Picklist_NRM1[[#This Row],[Code]]," : ",tbl_Picklist_NRM1[[#This Row],[Title]])</f>
        <v>8_8_2 : Ancillary buildings and structures</v>
      </c>
      <c r="Y222" s="84"/>
      <c r="Z222" s="84"/>
      <c r="AA222" s="84"/>
      <c r="AB222" s="84"/>
      <c r="AC222" s="84"/>
      <c r="AD222" s="84"/>
    </row>
    <row r="223" spans="2:30">
      <c r="B223" s="2" t="s">
        <v>577</v>
      </c>
      <c r="C223" s="75"/>
      <c r="D223" s="75"/>
      <c r="E223" s="75"/>
      <c r="F223" s="84"/>
      <c r="G223" s="84"/>
      <c r="H223" s="84"/>
      <c r="I223" s="84"/>
      <c r="J223" s="84"/>
      <c r="K223" s="84"/>
      <c r="L223" s="84"/>
      <c r="M223" s="84"/>
      <c r="N223" s="84"/>
      <c r="O223" s="84"/>
      <c r="P223" s="84"/>
      <c r="Q223" s="84"/>
      <c r="R223" s="84"/>
      <c r="S22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8_8_3</v>
      </c>
      <c r="T223" s="84">
        <v>8</v>
      </c>
      <c r="U223" s="84">
        <v>8</v>
      </c>
      <c r="V223" s="84">
        <v>3</v>
      </c>
      <c r="W223" s="84" t="s">
        <v>578</v>
      </c>
      <c r="X223" s="84" t="str">
        <f>_xlfn.CONCAT(tbl_Picklist_NRM1[[#This Row],[Code]]," : ",tbl_Picklist_NRM1[[#This Row],[Title]])</f>
        <v>8_8_3 : Underpinning to external site boundary walls</v>
      </c>
      <c r="Y223" s="84"/>
      <c r="Z223" s="84"/>
      <c r="AA223" s="84"/>
      <c r="AB223" s="84"/>
      <c r="AC223" s="84"/>
      <c r="AD223" s="84"/>
    </row>
    <row r="224" spans="2:30">
      <c r="B224" s="2" t="s">
        <v>579</v>
      </c>
      <c r="C224" s="75"/>
      <c r="D224" s="75"/>
      <c r="E224" s="75"/>
      <c r="F224" s="84"/>
      <c r="G224" s="84"/>
      <c r="H224" s="84"/>
      <c r="I224" s="84"/>
      <c r="J224" s="84"/>
      <c r="K224" s="84"/>
      <c r="L224" s="84"/>
      <c r="M224" s="84"/>
      <c r="N224" s="84"/>
      <c r="O224" s="84"/>
      <c r="P224" s="84"/>
      <c r="Q224" s="84"/>
      <c r="R224" s="84"/>
      <c r="S22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v>
      </c>
      <c r="T224" s="84">
        <v>9</v>
      </c>
      <c r="U224" s="84"/>
      <c r="V224" s="84"/>
      <c r="W224" s="84" t="s">
        <v>580</v>
      </c>
      <c r="X224" s="84" t="str">
        <f>_xlfn.CONCAT(tbl_Picklist_NRM1[[#This Row],[Code]]," : ",tbl_Picklist_NRM1[[#This Row],[Title]])</f>
        <v>9 : Maintenance contractor's management and administration costs</v>
      </c>
      <c r="Y224" s="84"/>
      <c r="Z224" s="84"/>
      <c r="AA224" s="84"/>
      <c r="AB224" s="84"/>
      <c r="AC224" s="84"/>
      <c r="AD224" s="84"/>
    </row>
    <row r="225" spans="2:24">
      <c r="B225" s="2" t="s">
        <v>581</v>
      </c>
      <c r="C225" s="75"/>
      <c r="D225" s="75"/>
      <c r="E225" s="75"/>
      <c r="F225" s="84"/>
      <c r="G225" s="84"/>
      <c r="H225" s="84"/>
      <c r="I225" s="84"/>
      <c r="J225" s="84"/>
      <c r="K225" s="84"/>
      <c r="L225" s="84"/>
      <c r="M225" s="84"/>
      <c r="N225" s="84"/>
      <c r="O225" s="84"/>
      <c r="P225" s="84"/>
      <c r="Q225" s="84"/>
      <c r="R225" s="84"/>
      <c r="S22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9_1</v>
      </c>
      <c r="T225" s="84">
        <v>9</v>
      </c>
      <c r="U225" s="84">
        <v>1</v>
      </c>
      <c r="V225" s="84"/>
      <c r="W225" s="84" t="s">
        <v>582</v>
      </c>
      <c r="X225" s="84" t="str">
        <f>_xlfn.CONCAT(tbl_Picklist_NRM1[[#This Row],[Code]]," : ",tbl_Picklist_NRM1[[#This Row],[Title]])</f>
        <v>9_1 : Employer's requirements</v>
      </c>
    </row>
    <row r="226" spans="2:24">
      <c r="B226" s="2" t="s">
        <v>583</v>
      </c>
      <c r="C226" s="75"/>
      <c r="D226" s="75"/>
      <c r="E226" s="75"/>
      <c r="F226" s="84"/>
      <c r="G226" s="84"/>
      <c r="H226" s="84"/>
      <c r="I226" s="84"/>
      <c r="J226" s="84"/>
      <c r="K226" s="84"/>
      <c r="L226" s="84"/>
      <c r="M226" s="84"/>
      <c r="N226" s="84"/>
      <c r="O226" s="84"/>
      <c r="P226" s="84"/>
      <c r="Q226" s="84"/>
      <c r="R226" s="84"/>
      <c r="S22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9_1_1</v>
      </c>
      <c r="T226" s="84">
        <v>9</v>
      </c>
      <c r="U226" s="84">
        <v>1</v>
      </c>
      <c r="V226" s="84">
        <v>1</v>
      </c>
      <c r="W226" s="84" t="s">
        <v>584</v>
      </c>
      <c r="X226" s="84" t="str">
        <f>_xlfn.CONCAT(tbl_Picklist_NRM1[[#This Row],[Code]]," : ",tbl_Picklist_NRM1[[#This Row],[Title]])</f>
        <v>9_1_1 : Site accommodation</v>
      </c>
    </row>
    <row r="227" spans="2:24">
      <c r="B227" s="2" t="s">
        <v>585</v>
      </c>
      <c r="C227" s="75"/>
      <c r="D227" s="75"/>
      <c r="E227" s="75"/>
      <c r="F227" s="84"/>
      <c r="G227" s="84"/>
      <c r="H227" s="84"/>
      <c r="I227" s="84"/>
      <c r="J227" s="84"/>
      <c r="K227" s="84"/>
      <c r="L227" s="84"/>
      <c r="M227" s="84"/>
      <c r="N227" s="84"/>
      <c r="O227" s="84"/>
      <c r="P227" s="84"/>
      <c r="Q227" s="84"/>
      <c r="R227" s="84"/>
      <c r="S22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9_1_2</v>
      </c>
      <c r="T227" s="84">
        <v>9</v>
      </c>
      <c r="U227" s="84">
        <v>1</v>
      </c>
      <c r="V227" s="84">
        <v>2</v>
      </c>
      <c r="W227" s="84" t="s">
        <v>586</v>
      </c>
      <c r="X227" s="84" t="str">
        <f>_xlfn.CONCAT(tbl_Picklist_NRM1[[#This Row],[Code]]," : ",tbl_Picklist_NRM1[[#This Row],[Title]])</f>
        <v>9_1_2 : Site records</v>
      </c>
    </row>
    <row r="228" spans="2:24">
      <c r="B228" s="2" t="s">
        <v>587</v>
      </c>
      <c r="C228" s="75"/>
      <c r="D228" s="75"/>
      <c r="E228" s="75"/>
      <c r="F228" s="84"/>
      <c r="G228" s="84"/>
      <c r="H228" s="84"/>
      <c r="I228" s="84"/>
      <c r="J228" s="84"/>
      <c r="K228" s="84"/>
      <c r="L228" s="84"/>
      <c r="M228" s="84"/>
      <c r="N228" s="84"/>
      <c r="O228" s="84"/>
      <c r="P228" s="84"/>
      <c r="Q228" s="84"/>
      <c r="R228" s="84"/>
      <c r="S22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9_1_3</v>
      </c>
      <c r="T228" s="84">
        <v>9</v>
      </c>
      <c r="U228" s="84">
        <v>1</v>
      </c>
      <c r="V228" s="84">
        <v>3</v>
      </c>
      <c r="W228" s="84" t="s">
        <v>588</v>
      </c>
      <c r="X228" s="84" t="str">
        <f>_xlfn.CONCAT(tbl_Picklist_NRM1[[#This Row],[Code]]," : ",tbl_Picklist_NRM1[[#This Row],[Title]])</f>
        <v>9_1_3 : Completion and post-completion requirements</v>
      </c>
    </row>
    <row r="229" spans="2:24">
      <c r="B229" s="2" t="s">
        <v>589</v>
      </c>
      <c r="C229" s="75"/>
      <c r="D229" s="75"/>
      <c r="E229" s="75"/>
      <c r="F229" s="84"/>
      <c r="G229" s="84"/>
      <c r="H229" s="84"/>
      <c r="I229" s="84"/>
      <c r="J229" s="84"/>
      <c r="K229" s="84"/>
      <c r="L229" s="84"/>
      <c r="M229" s="84"/>
      <c r="N229" s="84"/>
      <c r="O229" s="84"/>
      <c r="P229" s="84"/>
      <c r="Q229" s="84"/>
      <c r="R229" s="84"/>
      <c r="S22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9_1_4</v>
      </c>
      <c r="T229" s="84">
        <v>9</v>
      </c>
      <c r="U229" s="84">
        <v>1</v>
      </c>
      <c r="V229" s="84">
        <v>4</v>
      </c>
      <c r="W229" s="84" t="s">
        <v>590</v>
      </c>
      <c r="X229" s="84" t="str">
        <f>_xlfn.CONCAT(tbl_Picklist_NRM1[[#This Row],[Code]]," : ",tbl_Picklist_NRM1[[#This Row],[Title]])</f>
        <v>9_1_4 : Management tasks – specific types</v>
      </c>
    </row>
    <row r="230" spans="2:24">
      <c r="B230" s="2" t="s">
        <v>591</v>
      </c>
      <c r="C230" s="75"/>
      <c r="D230" s="75"/>
      <c r="E230" s="75"/>
      <c r="F230" s="84"/>
      <c r="G230" s="84"/>
      <c r="H230" s="84"/>
      <c r="I230" s="84"/>
      <c r="J230" s="84"/>
      <c r="K230" s="84"/>
      <c r="L230" s="84"/>
      <c r="M230" s="84"/>
      <c r="N230" s="84"/>
      <c r="O230" s="84"/>
      <c r="P230" s="84"/>
      <c r="Q230" s="84"/>
      <c r="R230" s="84"/>
      <c r="S23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v>
      </c>
      <c r="T230" s="84">
        <v>9</v>
      </c>
      <c r="U230" s="84">
        <v>2</v>
      </c>
      <c r="V230" s="84"/>
      <c r="W230" s="84" t="s">
        <v>592</v>
      </c>
      <c r="X230" s="84" t="str">
        <f>_xlfn.CONCAT(tbl_Picklist_NRM1[[#This Row],[Code]]," : ",tbl_Picklist_NRM1[[#This Row],[Title]])</f>
        <v>9_2 : Maintenance contractor's cost items</v>
      </c>
    </row>
    <row r="231" spans="2:24">
      <c r="B231" s="2" t="s">
        <v>593</v>
      </c>
      <c r="C231" s="75"/>
      <c r="D231" s="75"/>
      <c r="E231" s="75"/>
      <c r="F231" s="84"/>
      <c r="G231" s="84"/>
      <c r="H231" s="84"/>
      <c r="I231" s="84"/>
      <c r="J231" s="84"/>
      <c r="K231" s="84"/>
      <c r="L231" s="84"/>
      <c r="M231" s="84"/>
      <c r="N231" s="84"/>
      <c r="O231" s="84"/>
      <c r="P231" s="84"/>
      <c r="Q231" s="84"/>
      <c r="R231" s="84"/>
      <c r="S23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v>
      </c>
      <c r="T231" s="84">
        <v>9</v>
      </c>
      <c r="U231" s="84">
        <v>2</v>
      </c>
      <c r="V231" s="84">
        <v>1</v>
      </c>
      <c r="W231" s="84" t="s">
        <v>594</v>
      </c>
      <c r="X231" s="84" t="str">
        <f>_xlfn.CONCAT(tbl_Picklist_NRM1[[#This Row],[Code]]," : ",tbl_Picklist_NRM1[[#This Row],[Title]])</f>
        <v>9_2_1 : Management and staff</v>
      </c>
    </row>
    <row r="232" spans="2:24">
      <c r="B232" s="2" t="s">
        <v>595</v>
      </c>
      <c r="C232" s="75"/>
      <c r="D232" s="75"/>
      <c r="E232" s="75"/>
      <c r="F232" s="84"/>
      <c r="G232" s="84"/>
      <c r="H232" s="84"/>
      <c r="I232" s="84"/>
      <c r="J232" s="84"/>
      <c r="K232" s="84"/>
      <c r="L232" s="84"/>
      <c r="M232" s="84"/>
      <c r="N232" s="84"/>
      <c r="O232" s="84"/>
      <c r="P232" s="84"/>
      <c r="Q232" s="84"/>
      <c r="R232" s="84"/>
      <c r="S23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9_2_2</v>
      </c>
      <c r="T232" s="84">
        <v>9</v>
      </c>
      <c r="U232" s="84">
        <v>2</v>
      </c>
      <c r="V232" s="84">
        <v>2</v>
      </c>
      <c r="W232" s="84" t="s">
        <v>596</v>
      </c>
      <c r="X232" s="84" t="str">
        <f>_xlfn.CONCAT(tbl_Picklist_NRM1[[#This Row],[Code]]," : ",tbl_Picklist_NRM1[[#This Row],[Title]])</f>
        <v>9_2_2 : Site establishment</v>
      </c>
    </row>
    <row r="233" spans="2:24">
      <c r="B233" s="2" t="s">
        <v>597</v>
      </c>
      <c r="C233" s="75"/>
      <c r="D233" s="75"/>
      <c r="E233" s="75"/>
      <c r="F233" s="84"/>
      <c r="G233" s="84"/>
      <c r="H233" s="84"/>
      <c r="I233" s="84"/>
      <c r="J233" s="84"/>
      <c r="K233" s="84"/>
      <c r="L233" s="84"/>
      <c r="M233" s="84"/>
      <c r="N233" s="84"/>
      <c r="O233" s="84"/>
      <c r="P233" s="84"/>
      <c r="Q233" s="84"/>
      <c r="R233" s="84"/>
      <c r="S23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9_2_3</v>
      </c>
      <c r="T233" s="84">
        <v>9</v>
      </c>
      <c r="U233" s="84">
        <v>2</v>
      </c>
      <c r="V233" s="84">
        <v>3</v>
      </c>
      <c r="W233" s="84" t="s">
        <v>598</v>
      </c>
      <c r="X233" s="84" t="str">
        <f>_xlfn.CONCAT(tbl_Picklist_NRM1[[#This Row],[Code]]," : ",tbl_Picklist_NRM1[[#This Row],[Title]])</f>
        <v>9_2_3 : Temporary services</v>
      </c>
    </row>
    <row r="234" spans="2:24">
      <c r="B234" s="2" t="s">
        <v>599</v>
      </c>
      <c r="C234" s="75"/>
      <c r="D234" s="75"/>
      <c r="E234" s="75"/>
      <c r="F234" s="84"/>
      <c r="G234" s="84"/>
      <c r="H234" s="84"/>
      <c r="I234" s="84"/>
      <c r="J234" s="84"/>
      <c r="K234" s="84"/>
      <c r="L234" s="84"/>
      <c r="M234" s="84"/>
      <c r="N234" s="84"/>
      <c r="O234" s="84"/>
      <c r="P234" s="84"/>
      <c r="Q234" s="84"/>
      <c r="R234" s="84"/>
      <c r="S23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9_2_4</v>
      </c>
      <c r="T234" s="84">
        <v>9</v>
      </c>
      <c r="U234" s="84">
        <v>2</v>
      </c>
      <c r="V234" s="84">
        <v>4</v>
      </c>
      <c r="W234" s="84" t="s">
        <v>600</v>
      </c>
      <c r="X234" s="84" t="str">
        <f>_xlfn.CONCAT(tbl_Picklist_NRM1[[#This Row],[Code]]," : ",tbl_Picklist_NRM1[[#This Row],[Title]])</f>
        <v>9_2_4 : Security</v>
      </c>
    </row>
    <row r="235" spans="2:24">
      <c r="B235" s="2" t="s">
        <v>601</v>
      </c>
      <c r="C235" s="75"/>
      <c r="D235" s="75"/>
      <c r="E235" s="75"/>
      <c r="F235" s="84"/>
      <c r="G235" s="84"/>
      <c r="H235" s="84"/>
      <c r="I235" s="84"/>
      <c r="J235" s="84"/>
      <c r="K235" s="84"/>
      <c r="L235" s="84"/>
      <c r="M235" s="84"/>
      <c r="N235" s="84"/>
      <c r="O235" s="84"/>
      <c r="P235" s="84"/>
      <c r="Q235" s="84"/>
      <c r="R235" s="84"/>
      <c r="S23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9_2_5</v>
      </c>
      <c r="T235" s="84">
        <v>9</v>
      </c>
      <c r="U235" s="84">
        <v>2</v>
      </c>
      <c r="V235" s="84">
        <v>5</v>
      </c>
      <c r="W235" s="84" t="s">
        <v>602</v>
      </c>
      <c r="X235" s="84" t="str">
        <f>_xlfn.CONCAT(tbl_Picklist_NRM1[[#This Row],[Code]]," : ",tbl_Picklist_NRM1[[#This Row],[Title]])</f>
        <v>9_2_5 : Safety and environmental protection</v>
      </c>
    </row>
    <row r="236" spans="2:24">
      <c r="B236" s="2" t="s">
        <v>603</v>
      </c>
      <c r="C236" s="75"/>
      <c r="D236" s="75"/>
      <c r="E236" s="75"/>
      <c r="F236" s="84"/>
      <c r="G236" s="84"/>
      <c r="H236" s="84"/>
      <c r="I236" s="84"/>
      <c r="J236" s="84"/>
      <c r="K236" s="84"/>
      <c r="L236" s="84"/>
      <c r="M236" s="84"/>
      <c r="N236" s="84"/>
      <c r="O236" s="84"/>
      <c r="P236" s="84"/>
      <c r="Q236" s="84"/>
      <c r="R236" s="84"/>
      <c r="S23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9_2_6</v>
      </c>
      <c r="T236" s="84">
        <v>9</v>
      </c>
      <c r="U236" s="84">
        <v>2</v>
      </c>
      <c r="V236" s="84">
        <v>6</v>
      </c>
      <c r="W236" s="84" t="s">
        <v>604</v>
      </c>
      <c r="X236" s="84" t="str">
        <f>_xlfn.CONCAT(tbl_Picklist_NRM1[[#This Row],[Code]]," : ",tbl_Picklist_NRM1[[#This Row],[Title]])</f>
        <v>9_2_6 : Control and protection</v>
      </c>
    </row>
    <row r="237" spans="2:24">
      <c r="B237" s="2" t="s">
        <v>605</v>
      </c>
      <c r="C237" s="75"/>
      <c r="D237" s="75"/>
      <c r="E237" s="75"/>
      <c r="F237" s="84"/>
      <c r="G237" s="84"/>
      <c r="H237" s="84"/>
      <c r="I237" s="84"/>
      <c r="J237" s="84"/>
      <c r="K237" s="84"/>
      <c r="L237" s="84"/>
      <c r="M237" s="84"/>
      <c r="N237" s="84"/>
      <c r="O237" s="84"/>
      <c r="P237" s="84"/>
      <c r="Q237" s="84"/>
      <c r="R237" s="84"/>
      <c r="S23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9_2_7</v>
      </c>
      <c r="T237" s="84">
        <v>9</v>
      </c>
      <c r="U237" s="84">
        <v>2</v>
      </c>
      <c r="V237" s="84">
        <v>7</v>
      </c>
      <c r="W237" s="84" t="s">
        <v>606</v>
      </c>
      <c r="X237" s="84" t="str">
        <f>_xlfn.CONCAT(tbl_Picklist_NRM1[[#This Row],[Code]]," : ",tbl_Picklist_NRM1[[#This Row],[Title]])</f>
        <v>9_2_7 : Mechanical plant</v>
      </c>
    </row>
    <row r="238" spans="2:24">
      <c r="B238" s="2" t="s">
        <v>607</v>
      </c>
      <c r="C238" s="75"/>
      <c r="D238" s="75"/>
      <c r="E238" s="75"/>
      <c r="F238" s="84"/>
      <c r="G238" s="84"/>
      <c r="H238" s="84"/>
      <c r="I238" s="84"/>
      <c r="J238" s="84"/>
      <c r="K238" s="84"/>
      <c r="L238" s="84"/>
      <c r="M238" s="84"/>
      <c r="N238" s="84"/>
      <c r="O238" s="84"/>
      <c r="P238" s="84"/>
      <c r="Q238" s="84"/>
      <c r="R238" s="84"/>
      <c r="S23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9_2_8</v>
      </c>
      <c r="T238" s="84">
        <v>9</v>
      </c>
      <c r="U238" s="84">
        <v>2</v>
      </c>
      <c r="V238" s="84">
        <v>8</v>
      </c>
      <c r="W238" s="84" t="s">
        <v>608</v>
      </c>
      <c r="X238" s="84" t="str">
        <f>_xlfn.CONCAT(tbl_Picklist_NRM1[[#This Row],[Code]]," : ",tbl_Picklist_NRM1[[#This Row],[Title]])</f>
        <v>9_2_8 : Temporary works – INCLUDED WITH WORK ITEMS</v>
      </c>
    </row>
    <row r="239" spans="2:24">
      <c r="B239" s="2" t="s">
        <v>609</v>
      </c>
      <c r="C239" s="75"/>
      <c r="D239" s="75"/>
      <c r="E239" s="75"/>
      <c r="F239" s="84"/>
      <c r="G239" s="84"/>
      <c r="H239" s="84"/>
      <c r="I239" s="84"/>
      <c r="J239" s="84"/>
      <c r="K239" s="84"/>
      <c r="L239" s="84"/>
      <c r="M239" s="84"/>
      <c r="N239" s="84"/>
      <c r="O239" s="84"/>
      <c r="P239" s="84"/>
      <c r="Q239" s="84"/>
      <c r="R239" s="84"/>
      <c r="S23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9_2_9</v>
      </c>
      <c r="T239" s="84">
        <v>9</v>
      </c>
      <c r="U239" s="84">
        <v>2</v>
      </c>
      <c r="V239" s="84">
        <v>9</v>
      </c>
      <c r="W239" s="84" t="s">
        <v>586</v>
      </c>
      <c r="X239" s="84" t="str">
        <f>_xlfn.CONCAT(tbl_Picklist_NRM1[[#This Row],[Code]]," : ",tbl_Picklist_NRM1[[#This Row],[Title]])</f>
        <v>9_2_9 : Site records</v>
      </c>
    </row>
    <row r="240" spans="2:24">
      <c r="B240" s="2" t="s">
        <v>610</v>
      </c>
      <c r="C240" s="75"/>
      <c r="D240" s="75"/>
      <c r="E240" s="75"/>
      <c r="F240" s="84"/>
      <c r="G240" s="84"/>
      <c r="H240" s="84"/>
      <c r="I240" s="84"/>
      <c r="J240" s="84"/>
      <c r="K240" s="84"/>
      <c r="L240" s="84"/>
      <c r="M240" s="84"/>
      <c r="N240" s="84"/>
      <c r="O240" s="84"/>
      <c r="P240" s="84"/>
      <c r="Q240" s="84"/>
      <c r="R240" s="84"/>
      <c r="S24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9_2_10</v>
      </c>
      <c r="T240" s="84">
        <v>9</v>
      </c>
      <c r="U240" s="84">
        <v>2</v>
      </c>
      <c r="V240" s="84">
        <v>10</v>
      </c>
      <c r="W240" s="84" t="s">
        <v>611</v>
      </c>
      <c r="X240" s="84" t="str">
        <f>_xlfn.CONCAT(tbl_Picklist_NRM1[[#This Row],[Code]]," : ",tbl_Picklist_NRM1[[#This Row],[Title]])</f>
        <v>9_2_10 : Transition and exit requirements</v>
      </c>
    </row>
    <row r="241" spans="2:24">
      <c r="B241" s="2" t="s">
        <v>612</v>
      </c>
      <c r="C241" s="75"/>
      <c r="D241" s="75"/>
      <c r="E241" s="75"/>
      <c r="F241" s="84"/>
      <c r="G241" s="84"/>
      <c r="H241" s="84"/>
      <c r="I241" s="84"/>
      <c r="J241" s="84"/>
      <c r="K241" s="84"/>
      <c r="L241" s="84"/>
      <c r="M241" s="84"/>
      <c r="N241" s="84"/>
      <c r="O241" s="84"/>
      <c r="P241" s="84"/>
      <c r="Q241" s="84"/>
      <c r="R241" s="84"/>
      <c r="S24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9_2_11</v>
      </c>
      <c r="T241" s="84">
        <v>9</v>
      </c>
      <c r="U241" s="84">
        <v>2</v>
      </c>
      <c r="V241" s="84">
        <v>11</v>
      </c>
      <c r="W241" s="84" t="s">
        <v>613</v>
      </c>
      <c r="X241" s="84" t="str">
        <f>_xlfn.CONCAT(tbl_Picklist_NRM1[[#This Row],[Code]]," : ",tbl_Picklist_NRM1[[#This Row],[Title]])</f>
        <v>9_2_11 : Cleaning</v>
      </c>
    </row>
    <row r="242" spans="2:24">
      <c r="B242" s="2" t="s">
        <v>614</v>
      </c>
      <c r="C242" s="75"/>
      <c r="D242" s="75"/>
      <c r="E242" s="75"/>
      <c r="F242" s="84"/>
      <c r="G242" s="84"/>
      <c r="H242" s="84"/>
      <c r="I242" s="84"/>
      <c r="J242" s="84"/>
      <c r="K242" s="84"/>
      <c r="L242" s="84"/>
      <c r="M242" s="84"/>
      <c r="N242" s="84"/>
      <c r="O242" s="84"/>
      <c r="P242" s="84"/>
      <c r="Q242" s="84"/>
      <c r="R242" s="84"/>
      <c r="S24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9_2_12</v>
      </c>
      <c r="T242" s="84">
        <v>9</v>
      </c>
      <c r="U242" s="84">
        <v>2</v>
      </c>
      <c r="V242" s="84">
        <v>12</v>
      </c>
      <c r="W242" s="84" t="s">
        <v>615</v>
      </c>
      <c r="X242" s="84" t="str">
        <f>_xlfn.CONCAT(tbl_Picklist_NRM1[[#This Row],[Code]]," : ",tbl_Picklist_NRM1[[#This Row],[Title]])</f>
        <v>9_2_12 : Fees and charges</v>
      </c>
    </row>
    <row r="243" spans="2:24">
      <c r="B243" s="2" t="s">
        <v>616</v>
      </c>
      <c r="C243" s="75"/>
      <c r="D243" s="75"/>
      <c r="E243" s="75"/>
      <c r="F243" s="84"/>
      <c r="G243" s="84"/>
      <c r="H243" s="84"/>
      <c r="I243" s="84"/>
      <c r="J243" s="84"/>
      <c r="K243" s="84"/>
      <c r="L243" s="84"/>
      <c r="M243" s="84"/>
      <c r="N243" s="84"/>
      <c r="O243" s="84"/>
      <c r="P243" s="84"/>
      <c r="Q243" s="84"/>
      <c r="R243" s="84"/>
      <c r="S24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9_2_13</v>
      </c>
      <c r="T243" s="84">
        <v>9</v>
      </c>
      <c r="U243" s="84">
        <v>2</v>
      </c>
      <c r="V243" s="84">
        <v>13</v>
      </c>
      <c r="W243" s="84" t="s">
        <v>617</v>
      </c>
      <c r="X243" s="84" t="str">
        <f>_xlfn.CONCAT(tbl_Picklist_NRM1[[#This Row],[Code]]," : ",tbl_Picklist_NRM1[[#This Row],[Title]])</f>
        <v>9_2_13 : Site services</v>
      </c>
    </row>
    <row r="244" spans="2:24">
      <c r="B244" s="2" t="s">
        <v>618</v>
      </c>
      <c r="C244" s="75"/>
      <c r="D244" s="75"/>
      <c r="E244" s="75"/>
      <c r="F244" s="84"/>
      <c r="G244" s="84"/>
      <c r="H244" s="84"/>
      <c r="I244" s="84"/>
      <c r="J244" s="84"/>
      <c r="K244" s="84"/>
      <c r="L244" s="84"/>
      <c r="M244" s="84"/>
      <c r="N244" s="84"/>
      <c r="O244" s="84"/>
      <c r="P244" s="84"/>
      <c r="Q244" s="84"/>
      <c r="R244" s="84"/>
      <c r="S24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9_2_14</v>
      </c>
      <c r="T244" s="84">
        <v>9</v>
      </c>
      <c r="U244" s="84">
        <v>2</v>
      </c>
      <c r="V244" s="84">
        <v>14</v>
      </c>
      <c r="W244" s="84" t="s">
        <v>619</v>
      </c>
      <c r="X244" s="84" t="str">
        <f>_xlfn.CONCAT(tbl_Picklist_NRM1[[#This Row],[Code]]," : ",tbl_Picklist_NRM1[[#This Row],[Title]])</f>
        <v>9_2_14 : Insurance, bonds, guarantees and warranties</v>
      </c>
    </row>
    <row r="245" spans="2:24">
      <c r="B245" s="2" t="s">
        <v>620</v>
      </c>
      <c r="C245" s="75"/>
      <c r="D245" s="75"/>
      <c r="E245" s="75"/>
      <c r="F245" s="84"/>
      <c r="G245" s="84"/>
      <c r="H245" s="84"/>
      <c r="I245" s="84"/>
      <c r="J245" s="84"/>
      <c r="K245" s="84"/>
      <c r="L245" s="84"/>
      <c r="M245" s="84"/>
      <c r="N245" s="84"/>
      <c r="O245" s="84"/>
      <c r="P245" s="84"/>
      <c r="Q245" s="84"/>
      <c r="R245" s="84"/>
      <c r="S24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9_2_15</v>
      </c>
      <c r="T245" s="84">
        <v>9</v>
      </c>
      <c r="U245" s="84">
        <v>2</v>
      </c>
      <c r="V245" s="84">
        <v>15</v>
      </c>
      <c r="W245" s="84" t="s">
        <v>621</v>
      </c>
      <c r="X245" s="84" t="str">
        <f>_xlfn.CONCAT(tbl_Picklist_NRM1[[#This Row],[Code]]," : ",tbl_Picklist_NRM1[[#This Row],[Title]])</f>
        <v>9_2_15 : Operational Tasks</v>
      </c>
    </row>
    <row r="246" spans="2:24">
      <c r="B246" s="2" t="s">
        <v>622</v>
      </c>
      <c r="C246" s="75"/>
      <c r="D246" s="75"/>
      <c r="E246" s="75"/>
      <c r="F246" s="84"/>
      <c r="G246" s="84"/>
      <c r="H246" s="84"/>
      <c r="I246" s="84"/>
      <c r="J246" s="84"/>
      <c r="K246" s="84"/>
      <c r="L246" s="84"/>
      <c r="M246" s="84"/>
      <c r="N246" s="84"/>
      <c r="O246" s="84"/>
      <c r="P246" s="84"/>
      <c r="Q246" s="84"/>
      <c r="R246" s="84"/>
      <c r="S24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9_2_16</v>
      </c>
      <c r="T246" s="84">
        <v>9</v>
      </c>
      <c r="U246" s="84">
        <v>2</v>
      </c>
      <c r="V246" s="84">
        <v>16</v>
      </c>
      <c r="W246" s="84" t="s">
        <v>623</v>
      </c>
      <c r="X246" s="84" t="str">
        <f>_xlfn.CONCAT(tbl_Picklist_NRM1[[#This Row],[Code]]," : ",tbl_Picklist_NRM1[[#This Row],[Title]])</f>
        <v>9_2_16 : Periodic maintenance</v>
      </c>
    </row>
    <row r="247" spans="2:24">
      <c r="B247" s="2" t="s">
        <v>624</v>
      </c>
      <c r="C247" s="75"/>
      <c r="D247" s="75"/>
      <c r="E247" s="75"/>
      <c r="F247" s="84"/>
      <c r="G247" s="84"/>
      <c r="H247" s="84"/>
      <c r="I247" s="84"/>
      <c r="J247" s="84"/>
      <c r="K247" s="84"/>
      <c r="L247" s="84"/>
      <c r="M247" s="84"/>
      <c r="N247" s="84"/>
      <c r="O247" s="84"/>
      <c r="P247" s="84"/>
      <c r="Q247" s="84"/>
      <c r="R247" s="84"/>
      <c r="S24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10</v>
      </c>
      <c r="T247" s="84">
        <v>10</v>
      </c>
      <c r="U247" s="84"/>
      <c r="V247" s="84"/>
      <c r="W247" s="84" t="s">
        <v>625</v>
      </c>
      <c r="X247" s="84" t="str">
        <f>_xlfn.CONCAT(tbl_Picklist_NRM1[[#This Row],[Code]]," : ",tbl_Picklist_NRM1[[#This Row],[Title]])</f>
        <v>10 : Maintenance contractor's overhead and profit</v>
      </c>
    </row>
    <row r="248" spans="2:24">
      <c r="B248" s="2" t="s">
        <v>626</v>
      </c>
      <c r="C248" s="75"/>
      <c r="D248" s="75"/>
      <c r="E248" s="75"/>
      <c r="F248" s="84"/>
      <c r="G248" s="84"/>
      <c r="H248" s="84"/>
      <c r="I248" s="84"/>
      <c r="J248" s="84"/>
      <c r="K248" s="84"/>
      <c r="L248" s="84"/>
      <c r="M248" s="84"/>
      <c r="N248" s="84"/>
      <c r="O248" s="84"/>
      <c r="P248" s="84"/>
      <c r="Q248" s="84"/>
      <c r="R248" s="84"/>
      <c r="S24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10_1</v>
      </c>
      <c r="T248" s="84">
        <v>10</v>
      </c>
      <c r="U248" s="84">
        <v>1</v>
      </c>
      <c r="V248" s="84"/>
      <c r="W248" s="84" t="s">
        <v>627</v>
      </c>
      <c r="X248" s="84" t="str">
        <f>_xlfn.CONCAT(tbl_Picklist_NRM1[[#This Row],[Code]]," : ",tbl_Picklist_NRM1[[#This Row],[Title]])</f>
        <v>10_1 : Maintenance contractor's overhead</v>
      </c>
    </row>
    <row r="249" spans="2:24">
      <c r="B249" s="2" t="s">
        <v>628</v>
      </c>
      <c r="C249" s="75"/>
      <c r="D249" s="75"/>
      <c r="E249" s="75"/>
      <c r="F249" s="84"/>
      <c r="G249" s="84"/>
      <c r="H249" s="84"/>
      <c r="I249" s="84"/>
      <c r="J249" s="84"/>
      <c r="K249" s="84"/>
      <c r="L249" s="84"/>
      <c r="M249" s="84"/>
      <c r="N249" s="84"/>
      <c r="O249" s="84"/>
      <c r="P249" s="84"/>
      <c r="Q249" s="84"/>
      <c r="R249" s="84"/>
      <c r="S24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10_1_1</v>
      </c>
      <c r="T249" s="84">
        <v>10</v>
      </c>
      <c r="U249" s="84">
        <v>1</v>
      </c>
      <c r="V249" s="84">
        <v>1</v>
      </c>
      <c r="W249" s="84" t="s">
        <v>627</v>
      </c>
      <c r="X249" s="84" t="str">
        <f>_xlfn.CONCAT(tbl_Picklist_NRM1[[#This Row],[Code]]," : ",tbl_Picklist_NRM1[[#This Row],[Title]])</f>
        <v>10_1_1 : Maintenance contractor's overhead</v>
      </c>
    </row>
    <row r="250" spans="2:24">
      <c r="B250" s="2" t="s">
        <v>629</v>
      </c>
      <c r="C250" s="75"/>
      <c r="D250" s="75"/>
      <c r="E250" s="75"/>
      <c r="F250" s="84"/>
      <c r="G250" s="84"/>
      <c r="H250" s="84"/>
      <c r="I250" s="84"/>
      <c r="J250" s="84"/>
      <c r="K250" s="84"/>
      <c r="L250" s="84"/>
      <c r="M250" s="84"/>
      <c r="N250" s="84"/>
      <c r="O250" s="84"/>
      <c r="P250" s="84"/>
      <c r="Q250" s="84"/>
      <c r="R250" s="84"/>
      <c r="S25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10_2</v>
      </c>
      <c r="T250" s="84">
        <v>10</v>
      </c>
      <c r="U250" s="84">
        <v>2</v>
      </c>
      <c r="V250" s="84"/>
      <c r="W250" s="84" t="s">
        <v>630</v>
      </c>
      <c r="X250" s="84" t="str">
        <f>_xlfn.CONCAT(tbl_Picklist_NRM1[[#This Row],[Code]]," : ",tbl_Picklist_NRM1[[#This Row],[Title]])</f>
        <v>10_2 : Maintenance contractor's profit</v>
      </c>
    </row>
    <row r="251" spans="2:24">
      <c r="B251" s="2" t="s">
        <v>631</v>
      </c>
      <c r="C251" s="75"/>
      <c r="D251" s="75"/>
      <c r="E251" s="75"/>
      <c r="F251" s="84"/>
      <c r="G251" s="84"/>
      <c r="H251" s="84"/>
      <c r="I251" s="84"/>
      <c r="J251" s="84"/>
      <c r="K251" s="84"/>
      <c r="L251" s="84"/>
      <c r="M251" s="84"/>
      <c r="N251" s="84"/>
      <c r="O251" s="84"/>
      <c r="P251" s="84"/>
      <c r="Q251" s="84"/>
      <c r="R251" s="84"/>
      <c r="S25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10_2_2</v>
      </c>
      <c r="T251" s="84">
        <v>10</v>
      </c>
      <c r="U251" s="84">
        <v>2</v>
      </c>
      <c r="V251" s="84">
        <v>2</v>
      </c>
      <c r="W251" s="84" t="s">
        <v>630</v>
      </c>
      <c r="X251" s="84" t="str">
        <f>_xlfn.CONCAT(tbl_Picklist_NRM1[[#This Row],[Code]]," : ",tbl_Picklist_NRM1[[#This Row],[Title]])</f>
        <v>10_2_2 : Maintenance contractor's profit</v>
      </c>
    </row>
    <row r="252" spans="2:24">
      <c r="B252" s="2" t="s">
        <v>632</v>
      </c>
      <c r="C252" s="75"/>
      <c r="D252" s="75"/>
      <c r="E252" s="75"/>
      <c r="F252" s="84"/>
      <c r="G252" s="84"/>
      <c r="H252" s="84"/>
      <c r="I252" s="84"/>
      <c r="J252" s="84"/>
      <c r="K252" s="84"/>
      <c r="L252" s="84"/>
      <c r="M252" s="84"/>
      <c r="N252" s="84"/>
      <c r="O252" s="84"/>
      <c r="P252" s="84"/>
      <c r="Q252" s="84"/>
      <c r="R252" s="84"/>
      <c r="S25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v>
      </c>
      <c r="T252" s="84">
        <v>11</v>
      </c>
      <c r="U252" s="84"/>
      <c r="V252" s="84"/>
      <c r="W252" s="84" t="s">
        <v>633</v>
      </c>
      <c r="X252" s="84" t="str">
        <f>_xlfn.CONCAT(tbl_Picklist_NRM1[[#This Row],[Code]]," : ",tbl_Picklist_NRM1[[#This Row],[Title]])</f>
        <v>11 : Consultant and specialist fees</v>
      </c>
    </row>
    <row r="253" spans="2:24">
      <c r="B253" s="2" t="s">
        <v>634</v>
      </c>
      <c r="C253" s="75"/>
      <c r="D253" s="75"/>
      <c r="E253" s="75"/>
      <c r="F253" s="84"/>
      <c r="G253" s="84"/>
      <c r="H253" s="84"/>
      <c r="I253" s="84"/>
      <c r="J253" s="84"/>
      <c r="K253" s="84"/>
      <c r="L253" s="84"/>
      <c r="M253" s="84"/>
      <c r="N253" s="84"/>
      <c r="O253" s="84"/>
      <c r="P253" s="84"/>
      <c r="Q253" s="84"/>
      <c r="R253" s="84"/>
      <c r="S25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11_1</v>
      </c>
      <c r="T253" s="84">
        <v>11</v>
      </c>
      <c r="U253" s="84">
        <v>1</v>
      </c>
      <c r="V253" s="84"/>
      <c r="W253" s="84" t="s">
        <v>635</v>
      </c>
      <c r="X253" s="84" t="str">
        <f>_xlfn.CONCAT(tbl_Picklist_NRM1[[#This Row],[Code]]," : ",tbl_Picklist_NRM1[[#This Row],[Title]])</f>
        <v>11_1 : Consultant's and specialist fees</v>
      </c>
    </row>
    <row r="254" spans="2:24">
      <c r="B254" s="2" t="s">
        <v>636</v>
      </c>
      <c r="C254" s="75"/>
      <c r="D254" s="75"/>
      <c r="E254" s="75"/>
      <c r="F254" s="84"/>
      <c r="G254" s="84"/>
      <c r="H254" s="84"/>
      <c r="I254" s="84"/>
      <c r="J254" s="84"/>
      <c r="K254" s="84"/>
      <c r="L254" s="84"/>
      <c r="M254" s="84"/>
      <c r="N254" s="84"/>
      <c r="O254" s="84"/>
      <c r="P254" s="84"/>
      <c r="Q254" s="84"/>
      <c r="R254" s="84"/>
      <c r="S25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11_1_1</v>
      </c>
      <c r="T254" s="84">
        <v>11</v>
      </c>
      <c r="U254" s="84">
        <v>1</v>
      </c>
      <c r="V254" s="84">
        <v>1</v>
      </c>
      <c r="W254" s="84" t="s">
        <v>635</v>
      </c>
      <c r="X254" s="84" t="str">
        <f>_xlfn.CONCAT(tbl_Picklist_NRM1[[#This Row],[Code]]," : ",tbl_Picklist_NRM1[[#This Row],[Title]])</f>
        <v>11_1_1 : Consultant's and specialist fees</v>
      </c>
    </row>
    <row r="255" spans="2:24">
      <c r="B255" s="2" t="s">
        <v>637</v>
      </c>
      <c r="C255" s="75"/>
      <c r="D255" s="75"/>
      <c r="E255" s="75"/>
      <c r="F255" s="84"/>
      <c r="G255" s="84"/>
      <c r="H255" s="84"/>
      <c r="I255" s="84"/>
      <c r="J255" s="84"/>
      <c r="K255" s="84"/>
      <c r="L255" s="84"/>
      <c r="M255" s="84"/>
      <c r="N255" s="84"/>
      <c r="O255" s="84"/>
      <c r="P255" s="84"/>
      <c r="Q255" s="84"/>
      <c r="R255" s="84"/>
      <c r="S25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11_1_2</v>
      </c>
      <c r="T255" s="84">
        <v>11</v>
      </c>
      <c r="U255" s="84">
        <v>1</v>
      </c>
      <c r="V255" s="84">
        <v>2</v>
      </c>
      <c r="W255" s="84" t="s">
        <v>638</v>
      </c>
      <c r="X255" s="84" t="str">
        <f>_xlfn.CONCAT(tbl_Picklist_NRM1[[#This Row],[Code]]," : ",tbl_Picklist_NRM1[[#This Row],[Title]])</f>
        <v>11_1_2 : Other consultant's fees</v>
      </c>
    </row>
    <row r="256" spans="2:24">
      <c r="B256" s="2" t="s">
        <v>639</v>
      </c>
      <c r="C256" s="75"/>
      <c r="D256" s="75"/>
      <c r="E256" s="75"/>
      <c r="F256" s="84"/>
      <c r="G256" s="84"/>
      <c r="H256" s="84"/>
      <c r="I256" s="84"/>
      <c r="J256" s="84"/>
      <c r="K256" s="84"/>
      <c r="L256" s="84"/>
      <c r="M256" s="84"/>
      <c r="N256" s="84"/>
      <c r="O256" s="84"/>
      <c r="P256" s="84"/>
      <c r="Q256" s="84"/>
      <c r="R256" s="84"/>
      <c r="S25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11_1_3</v>
      </c>
      <c r="T256" s="84">
        <v>11</v>
      </c>
      <c r="U256" s="84">
        <v>1</v>
      </c>
      <c r="V256" s="84">
        <v>3</v>
      </c>
      <c r="W256" s="84" t="s">
        <v>640</v>
      </c>
      <c r="X256" s="84" t="str">
        <f>_xlfn.CONCAT(tbl_Picklist_NRM1[[#This Row],[Code]]," : ",tbl_Picklist_NRM1[[#This Row],[Title]])</f>
        <v>11_1_3 : Site investigation fees</v>
      </c>
    </row>
    <row r="257" spans="2:24">
      <c r="B257" s="2" t="s">
        <v>641</v>
      </c>
      <c r="C257" s="75"/>
      <c r="D257" s="75"/>
      <c r="E257" s="75"/>
      <c r="F257" s="84"/>
      <c r="G257" s="84"/>
      <c r="H257" s="84"/>
      <c r="I257" s="84"/>
      <c r="J257" s="84"/>
      <c r="K257" s="84"/>
      <c r="L257" s="84"/>
      <c r="M257" s="84"/>
      <c r="N257" s="84"/>
      <c r="O257" s="84"/>
      <c r="P257" s="84"/>
      <c r="Q257" s="84"/>
      <c r="R257" s="84"/>
      <c r="S25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11_1_4</v>
      </c>
      <c r="T257" s="84">
        <v>11</v>
      </c>
      <c r="U257" s="84">
        <v>1</v>
      </c>
      <c r="V257" s="84">
        <v>4</v>
      </c>
      <c r="W257" s="84" t="s">
        <v>642</v>
      </c>
      <c r="X257" s="84" t="str">
        <f>_xlfn.CONCAT(tbl_Picklist_NRM1[[#This Row],[Code]]," : ",tbl_Picklist_NRM1[[#This Row],[Title]])</f>
        <v>11_1_4 : Specialist support consultant's fees</v>
      </c>
    </row>
    <row r="258" spans="2:24">
      <c r="B258" s="2" t="s">
        <v>643</v>
      </c>
      <c r="C258" s="75"/>
      <c r="D258" s="75"/>
      <c r="E258" s="75"/>
      <c r="F258" s="84"/>
      <c r="G258" s="84"/>
      <c r="H258" s="84"/>
      <c r="I258" s="84"/>
      <c r="J258" s="84"/>
      <c r="K258" s="84"/>
      <c r="L258" s="84"/>
      <c r="M258" s="84"/>
      <c r="N258" s="84"/>
      <c r="O258" s="84"/>
      <c r="P258" s="84"/>
      <c r="Q258" s="84"/>
      <c r="R258" s="84"/>
      <c r="S25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11_2</v>
      </c>
      <c r="T258" s="84">
        <v>11</v>
      </c>
      <c r="U258" s="84">
        <v>2</v>
      </c>
      <c r="V258" s="84"/>
      <c r="W258" s="84" t="s">
        <v>644</v>
      </c>
      <c r="X258" s="84" t="str">
        <f>_xlfn.CONCAT(tbl_Picklist_NRM1[[#This Row],[Code]]," : ",tbl_Picklist_NRM1[[#This Row],[Title]])</f>
        <v>11_2 : Maintenance contractor's tender / pre-contract fees</v>
      </c>
    </row>
    <row r="259" spans="2:24">
      <c r="B259" s="2" t="s">
        <v>645</v>
      </c>
      <c r="C259" s="75"/>
      <c r="D259" s="75"/>
      <c r="E259" s="75"/>
      <c r="F259" s="84"/>
      <c r="G259" s="84"/>
      <c r="H259" s="84"/>
      <c r="I259" s="84"/>
      <c r="J259" s="84"/>
      <c r="K259" s="84"/>
      <c r="L259" s="84"/>
      <c r="M259" s="84"/>
      <c r="N259" s="84"/>
      <c r="O259" s="84"/>
      <c r="P259" s="84"/>
      <c r="Q259" s="84"/>
      <c r="R259" s="84"/>
      <c r="S25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11_2_1</v>
      </c>
      <c r="T259" s="84">
        <v>11</v>
      </c>
      <c r="U259" s="84">
        <v>2</v>
      </c>
      <c r="V259" s="84">
        <v>1</v>
      </c>
      <c r="W259" s="84" t="s">
        <v>594</v>
      </c>
      <c r="X259" s="84" t="str">
        <f>_xlfn.CONCAT(tbl_Picklist_NRM1[[#This Row],[Code]]," : ",tbl_Picklist_NRM1[[#This Row],[Title]])</f>
        <v>11_2_1 : Management and staff</v>
      </c>
    </row>
    <row r="260" spans="2:24">
      <c r="B260" s="2" t="s">
        <v>646</v>
      </c>
      <c r="C260" s="75"/>
      <c r="D260" s="75"/>
      <c r="E260" s="75"/>
      <c r="F260" s="84"/>
      <c r="G260" s="84"/>
      <c r="H260" s="84"/>
      <c r="I260" s="84"/>
      <c r="J260" s="84"/>
      <c r="K260" s="84"/>
      <c r="L260" s="84"/>
      <c r="M260" s="84"/>
      <c r="N260" s="84"/>
      <c r="O260" s="84"/>
      <c r="P260" s="84"/>
      <c r="Q260" s="84"/>
      <c r="R260" s="84"/>
      <c r="S26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11_2_2</v>
      </c>
      <c r="T260" s="84">
        <v>11</v>
      </c>
      <c r="U260" s="84">
        <v>2</v>
      </c>
      <c r="V260" s="84">
        <v>2</v>
      </c>
      <c r="W260" s="84" t="s">
        <v>647</v>
      </c>
      <c r="X260" s="84" t="str">
        <f>_xlfn.CONCAT(tbl_Picklist_NRM1[[#This Row],[Code]]," : ",tbl_Picklist_NRM1[[#This Row],[Title]])</f>
        <v>11_2_2 : Specialist support services fees</v>
      </c>
    </row>
    <row r="261" spans="2:24">
      <c r="B261" s="2" t="s">
        <v>648</v>
      </c>
      <c r="C261" s="75"/>
      <c r="D261" s="75"/>
      <c r="E261" s="75"/>
      <c r="F261" s="84"/>
      <c r="G261" s="84"/>
      <c r="H261" s="84"/>
      <c r="I261" s="84"/>
      <c r="J261" s="84"/>
      <c r="K261" s="84"/>
      <c r="L261" s="84"/>
      <c r="M261" s="84"/>
      <c r="N261" s="84"/>
      <c r="O261" s="84"/>
      <c r="P261" s="84"/>
      <c r="Q261" s="84"/>
      <c r="R261" s="84"/>
      <c r="S26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11_2_3</v>
      </c>
      <c r="T261" s="84">
        <v>11</v>
      </c>
      <c r="U261" s="84">
        <v>2</v>
      </c>
      <c r="V261" s="84">
        <v>3</v>
      </c>
      <c r="W261" s="84" t="s">
        <v>649</v>
      </c>
      <c r="X261" s="84" t="str">
        <f>_xlfn.CONCAT(tbl_Picklist_NRM1[[#This Row],[Code]]," : ",tbl_Picklist_NRM1[[#This Row],[Title]])</f>
        <v>11_2_3 : Temporary accommodation, services and facilities charges</v>
      </c>
    </row>
    <row r="262" spans="2:24">
      <c r="B262" s="2" t="s">
        <v>650</v>
      </c>
      <c r="C262" s="75"/>
      <c r="D262" s="75"/>
      <c r="E262" s="75"/>
      <c r="F262" s="84"/>
      <c r="G262" s="84"/>
      <c r="H262" s="84"/>
      <c r="I262" s="84"/>
      <c r="J262" s="84"/>
      <c r="K262" s="84"/>
      <c r="L262" s="84"/>
      <c r="M262" s="84"/>
      <c r="N262" s="84"/>
      <c r="O262" s="84"/>
      <c r="P262" s="84"/>
      <c r="Q262" s="84"/>
      <c r="R262" s="84"/>
      <c r="S26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11_2_4</v>
      </c>
      <c r="T262" s="84">
        <v>11</v>
      </c>
      <c r="U262" s="84">
        <v>2</v>
      </c>
      <c r="V262" s="84">
        <v>4</v>
      </c>
      <c r="W262" s="84" t="s">
        <v>651</v>
      </c>
      <c r="X262" s="84" t="str">
        <f>_xlfn.CONCAT(tbl_Picklist_NRM1[[#This Row],[Code]]," : ",tbl_Picklist_NRM1[[#This Row],[Title]])</f>
        <v>11_2_4 : Main contractor's overhead and profit</v>
      </c>
    </row>
    <row r="263" spans="2:24">
      <c r="B263" s="2" t="s">
        <v>652</v>
      </c>
      <c r="C263" s="75"/>
      <c r="D263" s="75"/>
      <c r="E263" s="75"/>
      <c r="F263" s="84"/>
      <c r="G263" s="84"/>
      <c r="H263" s="84"/>
      <c r="I263" s="84"/>
      <c r="J263" s="84"/>
      <c r="K263" s="84"/>
      <c r="L263" s="84"/>
      <c r="M263" s="84"/>
      <c r="N263" s="84"/>
      <c r="O263" s="84"/>
      <c r="P263" s="84"/>
      <c r="Q263" s="84"/>
      <c r="R263" s="84"/>
      <c r="S26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11_3</v>
      </c>
      <c r="T263" s="84">
        <v>11</v>
      </c>
      <c r="U263" s="84">
        <v>3</v>
      </c>
      <c r="V263" s="84"/>
      <c r="W263" s="84" t="s">
        <v>653</v>
      </c>
      <c r="X263" s="84" t="str">
        <f>_xlfn.CONCAT(tbl_Picklist_NRM1[[#This Row],[Code]]," : ",tbl_Picklist_NRM1[[#This Row],[Title]])</f>
        <v>11_3 : Maintenance contractor's design fees</v>
      </c>
    </row>
    <row r="264" spans="2:24">
      <c r="B264" s="2" t="s">
        <v>654</v>
      </c>
      <c r="C264" s="75"/>
      <c r="D264" s="75"/>
      <c r="E264" s="75"/>
      <c r="F264" s="84"/>
      <c r="G264" s="84"/>
      <c r="H264" s="84"/>
      <c r="I264" s="84"/>
      <c r="J264" s="84"/>
      <c r="K264" s="84"/>
      <c r="L264" s="84"/>
      <c r="M264" s="84"/>
      <c r="N264" s="84"/>
      <c r="O264" s="84"/>
      <c r="P264" s="84"/>
      <c r="Q264" s="84"/>
      <c r="R264" s="84"/>
      <c r="S26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11_3_1</v>
      </c>
      <c r="T264" s="84">
        <v>11</v>
      </c>
      <c r="U264" s="84">
        <v>3</v>
      </c>
      <c r="V264" s="84">
        <v>1</v>
      </c>
      <c r="W264" s="84" t="s">
        <v>655</v>
      </c>
      <c r="X264" s="84" t="str">
        <f>_xlfn.CONCAT(tbl_Picklist_NRM1[[#This Row],[Code]]," : ",tbl_Picklist_NRM1[[#This Row],[Title]])</f>
        <v>11_3_1 : Main contractor's design consultant's fees</v>
      </c>
    </row>
    <row r="265" spans="2:24">
      <c r="B265" s="2" t="s">
        <v>656</v>
      </c>
      <c r="C265" s="75"/>
      <c r="D265" s="75"/>
      <c r="E265" s="75"/>
      <c r="F265" s="84"/>
      <c r="G265" s="84"/>
      <c r="H265" s="84"/>
      <c r="I265" s="84"/>
      <c r="J265" s="84"/>
      <c r="K265" s="84"/>
      <c r="L265" s="84"/>
      <c r="M265" s="84"/>
      <c r="N265" s="84"/>
      <c r="O265" s="84"/>
      <c r="P265" s="84"/>
      <c r="Q265" s="84"/>
      <c r="R265" s="84"/>
      <c r="S26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v>
      </c>
      <c r="T265" s="84">
        <v>12</v>
      </c>
      <c r="U265" s="84"/>
      <c r="V265" s="84"/>
      <c r="W265" s="84" t="s">
        <v>657</v>
      </c>
      <c r="X265" s="84" t="str">
        <f>_xlfn.CONCAT(tbl_Picklist_NRM1[[#This Row],[Code]]," : ",tbl_Picklist_NRM1[[#This Row],[Title]])</f>
        <v>12 : Employer definable maintenance related costs</v>
      </c>
    </row>
    <row r="266" spans="2:24">
      <c r="B266" s="2" t="s">
        <v>658</v>
      </c>
      <c r="C266" s="75"/>
      <c r="D266" s="75"/>
      <c r="E266" s="75"/>
      <c r="F266" s="84"/>
      <c r="G266" s="84"/>
      <c r="H266" s="84"/>
      <c r="I266" s="84"/>
      <c r="J266" s="84"/>
      <c r="K266" s="84"/>
      <c r="L266" s="84"/>
      <c r="M266" s="84"/>
      <c r="N266" s="84"/>
      <c r="O266" s="84"/>
      <c r="P266" s="84"/>
      <c r="Q266" s="84"/>
      <c r="R266" s="84"/>
      <c r="S26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v>
      </c>
      <c r="T266" s="84">
        <v>12</v>
      </c>
      <c r="U266" s="84">
        <v>1</v>
      </c>
      <c r="V266" s="84"/>
      <c r="W266" s="84" t="s">
        <v>657</v>
      </c>
      <c r="X266" s="84" t="str">
        <f>_xlfn.CONCAT(tbl_Picklist_NRM1[[#This Row],[Code]]," : ",tbl_Picklist_NRM1[[#This Row],[Title]])</f>
        <v>12_1 : Employer definable maintenance related costs</v>
      </c>
    </row>
    <row r="267" spans="2:24">
      <c r="B267" s="2" t="s">
        <v>659</v>
      </c>
      <c r="C267" s="75"/>
      <c r="D267" s="75"/>
      <c r="E267" s="75"/>
      <c r="F267" s="84"/>
      <c r="G267" s="84"/>
      <c r="H267" s="84"/>
      <c r="I267" s="84"/>
      <c r="J267" s="84"/>
      <c r="K267" s="84"/>
      <c r="L267" s="84"/>
      <c r="M267" s="84"/>
      <c r="N267" s="84"/>
      <c r="O267" s="84"/>
      <c r="P267" s="84"/>
      <c r="Q267" s="84"/>
      <c r="R267" s="84"/>
      <c r="S26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v>
      </c>
      <c r="T267" s="84">
        <v>12</v>
      </c>
      <c r="U267" s="84">
        <v>1</v>
      </c>
      <c r="V267" s="84">
        <v>1</v>
      </c>
      <c r="W267" s="84" t="s">
        <v>660</v>
      </c>
      <c r="X267" s="84" t="str">
        <f>_xlfn.CONCAT(tbl_Picklist_NRM1[[#This Row],[Code]]," : ",tbl_Picklist_NRM1[[#This Row],[Title]])</f>
        <v>12_1_1 : Land acquisition costs</v>
      </c>
    </row>
    <row r="268" spans="2:24">
      <c r="B268" s="2" t="s">
        <v>661</v>
      </c>
      <c r="C268" s="75"/>
      <c r="D268" s="75"/>
      <c r="E268" s="75"/>
      <c r="F268" s="84"/>
      <c r="G268" s="84"/>
      <c r="H268" s="84"/>
      <c r="I268" s="84"/>
      <c r="J268" s="84"/>
      <c r="K268" s="84"/>
      <c r="L268" s="84"/>
      <c r="M268" s="84"/>
      <c r="N268" s="84"/>
      <c r="O268" s="84"/>
      <c r="P268" s="84"/>
      <c r="Q268" s="84"/>
      <c r="R268" s="84"/>
      <c r="S26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12_1_2</v>
      </c>
      <c r="T268" s="84">
        <v>12</v>
      </c>
      <c r="U268" s="84">
        <v>1</v>
      </c>
      <c r="V268" s="84">
        <v>2</v>
      </c>
      <c r="W268" s="84" t="s">
        <v>662</v>
      </c>
      <c r="X268" s="84" t="str">
        <f>_xlfn.CONCAT(tbl_Picklist_NRM1[[#This Row],[Code]]," : ",tbl_Picklist_NRM1[[#This Row],[Title]])</f>
        <v>12_1_2 : Employer finance costs</v>
      </c>
    </row>
    <row r="269" spans="2:24">
      <c r="B269" s="2" t="s">
        <v>663</v>
      </c>
      <c r="C269" s="75"/>
      <c r="D269" s="75"/>
      <c r="E269" s="75"/>
      <c r="F269" s="84"/>
      <c r="G269" s="84"/>
      <c r="H269" s="84"/>
      <c r="I269" s="84"/>
      <c r="J269" s="84"/>
      <c r="K269" s="84"/>
      <c r="L269" s="84"/>
      <c r="M269" s="84"/>
      <c r="N269" s="84"/>
      <c r="O269" s="84"/>
      <c r="P269" s="84"/>
      <c r="Q269" s="84"/>
      <c r="R269" s="84"/>
      <c r="S26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12_1_3</v>
      </c>
      <c r="T269" s="84">
        <v>12</v>
      </c>
      <c r="U269" s="84">
        <v>1</v>
      </c>
      <c r="V269" s="84">
        <v>3</v>
      </c>
      <c r="W269" s="84" t="s">
        <v>664</v>
      </c>
      <c r="X269" s="84" t="str">
        <f>_xlfn.CONCAT(tbl_Picklist_NRM1[[#This Row],[Code]]," : ",tbl_Picklist_NRM1[[#This Row],[Title]])</f>
        <v>12_1_3 : Fees</v>
      </c>
    </row>
    <row r="270" spans="2:24">
      <c r="B270" s="2" t="s">
        <v>665</v>
      </c>
      <c r="C270" s="75"/>
      <c r="D270" s="75"/>
      <c r="E270" s="75"/>
      <c r="F270" s="84"/>
      <c r="G270" s="84"/>
      <c r="H270" s="84"/>
      <c r="I270" s="84"/>
      <c r="J270" s="84"/>
      <c r="K270" s="84"/>
      <c r="L270" s="84"/>
      <c r="M270" s="84"/>
      <c r="N270" s="84"/>
      <c r="O270" s="84"/>
      <c r="P270" s="84"/>
      <c r="Q270" s="84"/>
      <c r="R270" s="84"/>
      <c r="S27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12_1_4</v>
      </c>
      <c r="T270" s="84">
        <v>12</v>
      </c>
      <c r="U270" s="84">
        <v>1</v>
      </c>
      <c r="V270" s="84">
        <v>4</v>
      </c>
      <c r="W270" s="84" t="s">
        <v>666</v>
      </c>
      <c r="X270" s="84" t="str">
        <f>_xlfn.CONCAT(tbl_Picklist_NRM1[[#This Row],[Code]]," : ",tbl_Picklist_NRM1[[#This Row],[Title]])</f>
        <v>12_1_4 : Charges</v>
      </c>
    </row>
    <row r="271" spans="2:24">
      <c r="B271" s="2" t="s">
        <v>667</v>
      </c>
      <c r="C271" s="75"/>
      <c r="D271" s="75"/>
      <c r="E271" s="75"/>
      <c r="F271" s="84"/>
      <c r="G271" s="84"/>
      <c r="H271" s="84"/>
      <c r="I271" s="84"/>
      <c r="J271" s="84"/>
      <c r="K271" s="84"/>
      <c r="L271" s="84"/>
      <c r="M271" s="84"/>
      <c r="N271" s="84"/>
      <c r="O271" s="84"/>
      <c r="P271" s="84"/>
      <c r="Q271" s="84"/>
      <c r="R271" s="84"/>
      <c r="S27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12_1_5</v>
      </c>
      <c r="T271" s="84">
        <v>12</v>
      </c>
      <c r="U271" s="84">
        <v>1</v>
      </c>
      <c r="V271" s="84">
        <v>5</v>
      </c>
      <c r="W271" s="84" t="s">
        <v>668</v>
      </c>
      <c r="X271" s="84" t="str">
        <f>_xlfn.CONCAT(tbl_Picklist_NRM1[[#This Row],[Code]]," : ",tbl_Picklist_NRM1[[#This Row],[Title]])</f>
        <v>12_1_5 : Planning contributions</v>
      </c>
    </row>
    <row r="272" spans="2:24">
      <c r="B272" s="2" t="s">
        <v>669</v>
      </c>
      <c r="C272" s="75"/>
      <c r="D272" s="75"/>
      <c r="E272" s="75"/>
      <c r="F272" s="84"/>
      <c r="G272" s="84"/>
      <c r="H272" s="84"/>
      <c r="I272" s="84"/>
      <c r="J272" s="84"/>
      <c r="K272" s="84"/>
      <c r="L272" s="84"/>
      <c r="M272" s="84"/>
      <c r="N272" s="84"/>
      <c r="O272" s="84"/>
      <c r="P272" s="84"/>
      <c r="Q272" s="84"/>
      <c r="R272" s="84"/>
      <c r="S27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12_1_6</v>
      </c>
      <c r="T272" s="84">
        <v>12</v>
      </c>
      <c r="U272" s="84">
        <v>1</v>
      </c>
      <c r="V272" s="84">
        <v>6</v>
      </c>
      <c r="W272" s="84" t="s">
        <v>670</v>
      </c>
      <c r="X272" s="84" t="str">
        <f>_xlfn.CONCAT(tbl_Picklist_NRM1[[#This Row],[Code]]," : ",tbl_Picklist_NRM1[[#This Row],[Title]])</f>
        <v>12_1_6 : Insurances</v>
      </c>
    </row>
    <row r="273" spans="2:24">
      <c r="B273" s="2" t="s">
        <v>671</v>
      </c>
      <c r="C273" s="75"/>
      <c r="D273" s="75"/>
      <c r="E273" s="75"/>
      <c r="F273" s="84"/>
      <c r="G273" s="84"/>
      <c r="H273" s="84"/>
      <c r="I273" s="84"/>
      <c r="J273" s="84"/>
      <c r="K273" s="84"/>
      <c r="L273" s="84"/>
      <c r="M273" s="84"/>
      <c r="N273" s="84"/>
      <c r="O273" s="84"/>
      <c r="P273" s="84"/>
      <c r="Q273" s="84"/>
      <c r="R273" s="84"/>
      <c r="S27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12_1_7</v>
      </c>
      <c r="T273" s="84">
        <v>12</v>
      </c>
      <c r="U273" s="84">
        <v>1</v>
      </c>
      <c r="V273" s="84">
        <v>7</v>
      </c>
      <c r="W273" s="84" t="s">
        <v>672</v>
      </c>
      <c r="X273" s="84" t="str">
        <f>_xlfn.CONCAT(tbl_Picklist_NRM1[[#This Row],[Code]]," : ",tbl_Picklist_NRM1[[#This Row],[Title]])</f>
        <v>12_1_7 : Archaeological field work</v>
      </c>
    </row>
    <row r="274" spans="2:24">
      <c r="B274" s="2" t="s">
        <v>673</v>
      </c>
      <c r="C274" s="75"/>
      <c r="D274" s="75"/>
      <c r="E274" s="75"/>
      <c r="F274" s="84"/>
      <c r="G274" s="84"/>
      <c r="H274" s="84"/>
      <c r="I274" s="84"/>
      <c r="J274" s="84"/>
      <c r="K274" s="84"/>
      <c r="L274" s="84"/>
      <c r="M274" s="84"/>
      <c r="N274" s="84"/>
      <c r="O274" s="84"/>
      <c r="P274" s="84"/>
      <c r="Q274" s="84"/>
      <c r="R274" s="84"/>
      <c r="S27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12_1_8</v>
      </c>
      <c r="T274" s="84">
        <v>12</v>
      </c>
      <c r="U274" s="84">
        <v>1</v>
      </c>
      <c r="V274" s="84">
        <v>8</v>
      </c>
      <c r="W274" s="84" t="s">
        <v>674</v>
      </c>
      <c r="X274" s="84" t="str">
        <f>_xlfn.CONCAT(tbl_Picklist_NRM1[[#This Row],[Code]]," : ",tbl_Picklist_NRM1[[#This Row],[Title]])</f>
        <v>12_1_8 : Other specialist fieldwork</v>
      </c>
    </row>
    <row r="275" spans="2:24">
      <c r="B275" s="2" t="s">
        <v>675</v>
      </c>
      <c r="C275" s="75"/>
      <c r="D275" s="75"/>
      <c r="E275" s="75"/>
      <c r="F275" s="84"/>
      <c r="G275" s="84"/>
      <c r="H275" s="84"/>
      <c r="I275" s="84"/>
      <c r="J275" s="84"/>
      <c r="K275" s="84"/>
      <c r="L275" s="84"/>
      <c r="M275" s="84"/>
      <c r="N275" s="84"/>
      <c r="O275" s="84"/>
      <c r="P275" s="84"/>
      <c r="Q275" s="84"/>
      <c r="R275" s="84"/>
      <c r="S27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12_1_9</v>
      </c>
      <c r="T275" s="84">
        <v>12</v>
      </c>
      <c r="U275" s="84">
        <v>1</v>
      </c>
      <c r="V275" s="84">
        <v>9</v>
      </c>
      <c r="W275" s="84" t="s">
        <v>676</v>
      </c>
      <c r="X275" s="84" t="str">
        <f>_xlfn.CONCAT(tbl_Picklist_NRM1[[#This Row],[Code]]," : ",tbl_Picklist_NRM1[[#This Row],[Title]])</f>
        <v>12_1_9 : Decanting and relocation costs</v>
      </c>
    </row>
    <row r="276" spans="2:24">
      <c r="B276" s="2" t="s">
        <v>677</v>
      </c>
      <c r="C276" s="75"/>
      <c r="D276" s="75"/>
      <c r="E276" s="75"/>
      <c r="F276" s="84"/>
      <c r="G276" s="84"/>
      <c r="H276" s="84"/>
      <c r="I276" s="84"/>
      <c r="J276" s="84"/>
      <c r="K276" s="84"/>
      <c r="L276" s="84"/>
      <c r="M276" s="84"/>
      <c r="N276" s="84"/>
      <c r="O276" s="84"/>
      <c r="P276" s="84"/>
      <c r="Q276" s="84"/>
      <c r="R276" s="84"/>
      <c r="S27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12_1_10</v>
      </c>
      <c r="T276" s="84">
        <v>12</v>
      </c>
      <c r="U276" s="84">
        <v>1</v>
      </c>
      <c r="V276" s="84">
        <v>10</v>
      </c>
      <c r="W276" s="84" t="s">
        <v>303</v>
      </c>
      <c r="X276" s="84" t="str">
        <f>_xlfn.CONCAT(tbl_Picklist_NRM1[[#This Row],[Code]]," : ",tbl_Picklist_NRM1[[#This Row],[Title]])</f>
        <v>12_1_10 : Fittings, furnishings and equipment</v>
      </c>
    </row>
    <row r="277" spans="2:24">
      <c r="B277" s="2" t="s">
        <v>678</v>
      </c>
      <c r="C277" s="75"/>
      <c r="D277" s="75"/>
      <c r="E277" s="75"/>
      <c r="F277" s="84"/>
      <c r="G277" s="84"/>
      <c r="H277" s="84"/>
      <c r="I277" s="84"/>
      <c r="J277" s="84"/>
      <c r="K277" s="84"/>
      <c r="L277" s="84"/>
      <c r="M277" s="84"/>
      <c r="N277" s="84"/>
      <c r="O277" s="84"/>
      <c r="P277" s="84"/>
      <c r="Q277" s="84"/>
      <c r="R277" s="84"/>
      <c r="S27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12_1_11</v>
      </c>
      <c r="T277" s="84">
        <v>12</v>
      </c>
      <c r="U277" s="84">
        <v>1</v>
      </c>
      <c r="V277" s="84">
        <v>11</v>
      </c>
      <c r="W277" s="84" t="s">
        <v>679</v>
      </c>
      <c r="X277" s="84" t="str">
        <f>_xlfn.CONCAT(tbl_Picklist_NRM1[[#This Row],[Code]]," : ",tbl_Picklist_NRM1[[#This Row],[Title]])</f>
        <v>12_1_11 : Tenant's costs/contributions</v>
      </c>
    </row>
    <row r="278" spans="2:24">
      <c r="B278" s="2" t="s">
        <v>680</v>
      </c>
      <c r="C278" s="75"/>
      <c r="D278" s="75"/>
      <c r="E278" s="75"/>
      <c r="F278" s="84"/>
      <c r="G278" s="84"/>
      <c r="H278" s="84"/>
      <c r="I278" s="84"/>
      <c r="J278" s="84"/>
      <c r="K278" s="84"/>
      <c r="L278" s="84"/>
      <c r="M278" s="84"/>
      <c r="N278" s="84"/>
      <c r="O278" s="84"/>
      <c r="P278" s="84"/>
      <c r="Q278" s="84"/>
      <c r="R278" s="84"/>
      <c r="S27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12_1_12</v>
      </c>
      <c r="T278" s="84">
        <v>12</v>
      </c>
      <c r="U278" s="84">
        <v>1</v>
      </c>
      <c r="V278" s="84">
        <v>12</v>
      </c>
      <c r="W278" s="84" t="s">
        <v>681</v>
      </c>
      <c r="X278" s="84" t="str">
        <f>_xlfn.CONCAT(tbl_Picklist_NRM1[[#This Row],[Code]]," : ",tbl_Picklist_NRM1[[#This Row],[Title]])</f>
        <v>12_1_12 : Marketing costs</v>
      </c>
    </row>
    <row r="279" spans="2:24">
      <c r="B279" s="2" t="s">
        <v>682</v>
      </c>
      <c r="C279" s="75"/>
      <c r="D279" s="75"/>
      <c r="E279" s="75"/>
      <c r="F279" s="84"/>
      <c r="G279" s="84"/>
      <c r="H279" s="84"/>
      <c r="I279" s="84"/>
      <c r="J279" s="84"/>
      <c r="K279" s="84"/>
      <c r="L279" s="84"/>
      <c r="M279" s="84"/>
      <c r="N279" s="84"/>
      <c r="O279" s="84"/>
      <c r="P279" s="84"/>
      <c r="Q279" s="84"/>
      <c r="R279" s="84"/>
      <c r="S27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12_1_13</v>
      </c>
      <c r="T279" s="84">
        <v>12</v>
      </c>
      <c r="U279" s="84">
        <v>1</v>
      </c>
      <c r="V279" s="84">
        <v>13</v>
      </c>
      <c r="W279" s="84" t="s">
        <v>683</v>
      </c>
      <c r="X279" s="84" t="str">
        <f>_xlfn.CONCAT(tbl_Picklist_NRM1[[#This Row],[Code]]," : ",tbl_Picklist_NRM1[[#This Row],[Title]])</f>
        <v>12_1_13 : Other employer costs</v>
      </c>
    </row>
    <row r="280" spans="2:24">
      <c r="B280" s="2" t="s">
        <v>684</v>
      </c>
      <c r="C280" s="75"/>
      <c r="D280" s="75"/>
      <c r="E280" s="75"/>
      <c r="F280" s="84"/>
      <c r="G280" s="84"/>
      <c r="H280" s="84"/>
      <c r="I280" s="84"/>
      <c r="J280" s="84"/>
      <c r="K280" s="84"/>
      <c r="L280" s="84"/>
      <c r="M280" s="84"/>
      <c r="N280" s="84"/>
      <c r="O280" s="84"/>
      <c r="P280" s="84"/>
      <c r="Q280" s="84"/>
      <c r="R280" s="84"/>
      <c r="S28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12_1_14</v>
      </c>
      <c r="T280" s="84">
        <v>12</v>
      </c>
      <c r="U280" s="84">
        <v>1</v>
      </c>
      <c r="V280" s="84">
        <v>14</v>
      </c>
      <c r="W280" s="84" t="s">
        <v>685</v>
      </c>
      <c r="X280" s="84" t="str">
        <f>_xlfn.CONCAT(tbl_Picklist_NRM1[[#This Row],[Code]]," : ",tbl_Picklist_NRM1[[#This Row],[Title]])</f>
        <v>12_1_14 : Allowances</v>
      </c>
    </row>
    <row r="281" spans="2:24">
      <c r="B281" s="2" t="s">
        <v>686</v>
      </c>
      <c r="C281" s="75"/>
      <c r="D281" s="75"/>
      <c r="E281" s="75"/>
      <c r="F281" s="84"/>
      <c r="G281" s="84"/>
      <c r="H281" s="84"/>
      <c r="I281" s="84"/>
      <c r="J281" s="84"/>
      <c r="K281" s="84"/>
      <c r="L281" s="84"/>
      <c r="M281" s="84"/>
      <c r="N281" s="84"/>
      <c r="O281" s="84"/>
      <c r="P281" s="84"/>
      <c r="Q281" s="84"/>
      <c r="R281" s="84"/>
      <c r="S28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12_1_15</v>
      </c>
      <c r="T281" s="84">
        <v>12</v>
      </c>
      <c r="U281" s="84">
        <v>1</v>
      </c>
      <c r="V281" s="84">
        <v>15</v>
      </c>
      <c r="W281" s="84" t="s">
        <v>28</v>
      </c>
      <c r="X281" s="84" t="str">
        <f>_xlfn.CONCAT(tbl_Picklist_NRM1[[#This Row],[Code]]," : ",tbl_Picklist_NRM1[[#This Row],[Title]])</f>
        <v>12_1_15 : Energy efficiency</v>
      </c>
    </row>
    <row r="282" spans="2:24">
      <c r="B282" s="2" t="s">
        <v>687</v>
      </c>
      <c r="C282" s="75"/>
      <c r="D282" s="75"/>
      <c r="E282" s="75"/>
      <c r="F282" s="84"/>
      <c r="G282" s="84"/>
      <c r="H282" s="84"/>
      <c r="I282" s="84"/>
      <c r="J282" s="84"/>
      <c r="K282" s="84"/>
      <c r="L282" s="84"/>
      <c r="M282" s="84"/>
      <c r="N282" s="84"/>
      <c r="O282" s="84"/>
      <c r="P282" s="84"/>
      <c r="Q282" s="84"/>
      <c r="R282" s="84"/>
      <c r="S28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12_1_16</v>
      </c>
      <c r="T282" s="84">
        <v>12</v>
      </c>
      <c r="U282" s="84">
        <v>1</v>
      </c>
      <c r="V282" s="84">
        <v>16</v>
      </c>
      <c r="W282" s="84" t="s">
        <v>688</v>
      </c>
      <c r="X282" s="84" t="str">
        <f>_xlfn.CONCAT(tbl_Picklist_NRM1[[#This Row],[Code]]," : ",tbl_Picklist_NRM1[[#This Row],[Title]])</f>
        <v>12_1_16 : Office churn</v>
      </c>
    </row>
    <row r="283" spans="2:24">
      <c r="B283" s="2" t="s">
        <v>689</v>
      </c>
      <c r="C283" s="75"/>
      <c r="D283" s="75"/>
      <c r="E283" s="75"/>
      <c r="F283" s="84"/>
      <c r="G283" s="84"/>
      <c r="H283" s="84"/>
      <c r="I283" s="84"/>
      <c r="J283" s="84"/>
      <c r="K283" s="84"/>
      <c r="L283" s="84"/>
      <c r="M283" s="84"/>
      <c r="N283" s="84"/>
      <c r="O283" s="84"/>
      <c r="P283" s="84"/>
      <c r="Q283" s="84"/>
      <c r="R283" s="84"/>
      <c r="S28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12_1_17</v>
      </c>
      <c r="T283" s="84">
        <v>12</v>
      </c>
      <c r="U283" s="84">
        <v>1</v>
      </c>
      <c r="V283" s="84">
        <v>17</v>
      </c>
      <c r="W283" s="84" t="s">
        <v>690</v>
      </c>
      <c r="X283" s="84" t="str">
        <f>_xlfn.CONCAT(tbl_Picklist_NRM1[[#This Row],[Code]]," : ",tbl_Picklist_NRM1[[#This Row],[Title]])</f>
        <v>12_1_17 : Soft services – operations</v>
      </c>
    </row>
    <row r="284" spans="2:24">
      <c r="B284" s="2" t="s">
        <v>691</v>
      </c>
      <c r="C284" s="75"/>
      <c r="D284" s="75"/>
      <c r="E284" s="75"/>
      <c r="F284" s="84"/>
      <c r="G284" s="84"/>
      <c r="H284" s="84"/>
      <c r="I284" s="84"/>
      <c r="J284" s="84"/>
      <c r="K284" s="84"/>
      <c r="L284" s="84"/>
      <c r="M284" s="84"/>
      <c r="N284" s="84"/>
      <c r="O284" s="84"/>
      <c r="P284" s="84"/>
      <c r="Q284" s="84"/>
      <c r="R284" s="84"/>
      <c r="S28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12_1_18</v>
      </c>
      <c r="T284" s="84">
        <v>12</v>
      </c>
      <c r="U284" s="84">
        <v>1</v>
      </c>
      <c r="V284" s="84">
        <v>18</v>
      </c>
      <c r="W284" s="84" t="s">
        <v>692</v>
      </c>
      <c r="X284" s="84" t="str">
        <f>_xlfn.CONCAT(tbl_Picklist_NRM1[[#This Row],[Code]]," : ",tbl_Picklist_NRM1[[#This Row],[Title]])</f>
        <v>12_1_18 : End of life</v>
      </c>
    </row>
    <row r="285" spans="2:24">
      <c r="B285" s="2" t="s">
        <v>693</v>
      </c>
      <c r="C285" s="75"/>
      <c r="D285" s="75"/>
      <c r="E285" s="75"/>
      <c r="F285" s="84"/>
      <c r="G285" s="84"/>
      <c r="H285" s="84"/>
      <c r="I285" s="84"/>
      <c r="J285" s="84"/>
      <c r="K285" s="84"/>
      <c r="L285" s="84"/>
      <c r="M285" s="84"/>
      <c r="N285" s="84"/>
      <c r="O285" s="84"/>
      <c r="P285" s="84"/>
      <c r="Q285" s="84"/>
      <c r="R285" s="84"/>
      <c r="S28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12_1_19</v>
      </c>
      <c r="T285" s="84">
        <v>12</v>
      </c>
      <c r="U285" s="84">
        <v>1</v>
      </c>
      <c r="V285" s="84">
        <v>19</v>
      </c>
      <c r="W285" s="84" t="s">
        <v>694</v>
      </c>
      <c r="X285" s="84" t="str">
        <f>_xlfn.CONCAT(tbl_Picklist_NRM1[[#This Row],[Code]]," : ",tbl_Picklist_NRM1[[#This Row],[Title]])</f>
        <v>12_1_19 : Third party income</v>
      </c>
    </row>
    <row r="286" spans="2:24">
      <c r="B286" s="2" t="s">
        <v>695</v>
      </c>
      <c r="C286" s="75"/>
      <c r="D286" s="75"/>
      <c r="E286" s="75"/>
      <c r="F286" s="84"/>
      <c r="G286" s="84"/>
      <c r="H286" s="84"/>
      <c r="I286" s="84"/>
      <c r="J286" s="84"/>
      <c r="K286" s="84"/>
      <c r="L286" s="84"/>
      <c r="M286" s="84"/>
      <c r="N286" s="84"/>
      <c r="O286" s="84"/>
      <c r="P286" s="84"/>
      <c r="Q286" s="84"/>
      <c r="R286" s="84"/>
      <c r="S28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12_1_20</v>
      </c>
      <c r="T286" s="84">
        <v>12</v>
      </c>
      <c r="U286" s="84">
        <v>1</v>
      </c>
      <c r="V286" s="84">
        <v>20</v>
      </c>
      <c r="W286" s="84" t="s">
        <v>696</v>
      </c>
      <c r="X286" s="84" t="str">
        <f>_xlfn.CONCAT(tbl_Picklist_NRM1[[#This Row],[Code]]," : ",tbl_Picklist_NRM1[[#This Row],[Title]])</f>
        <v>12_1_20 : Loss of income</v>
      </c>
    </row>
    <row r="287" spans="2:24">
      <c r="B287" s="2" t="s">
        <v>697</v>
      </c>
      <c r="C287" s="75"/>
      <c r="D287" s="75"/>
      <c r="E287" s="75"/>
      <c r="F287" s="84"/>
      <c r="G287" s="84"/>
      <c r="H287" s="84"/>
      <c r="I287" s="84"/>
      <c r="J287" s="84"/>
      <c r="K287" s="84"/>
      <c r="L287" s="84"/>
      <c r="M287" s="84"/>
      <c r="N287" s="84"/>
      <c r="O287" s="84"/>
      <c r="P287" s="84"/>
      <c r="Q287" s="84"/>
      <c r="R287" s="84"/>
      <c r="S287"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13</v>
      </c>
      <c r="T287" s="84">
        <v>13</v>
      </c>
      <c r="U287" s="84"/>
      <c r="V287" s="84"/>
      <c r="W287" s="84" t="s">
        <v>698</v>
      </c>
      <c r="X287" s="84" t="str">
        <f>_xlfn.CONCAT(tbl_Picklist_NRM1[[#This Row],[Code]]," : ",tbl_Picklist_NRM1[[#This Row],[Title]])</f>
        <v>13 : Risks</v>
      </c>
    </row>
    <row r="288" spans="2:24">
      <c r="B288" s="2" t="s">
        <v>699</v>
      </c>
      <c r="C288" s="75"/>
      <c r="D288" s="75"/>
      <c r="E288" s="75"/>
      <c r="F288" s="84"/>
      <c r="G288" s="84"/>
      <c r="H288" s="84"/>
      <c r="I288" s="84"/>
      <c r="J288" s="84"/>
      <c r="K288" s="84"/>
      <c r="L288" s="84"/>
      <c r="M288" s="84"/>
      <c r="N288" s="84"/>
      <c r="O288" s="84"/>
      <c r="P288" s="84"/>
      <c r="Q288" s="84"/>
      <c r="R288" s="84"/>
      <c r="S288"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13_1</v>
      </c>
      <c r="T288" s="84">
        <v>13</v>
      </c>
      <c r="U288" s="84">
        <v>1</v>
      </c>
      <c r="V288" s="84"/>
      <c r="W288" s="84" t="s">
        <v>700</v>
      </c>
      <c r="X288" s="84" t="str">
        <f>_xlfn.CONCAT(tbl_Picklist_NRM1[[#This Row],[Code]]," : ",tbl_Picklist_NRM1[[#This Row],[Title]])</f>
        <v>13_1 : Design and installation risks</v>
      </c>
    </row>
    <row r="289" spans="2:24">
      <c r="B289" s="2" t="s">
        <v>701</v>
      </c>
      <c r="C289" s="75"/>
      <c r="D289" s="75"/>
      <c r="E289" s="75"/>
      <c r="F289" s="84"/>
      <c r="G289" s="84"/>
      <c r="H289" s="84"/>
      <c r="I289" s="84"/>
      <c r="J289" s="84"/>
      <c r="K289" s="84"/>
      <c r="L289" s="84"/>
      <c r="M289" s="84"/>
      <c r="N289" s="84"/>
      <c r="O289" s="84"/>
      <c r="P289" s="84"/>
      <c r="Q289" s="84"/>
      <c r="R289" s="84"/>
      <c r="S289"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13_2</v>
      </c>
      <c r="T289" s="84">
        <v>13</v>
      </c>
      <c r="U289" s="84">
        <v>2</v>
      </c>
      <c r="V289" s="84"/>
      <c r="W289" s="84" t="s">
        <v>702</v>
      </c>
      <c r="X289" s="84" t="str">
        <f>_xlfn.CONCAT(tbl_Picklist_NRM1[[#This Row],[Code]]," : ",tbl_Picklist_NRM1[[#This Row],[Title]])</f>
        <v>13_2 : Maintenance risks</v>
      </c>
    </row>
    <row r="290" spans="2:24">
      <c r="B290" s="2" t="s">
        <v>703</v>
      </c>
      <c r="C290" s="75"/>
      <c r="D290" s="75"/>
      <c r="E290" s="75"/>
      <c r="F290" s="84"/>
      <c r="G290" s="84"/>
      <c r="H290" s="84"/>
      <c r="I290" s="84"/>
      <c r="J290" s="84"/>
      <c r="K290" s="84"/>
      <c r="L290" s="84"/>
      <c r="M290" s="84"/>
      <c r="N290" s="84"/>
      <c r="O290" s="84"/>
      <c r="P290" s="84"/>
      <c r="Q290" s="84"/>
      <c r="R290" s="84"/>
      <c r="S290"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13_3</v>
      </c>
      <c r="T290" s="84">
        <v>13</v>
      </c>
      <c r="U290" s="84">
        <v>3</v>
      </c>
      <c r="V290" s="84"/>
      <c r="W290" s="84" t="s">
        <v>704</v>
      </c>
      <c r="X290" s="84" t="str">
        <f>_xlfn.CONCAT(tbl_Picklist_NRM1[[#This Row],[Code]]," : ",tbl_Picklist_NRM1[[#This Row],[Title]])</f>
        <v>13_3 : Employer change risks</v>
      </c>
    </row>
    <row r="291" spans="2:24">
      <c r="B291" s="2" t="s">
        <v>705</v>
      </c>
      <c r="C291" s="75"/>
      <c r="D291" s="75"/>
      <c r="E291" s="75"/>
      <c r="F291" s="84"/>
      <c r="G291" s="84"/>
      <c r="H291" s="84"/>
      <c r="I291" s="84"/>
      <c r="J291" s="84"/>
      <c r="K291" s="84"/>
      <c r="L291" s="84"/>
      <c r="M291" s="84"/>
      <c r="N291" s="84"/>
      <c r="O291" s="84"/>
      <c r="P291" s="84"/>
      <c r="Q291" s="84"/>
      <c r="R291" s="84"/>
      <c r="S291"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13_4</v>
      </c>
      <c r="T291" s="84">
        <v>13</v>
      </c>
      <c r="U291" s="84">
        <v>4</v>
      </c>
      <c r="V291" s="84"/>
      <c r="W291" s="84" t="s">
        <v>706</v>
      </c>
      <c r="X291" s="84" t="str">
        <f>_xlfn.CONCAT(tbl_Picklist_NRM1[[#This Row],[Code]]," : ",tbl_Picklist_NRM1[[#This Row],[Title]])</f>
        <v>13_4 : Employer other risks</v>
      </c>
    </row>
    <row r="292" spans="2:24">
      <c r="B292" s="2" t="s">
        <v>707</v>
      </c>
      <c r="C292" s="75"/>
      <c r="D292" s="75"/>
      <c r="E292" s="75"/>
      <c r="F292" s="84"/>
      <c r="G292" s="84"/>
      <c r="H292" s="84"/>
      <c r="I292" s="84"/>
      <c r="J292" s="84"/>
      <c r="K292" s="84"/>
      <c r="L292" s="84"/>
      <c r="M292" s="84"/>
      <c r="N292" s="84"/>
      <c r="O292" s="84"/>
      <c r="P292" s="84"/>
      <c r="Q292" s="84"/>
      <c r="R292" s="84"/>
      <c r="S292"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14</v>
      </c>
      <c r="T292" s="84">
        <v>14</v>
      </c>
      <c r="U292" s="84"/>
      <c r="V292" s="84"/>
      <c r="W292" s="84" t="s">
        <v>708</v>
      </c>
      <c r="X292" s="84" t="str">
        <f>_xlfn.CONCAT(tbl_Picklist_NRM1[[#This Row],[Code]]," : ",tbl_Picklist_NRM1[[#This Row],[Title]])</f>
        <v>14 : Inflation</v>
      </c>
    </row>
    <row r="293" spans="2:24">
      <c r="B293" s="2" t="s">
        <v>709</v>
      </c>
      <c r="C293" s="75"/>
      <c r="D293" s="75"/>
      <c r="E293" s="75"/>
      <c r="F293" s="84"/>
      <c r="G293" s="84"/>
      <c r="H293" s="84"/>
      <c r="I293" s="84"/>
      <c r="J293" s="84"/>
      <c r="K293" s="84"/>
      <c r="L293" s="84"/>
      <c r="M293" s="84"/>
      <c r="N293" s="84"/>
      <c r="O293" s="84"/>
      <c r="P293" s="84"/>
      <c r="Q293" s="84"/>
      <c r="R293" s="84"/>
      <c r="S293"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14_1</v>
      </c>
      <c r="T293" s="84">
        <v>14</v>
      </c>
      <c r="U293" s="84">
        <v>1</v>
      </c>
      <c r="V293" s="84"/>
      <c r="W293" s="84" t="s">
        <v>710</v>
      </c>
      <c r="X293" s="84" t="str">
        <f>_xlfn.CONCAT(tbl_Picklist_NRM1[[#This Row],[Code]]," : ",tbl_Picklist_NRM1[[#This Row],[Title]])</f>
        <v>14_1 : Tender inflation</v>
      </c>
    </row>
    <row r="294" spans="2:24">
      <c r="B294" s="2" t="s">
        <v>711</v>
      </c>
      <c r="C294" s="75"/>
      <c r="D294" s="75"/>
      <c r="E294" s="75"/>
      <c r="F294" s="84"/>
      <c r="G294" s="84"/>
      <c r="H294" s="84"/>
      <c r="I294" s="84"/>
      <c r="J294" s="84"/>
      <c r="K294" s="84"/>
      <c r="L294" s="84"/>
      <c r="M294" s="84"/>
      <c r="N294" s="84"/>
      <c r="O294" s="84"/>
      <c r="P294" s="84"/>
      <c r="Q294" s="84"/>
      <c r="R294" s="84"/>
      <c r="S294"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14_2</v>
      </c>
      <c r="T294" s="84">
        <v>14</v>
      </c>
      <c r="U294" s="84">
        <v>2</v>
      </c>
      <c r="V294" s="84"/>
      <c r="W294" s="84" t="s">
        <v>712</v>
      </c>
      <c r="X294" s="84" t="str">
        <f>_xlfn.CONCAT(tbl_Picklist_NRM1[[#This Row],[Code]]," : ",tbl_Picklist_NRM1[[#This Row],[Title]])</f>
        <v>14_2 : Construction inflation</v>
      </c>
    </row>
    <row r="295" spans="2:24">
      <c r="B295" s="2" t="s">
        <v>713</v>
      </c>
      <c r="C295" s="75"/>
      <c r="D295" s="75"/>
      <c r="E295" s="75"/>
      <c r="F295" s="84"/>
      <c r="G295" s="84"/>
      <c r="H295" s="84"/>
      <c r="I295" s="84"/>
      <c r="J295" s="84"/>
      <c r="K295" s="84"/>
      <c r="L295" s="84"/>
      <c r="M295" s="84"/>
      <c r="N295" s="84"/>
      <c r="O295" s="84"/>
      <c r="P295" s="84"/>
      <c r="Q295" s="84"/>
      <c r="R295" s="84"/>
      <c r="S295"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14_3</v>
      </c>
      <c r="T295" s="84">
        <v>14</v>
      </c>
      <c r="U295" s="84">
        <v>3</v>
      </c>
      <c r="V295" s="84"/>
      <c r="W295" s="84" t="s">
        <v>714</v>
      </c>
      <c r="X295" s="84" t="str">
        <f>_xlfn.CONCAT(tbl_Picklist_NRM1[[#This Row],[Code]]," : ",tbl_Picklist_NRM1[[#This Row],[Title]])</f>
        <v>14_3 : Life cycle renewal inflation</v>
      </c>
    </row>
    <row r="296" spans="2:24">
      <c r="B296" s="2" t="s">
        <v>715</v>
      </c>
      <c r="C296" s="75"/>
      <c r="D296" s="75"/>
      <c r="E296" s="75"/>
      <c r="F296" s="84"/>
      <c r="G296" s="84"/>
      <c r="H296" s="84"/>
      <c r="I296" s="84"/>
      <c r="J296" s="84"/>
      <c r="K296" s="84"/>
      <c r="L296" s="84"/>
      <c r="M296" s="84"/>
      <c r="N296" s="84"/>
      <c r="O296" s="84"/>
      <c r="P296" s="84"/>
      <c r="Q296" s="84"/>
      <c r="R296" s="84"/>
      <c r="S296" s="84" t="str">
        <f>IF(tbl_Picklist_NRM1[[#This Row],[Level 2]]="",
    _xlfn.CONCAT(tbl_Picklist_NRM1[[#This Row],[Level 1]]),
    IF(tbl_Picklist_NRM1[[#This Row],[Level 3]]="",
        _xlfn.CONCAT(tbl_Picklist_NRM1[[#This Row],[Level 1]],"_",tbl_Picklist_NRM1[[#This Row],[Level 2]]),
        _xlfn.CONCAT(tbl_Picklist_NRM1[[#This Row],[Level 1]],"_",tbl_Picklist_NRM1[[#This Row],[Level 2]],"_",tbl_Picklist_NRM1[[#This Row],[Level 3]])
    )
)</f>
        <v>14_4</v>
      </c>
      <c r="T296" s="84">
        <v>14</v>
      </c>
      <c r="U296" s="84">
        <v>4</v>
      </c>
      <c r="V296" s="84"/>
      <c r="W296" s="84" t="s">
        <v>716</v>
      </c>
      <c r="X296" s="84" t="str">
        <f>_xlfn.CONCAT(tbl_Picklist_NRM1[[#This Row],[Code]]," : ",tbl_Picklist_NRM1[[#This Row],[Title]])</f>
        <v>14_4 : Life cycle discount rate</v>
      </c>
    </row>
    <row r="297" spans="2:24">
      <c r="B297" s="2" t="s">
        <v>717</v>
      </c>
      <c r="C297" s="75"/>
      <c r="D297" s="75"/>
      <c r="E297" s="75"/>
      <c r="F297" s="84"/>
      <c r="G297" s="84"/>
      <c r="H297" s="84"/>
      <c r="I297" s="84"/>
      <c r="J297" s="84"/>
      <c r="K297" s="84"/>
      <c r="L297" s="84"/>
      <c r="M297" s="84"/>
      <c r="N297" s="84"/>
      <c r="O297" s="84"/>
      <c r="P297" s="84"/>
      <c r="Q297" s="84"/>
      <c r="R297" s="84"/>
      <c r="S297" s="84"/>
      <c r="T297" s="84"/>
      <c r="U297" s="84"/>
      <c r="V297" s="84"/>
      <c r="W297" s="84"/>
      <c r="X297" s="84"/>
    </row>
    <row r="298" spans="2:24">
      <c r="B298" s="2" t="s">
        <v>718</v>
      </c>
      <c r="C298" s="75"/>
      <c r="D298" s="75"/>
      <c r="E298" s="75"/>
      <c r="F298" s="84"/>
      <c r="G298" s="84"/>
      <c r="H298" s="84"/>
      <c r="I298" s="84"/>
      <c r="J298" s="84"/>
      <c r="K298" s="84"/>
      <c r="L298" s="84"/>
      <c r="M298" s="84"/>
      <c r="N298" s="84"/>
      <c r="O298" s="84"/>
      <c r="P298" s="84"/>
      <c r="Q298" s="84"/>
      <c r="R298" s="84"/>
      <c r="S298" s="84"/>
      <c r="T298" s="84"/>
      <c r="U298" s="84"/>
      <c r="V298" s="84"/>
      <c r="W298" s="84"/>
      <c r="X298" s="84"/>
    </row>
    <row r="299" spans="2:24">
      <c r="B299" s="2" t="s">
        <v>719</v>
      </c>
      <c r="C299" s="75"/>
      <c r="D299" s="75"/>
      <c r="E299" s="75"/>
      <c r="F299" s="84"/>
      <c r="G299" s="84"/>
      <c r="H299" s="84"/>
      <c r="I299" s="84"/>
      <c r="J299" s="84"/>
      <c r="K299" s="84"/>
      <c r="L299" s="84"/>
      <c r="M299" s="84"/>
      <c r="N299" s="84"/>
      <c r="O299" s="84"/>
      <c r="P299" s="84"/>
      <c r="Q299" s="84"/>
      <c r="R299" s="84"/>
      <c r="S299" s="84"/>
      <c r="T299" s="84"/>
      <c r="U299" s="84"/>
      <c r="V299" s="84"/>
      <c r="W299" s="84"/>
      <c r="X299" s="84"/>
    </row>
    <row r="300" spans="2:24">
      <c r="B300" s="2" t="s">
        <v>720</v>
      </c>
      <c r="C300" s="75"/>
      <c r="D300" s="75"/>
      <c r="E300" s="75"/>
      <c r="F300" s="84"/>
      <c r="G300" s="84"/>
      <c r="H300" s="84"/>
      <c r="I300" s="84"/>
      <c r="J300" s="84"/>
      <c r="K300" s="84"/>
      <c r="L300" s="84"/>
      <c r="M300" s="84"/>
      <c r="N300" s="84"/>
      <c r="O300" s="84"/>
      <c r="P300" s="84"/>
      <c r="Q300" s="84"/>
      <c r="R300" s="84"/>
      <c r="S300" s="84"/>
      <c r="T300" s="84"/>
      <c r="U300" s="84"/>
      <c r="V300" s="84"/>
      <c r="W300" s="84"/>
      <c r="X300" s="84"/>
    </row>
    <row r="301" spans="2:24">
      <c r="B301" s="2" t="s">
        <v>721</v>
      </c>
      <c r="C301" s="75"/>
      <c r="D301" s="75"/>
      <c r="E301" s="75"/>
      <c r="F301" s="84"/>
      <c r="G301" s="84"/>
      <c r="H301" s="84"/>
      <c r="I301" s="84"/>
      <c r="J301" s="84"/>
      <c r="K301" s="84"/>
      <c r="L301" s="84"/>
      <c r="M301" s="84"/>
      <c r="N301" s="84"/>
      <c r="O301" s="84"/>
      <c r="P301" s="84"/>
      <c r="Q301" s="84"/>
      <c r="R301" s="84"/>
      <c r="S301" s="84"/>
      <c r="T301" s="84"/>
      <c r="U301" s="84"/>
      <c r="V301" s="84"/>
      <c r="W301" s="84"/>
      <c r="X301" s="84"/>
    </row>
    <row r="302" spans="2:24">
      <c r="B302" s="2" t="s">
        <v>722</v>
      </c>
      <c r="C302" s="75"/>
      <c r="D302" s="75"/>
      <c r="E302" s="75"/>
      <c r="F302" s="84"/>
      <c r="G302" s="84"/>
      <c r="H302" s="84"/>
      <c r="I302" s="84"/>
      <c r="J302" s="84"/>
      <c r="K302" s="84"/>
      <c r="L302" s="84"/>
      <c r="M302" s="84"/>
      <c r="N302" s="84"/>
      <c r="O302" s="84"/>
      <c r="P302" s="84"/>
      <c r="Q302" s="84"/>
      <c r="R302" s="84"/>
      <c r="S302" s="84"/>
      <c r="T302" s="84"/>
      <c r="U302" s="84"/>
      <c r="V302" s="84"/>
      <c r="W302" s="84"/>
      <c r="X302" s="84"/>
    </row>
    <row r="303" spans="2:24">
      <c r="B303" s="2" t="s">
        <v>723</v>
      </c>
      <c r="C303" s="75"/>
      <c r="D303" s="75"/>
      <c r="E303" s="75"/>
      <c r="F303" s="84"/>
      <c r="G303" s="84"/>
      <c r="H303" s="84"/>
      <c r="I303" s="84"/>
      <c r="J303" s="84"/>
      <c r="K303" s="84"/>
      <c r="L303" s="84"/>
      <c r="M303" s="84"/>
      <c r="N303" s="84"/>
      <c r="O303" s="84"/>
      <c r="P303" s="84"/>
      <c r="Q303" s="84"/>
      <c r="R303" s="84"/>
      <c r="S303" s="84"/>
      <c r="T303" s="84"/>
      <c r="U303" s="84"/>
      <c r="V303" s="84"/>
      <c r="W303" s="84"/>
      <c r="X303" s="84"/>
    </row>
    <row r="304" spans="2:24">
      <c r="B304" s="2" t="s">
        <v>724</v>
      </c>
      <c r="C304" s="75"/>
      <c r="D304" s="75"/>
      <c r="E304" s="75"/>
      <c r="F304" s="84"/>
      <c r="G304" s="84"/>
      <c r="H304" s="84"/>
      <c r="I304" s="84"/>
      <c r="J304" s="84"/>
      <c r="K304" s="84"/>
      <c r="L304" s="84"/>
      <c r="M304" s="84"/>
      <c r="N304" s="84"/>
      <c r="O304" s="84"/>
      <c r="P304" s="84"/>
      <c r="Q304" s="84"/>
      <c r="R304" s="84"/>
      <c r="S304" s="84"/>
      <c r="T304" s="84"/>
      <c r="U304" s="84"/>
      <c r="V304" s="84"/>
      <c r="W304" s="84"/>
      <c r="X304" s="84"/>
    </row>
    <row r="305" spans="2:2">
      <c r="B305" s="2" t="s">
        <v>725</v>
      </c>
    </row>
    <row r="306" spans="2:2">
      <c r="B306" s="2" t="s">
        <v>726</v>
      </c>
    </row>
    <row r="307" spans="2:2">
      <c r="B307" s="2" t="s">
        <v>727</v>
      </c>
    </row>
    <row r="308" spans="2:2">
      <c r="B308" s="2" t="s">
        <v>728</v>
      </c>
    </row>
    <row r="309" spans="2:2">
      <c r="B309" s="2" t="s">
        <v>729</v>
      </c>
    </row>
    <row r="310" spans="2:2">
      <c r="B310" s="2" t="s">
        <v>730</v>
      </c>
    </row>
    <row r="311" spans="2:2">
      <c r="B311" s="2" t="s">
        <v>731</v>
      </c>
    </row>
    <row r="312" spans="2:2">
      <c r="B312" s="2" t="s">
        <v>732</v>
      </c>
    </row>
    <row r="313" spans="2:2">
      <c r="B313" s="2" t="s">
        <v>733</v>
      </c>
    </row>
    <row r="314" spans="2:2">
      <c r="B314" s="2" t="s">
        <v>734</v>
      </c>
    </row>
    <row r="315" spans="2:2">
      <c r="B315" s="2" t="s">
        <v>735</v>
      </c>
    </row>
    <row r="316" spans="2:2">
      <c r="B316" s="2" t="s">
        <v>736</v>
      </c>
    </row>
    <row r="317" spans="2:2">
      <c r="B317" s="2" t="s">
        <v>737</v>
      </c>
    </row>
    <row r="318" spans="2:2">
      <c r="B318" s="2" t="s">
        <v>738</v>
      </c>
    </row>
    <row r="319" spans="2:2">
      <c r="B319" s="2" t="s">
        <v>739</v>
      </c>
    </row>
    <row r="320" spans="2:2">
      <c r="B320" s="2" t="s">
        <v>740</v>
      </c>
    </row>
    <row r="321" spans="2:2">
      <c r="B321" s="2" t="s">
        <v>741</v>
      </c>
    </row>
    <row r="322" spans="2:2">
      <c r="B322" s="2" t="s">
        <v>742</v>
      </c>
    </row>
    <row r="323" spans="2:2">
      <c r="B323" s="2" t="s">
        <v>743</v>
      </c>
    </row>
    <row r="324" spans="2:2">
      <c r="B324" s="2" t="s">
        <v>744</v>
      </c>
    </row>
    <row r="325" spans="2:2">
      <c r="B325" s="2" t="s">
        <v>745</v>
      </c>
    </row>
    <row r="326" spans="2:2">
      <c r="B326" s="2" t="s">
        <v>746</v>
      </c>
    </row>
    <row r="327" spans="2:2">
      <c r="B327" s="2" t="s">
        <v>747</v>
      </c>
    </row>
    <row r="328" spans="2:2">
      <c r="B328" s="2" t="s">
        <v>748</v>
      </c>
    </row>
    <row r="329" spans="2:2">
      <c r="B329" s="2" t="s">
        <v>749</v>
      </c>
    </row>
    <row r="330" spans="2:2">
      <c r="B330" s="2" t="s">
        <v>750</v>
      </c>
    </row>
    <row r="331" spans="2:2">
      <c r="B331" s="2" t="s">
        <v>751</v>
      </c>
    </row>
    <row r="332" spans="2:2">
      <c r="B332" s="2" t="s">
        <v>752</v>
      </c>
    </row>
    <row r="333" spans="2:2">
      <c r="B333" s="2" t="s">
        <v>753</v>
      </c>
    </row>
    <row r="334" spans="2:2">
      <c r="B334" s="2" t="s">
        <v>754</v>
      </c>
    </row>
    <row r="335" spans="2:2">
      <c r="B335" s="2" t="s">
        <v>755</v>
      </c>
    </row>
    <row r="336" spans="2:2">
      <c r="B336" s="2" t="s">
        <v>756</v>
      </c>
    </row>
    <row r="337" spans="2:2">
      <c r="B337" s="2" t="s">
        <v>757</v>
      </c>
    </row>
    <row r="338" spans="2:2">
      <c r="B338" s="2" t="s">
        <v>758</v>
      </c>
    </row>
    <row r="339" spans="2:2">
      <c r="B339" s="2" t="s">
        <v>759</v>
      </c>
    </row>
    <row r="340" spans="2:2">
      <c r="B340" s="2" t="s">
        <v>760</v>
      </c>
    </row>
    <row r="341" spans="2:2">
      <c r="B341" s="2" t="s">
        <v>761</v>
      </c>
    </row>
    <row r="342" spans="2:2">
      <c r="B342" s="2" t="s">
        <v>762</v>
      </c>
    </row>
    <row r="343" spans="2:2">
      <c r="B343" s="2" t="s">
        <v>763</v>
      </c>
    </row>
    <row r="344" spans="2:2">
      <c r="B344" s="2" t="s">
        <v>764</v>
      </c>
    </row>
    <row r="345" spans="2:2">
      <c r="B345" s="2" t="s">
        <v>765</v>
      </c>
    </row>
    <row r="346" spans="2:2">
      <c r="B346" s="2" t="s">
        <v>766</v>
      </c>
    </row>
    <row r="347" spans="2:2">
      <c r="B347" s="2" t="s">
        <v>767</v>
      </c>
    </row>
    <row r="348" spans="2:2">
      <c r="B348" s="2" t="s">
        <v>768</v>
      </c>
    </row>
    <row r="349" spans="2:2">
      <c r="B349" s="2" t="s">
        <v>769</v>
      </c>
    </row>
    <row r="350" spans="2:2">
      <c r="B350" s="2" t="s">
        <v>770</v>
      </c>
    </row>
    <row r="351" spans="2:2">
      <c r="B351" s="2" t="s">
        <v>771</v>
      </c>
    </row>
    <row r="352" spans="2:2">
      <c r="B352" s="2" t="s">
        <v>772</v>
      </c>
    </row>
    <row r="353" spans="2:2">
      <c r="B353" s="2" t="s">
        <v>773</v>
      </c>
    </row>
    <row r="354" spans="2:2">
      <c r="B354" s="2" t="s">
        <v>774</v>
      </c>
    </row>
    <row r="355" spans="2:2">
      <c r="B355" s="2" t="s">
        <v>775</v>
      </c>
    </row>
    <row r="356" spans="2:2">
      <c r="B356" s="2" t="s">
        <v>776</v>
      </c>
    </row>
    <row r="357" spans="2:2">
      <c r="B357" s="2" t="s">
        <v>777</v>
      </c>
    </row>
    <row r="358" spans="2:2">
      <c r="B358" s="2" t="s">
        <v>778</v>
      </c>
    </row>
    <row r="359" spans="2:2">
      <c r="B359" s="2" t="s">
        <v>779</v>
      </c>
    </row>
    <row r="360" spans="2:2">
      <c r="B360" s="2" t="s">
        <v>780</v>
      </c>
    </row>
    <row r="361" spans="2:2">
      <c r="B361" s="2" t="s">
        <v>781</v>
      </c>
    </row>
    <row r="362" spans="2:2">
      <c r="B362" s="2" t="s">
        <v>782</v>
      </c>
    </row>
    <row r="363" spans="2:2">
      <c r="B363" s="2" t="s">
        <v>783</v>
      </c>
    </row>
    <row r="364" spans="2:2">
      <c r="B364" s="2" t="s">
        <v>784</v>
      </c>
    </row>
    <row r="365" spans="2:2">
      <c r="B365" s="2" t="s">
        <v>785</v>
      </c>
    </row>
    <row r="366" spans="2:2">
      <c r="B366" s="2" t="s">
        <v>786</v>
      </c>
    </row>
    <row r="367" spans="2:2">
      <c r="B367" s="2" t="s">
        <v>787</v>
      </c>
    </row>
    <row r="368" spans="2:2">
      <c r="B368" s="2" t="s">
        <v>788</v>
      </c>
    </row>
    <row r="369" spans="2:2">
      <c r="B369" s="2" t="s">
        <v>789</v>
      </c>
    </row>
    <row r="370" spans="2:2">
      <c r="B370" s="2" t="s">
        <v>790</v>
      </c>
    </row>
    <row r="371" spans="2:2">
      <c r="B371" s="2" t="s">
        <v>791</v>
      </c>
    </row>
    <row r="372" spans="2:2">
      <c r="B372" s="2" t="s">
        <v>792</v>
      </c>
    </row>
    <row r="373" spans="2:2">
      <c r="B373" s="2" t="s">
        <v>793</v>
      </c>
    </row>
    <row r="374" spans="2:2">
      <c r="B374" s="2" t="s">
        <v>794</v>
      </c>
    </row>
    <row r="375" spans="2:2">
      <c r="B375" s="2" t="s">
        <v>795</v>
      </c>
    </row>
    <row r="376" spans="2:2">
      <c r="B376" s="2" t="s">
        <v>796</v>
      </c>
    </row>
    <row r="377" spans="2:2">
      <c r="B377" s="2" t="s">
        <v>797</v>
      </c>
    </row>
    <row r="378" spans="2:2">
      <c r="B378" s="2" t="s">
        <v>798</v>
      </c>
    </row>
    <row r="379" spans="2:2">
      <c r="B379" s="2" t="s">
        <v>799</v>
      </c>
    </row>
    <row r="380" spans="2:2">
      <c r="B380" s="2" t="s">
        <v>800</v>
      </c>
    </row>
    <row r="381" spans="2:2">
      <c r="B381" s="2" t="s">
        <v>801</v>
      </c>
    </row>
    <row r="382" spans="2:2">
      <c r="B382" s="2" t="s">
        <v>802</v>
      </c>
    </row>
    <row r="383" spans="2:2">
      <c r="B383" s="2" t="s">
        <v>803</v>
      </c>
    </row>
    <row r="384" spans="2:2">
      <c r="B384" s="2" t="s">
        <v>804</v>
      </c>
    </row>
    <row r="385" spans="2:2">
      <c r="B385" s="2" t="s">
        <v>805</v>
      </c>
    </row>
    <row r="386" spans="2:2">
      <c r="B386" s="2" t="s">
        <v>806</v>
      </c>
    </row>
    <row r="387" spans="2:2">
      <c r="B387" s="2" t="s">
        <v>807</v>
      </c>
    </row>
    <row r="388" spans="2:2">
      <c r="B388" s="2" t="s">
        <v>808</v>
      </c>
    </row>
    <row r="389" spans="2:2">
      <c r="B389" s="2" t="s">
        <v>809</v>
      </c>
    </row>
    <row r="390" spans="2:2">
      <c r="B390" s="2" t="s">
        <v>810</v>
      </c>
    </row>
    <row r="391" spans="2:2">
      <c r="B391" s="2" t="s">
        <v>811</v>
      </c>
    </row>
    <row r="392" spans="2:2">
      <c r="B392" s="2" t="s">
        <v>812</v>
      </c>
    </row>
    <row r="393" spans="2:2">
      <c r="B393" s="2" t="s">
        <v>813</v>
      </c>
    </row>
    <row r="394" spans="2:2">
      <c r="B394" s="2" t="s">
        <v>814</v>
      </c>
    </row>
    <row r="395" spans="2:2">
      <c r="B395" s="2" t="s">
        <v>815</v>
      </c>
    </row>
    <row r="396" spans="2:2">
      <c r="B396" s="2" t="s">
        <v>816</v>
      </c>
    </row>
    <row r="397" spans="2:2">
      <c r="B397" s="2" t="s">
        <v>817</v>
      </c>
    </row>
    <row r="398" spans="2:2">
      <c r="B398" s="2" t="s">
        <v>818</v>
      </c>
    </row>
    <row r="399" spans="2:2">
      <c r="B399" s="2" t="s">
        <v>819</v>
      </c>
    </row>
    <row r="400" spans="2:2">
      <c r="B400" s="2" t="s">
        <v>820</v>
      </c>
    </row>
    <row r="401" spans="2:2">
      <c r="B401" s="2" t="s">
        <v>821</v>
      </c>
    </row>
    <row r="402" spans="2:2">
      <c r="B402" s="2" t="s">
        <v>822</v>
      </c>
    </row>
    <row r="403" spans="2:2">
      <c r="B403" s="2" t="s">
        <v>823</v>
      </c>
    </row>
    <row r="404" spans="2:2">
      <c r="B404" s="2" t="s">
        <v>824</v>
      </c>
    </row>
    <row r="405" spans="2:2">
      <c r="B405" s="2" t="s">
        <v>825</v>
      </c>
    </row>
    <row r="406" spans="2:2">
      <c r="B406" s="2" t="s">
        <v>826</v>
      </c>
    </row>
    <row r="407" spans="2:2">
      <c r="B407" s="2" t="s">
        <v>827</v>
      </c>
    </row>
    <row r="408" spans="2:2">
      <c r="B408" s="2" t="s">
        <v>828</v>
      </c>
    </row>
    <row r="409" spans="2:2">
      <c r="B409" s="2" t="s">
        <v>829</v>
      </c>
    </row>
    <row r="410" spans="2:2">
      <c r="B410" s="2" t="s">
        <v>830</v>
      </c>
    </row>
    <row r="411" spans="2:2">
      <c r="B411" s="2" t="s">
        <v>831</v>
      </c>
    </row>
    <row r="412" spans="2:2">
      <c r="B412" s="2" t="s">
        <v>832</v>
      </c>
    </row>
    <row r="413" spans="2:2">
      <c r="B413" s="2" t="s">
        <v>833</v>
      </c>
    </row>
    <row r="414" spans="2:2">
      <c r="B414" s="2" t="s">
        <v>834</v>
      </c>
    </row>
    <row r="415" spans="2:2">
      <c r="B415" s="2" t="s">
        <v>835</v>
      </c>
    </row>
    <row r="416" spans="2:2">
      <c r="B416" s="2" t="s">
        <v>836</v>
      </c>
    </row>
    <row r="417" spans="2:2">
      <c r="B417" s="2" t="s">
        <v>837</v>
      </c>
    </row>
    <row r="418" spans="2:2">
      <c r="B418" s="2" t="s">
        <v>838</v>
      </c>
    </row>
    <row r="419" spans="2:2">
      <c r="B419" s="2" t="s">
        <v>839</v>
      </c>
    </row>
    <row r="420" spans="2:2">
      <c r="B420" s="2" t="s">
        <v>840</v>
      </c>
    </row>
    <row r="421" spans="2:2">
      <c r="B421" s="2" t="s">
        <v>841</v>
      </c>
    </row>
    <row r="422" spans="2:2">
      <c r="B422" s="2" t="s">
        <v>842</v>
      </c>
    </row>
    <row r="423" spans="2:2">
      <c r="B423" s="2" t="s">
        <v>843</v>
      </c>
    </row>
    <row r="424" spans="2:2">
      <c r="B424" s="2" t="s">
        <v>844</v>
      </c>
    </row>
    <row r="425" spans="2:2">
      <c r="B425" s="2" t="s">
        <v>845</v>
      </c>
    </row>
    <row r="426" spans="2:2">
      <c r="B426" s="2" t="s">
        <v>846</v>
      </c>
    </row>
    <row r="427" spans="2:2">
      <c r="B427" s="2" t="s">
        <v>847</v>
      </c>
    </row>
    <row r="428" spans="2:2">
      <c r="B428" s="2" t="s">
        <v>848</v>
      </c>
    </row>
    <row r="429" spans="2:2">
      <c r="B429" s="2" t="s">
        <v>849</v>
      </c>
    </row>
    <row r="430" spans="2:2">
      <c r="B430" s="2" t="s">
        <v>850</v>
      </c>
    </row>
    <row r="431" spans="2:2">
      <c r="B431" s="2" t="s">
        <v>851</v>
      </c>
    </row>
    <row r="432" spans="2:2">
      <c r="B432" s="2" t="s">
        <v>852</v>
      </c>
    </row>
    <row r="433" spans="2:2">
      <c r="B433" s="2" t="s">
        <v>853</v>
      </c>
    </row>
    <row r="434" spans="2:2">
      <c r="B434" s="2" t="s">
        <v>854</v>
      </c>
    </row>
    <row r="435" spans="2:2">
      <c r="B435" s="2" t="s">
        <v>855</v>
      </c>
    </row>
    <row r="436" spans="2:2">
      <c r="B436" s="2" t="s">
        <v>856</v>
      </c>
    </row>
    <row r="437" spans="2:2">
      <c r="B437" s="2" t="s">
        <v>857</v>
      </c>
    </row>
    <row r="438" spans="2:2">
      <c r="B438" s="2" t="s">
        <v>858</v>
      </c>
    </row>
    <row r="439" spans="2:2">
      <c r="B439" s="2" t="s">
        <v>859</v>
      </c>
    </row>
    <row r="440" spans="2:2">
      <c r="B440" s="2" t="s">
        <v>860</v>
      </c>
    </row>
    <row r="441" spans="2:2">
      <c r="B441" s="2" t="s">
        <v>861</v>
      </c>
    </row>
    <row r="442" spans="2:2">
      <c r="B442" s="2" t="s">
        <v>862</v>
      </c>
    </row>
    <row r="443" spans="2:2">
      <c r="B443" s="2" t="s">
        <v>863</v>
      </c>
    </row>
    <row r="444" spans="2:2">
      <c r="B444" s="2" t="s">
        <v>864</v>
      </c>
    </row>
    <row r="445" spans="2:2">
      <c r="B445" s="2" t="s">
        <v>865</v>
      </c>
    </row>
    <row r="446" spans="2:2">
      <c r="B446" s="2" t="s">
        <v>866</v>
      </c>
    </row>
    <row r="447" spans="2:2">
      <c r="B447" s="2" t="s">
        <v>867</v>
      </c>
    </row>
    <row r="448" spans="2:2">
      <c r="B448" s="2" t="s">
        <v>868</v>
      </c>
    </row>
    <row r="449" spans="2:2">
      <c r="B449" s="2" t="s">
        <v>869</v>
      </c>
    </row>
    <row r="450" spans="2:2">
      <c r="B450" s="2" t="s">
        <v>870</v>
      </c>
    </row>
    <row r="451" spans="2:2">
      <c r="B451" s="2" t="s">
        <v>871</v>
      </c>
    </row>
    <row r="452" spans="2:2">
      <c r="B452" s="2" t="s">
        <v>872</v>
      </c>
    </row>
    <row r="453" spans="2:2">
      <c r="B453" s="2" t="s">
        <v>873</v>
      </c>
    </row>
    <row r="454" spans="2:2">
      <c r="B454" s="2" t="s">
        <v>874</v>
      </c>
    </row>
    <row r="455" spans="2:2">
      <c r="B455" s="2" t="s">
        <v>875</v>
      </c>
    </row>
    <row r="456" spans="2:2">
      <c r="B456" s="2" t="s">
        <v>876</v>
      </c>
    </row>
    <row r="457" spans="2:2">
      <c r="B457" s="2" t="s">
        <v>877</v>
      </c>
    </row>
    <row r="458" spans="2:2">
      <c r="B458" s="2" t="s">
        <v>878</v>
      </c>
    </row>
    <row r="459" spans="2:2">
      <c r="B459" s="2" t="s">
        <v>879</v>
      </c>
    </row>
    <row r="460" spans="2:2">
      <c r="B460" s="2" t="s">
        <v>880</v>
      </c>
    </row>
    <row r="461" spans="2:2">
      <c r="B461" s="2" t="s">
        <v>881</v>
      </c>
    </row>
    <row r="462" spans="2:2">
      <c r="B462" s="2" t="s">
        <v>882</v>
      </c>
    </row>
    <row r="463" spans="2:2">
      <c r="B463" s="2" t="s">
        <v>883</v>
      </c>
    </row>
    <row r="464" spans="2:2">
      <c r="B464" s="2" t="s">
        <v>884</v>
      </c>
    </row>
    <row r="465" spans="2:2">
      <c r="B465" s="2" t="s">
        <v>885</v>
      </c>
    </row>
    <row r="466" spans="2:2">
      <c r="B466" s="2" t="s">
        <v>886</v>
      </c>
    </row>
    <row r="467" spans="2:2">
      <c r="B467" s="2" t="s">
        <v>887</v>
      </c>
    </row>
    <row r="468" spans="2:2">
      <c r="B468" s="2" t="s">
        <v>888</v>
      </c>
    </row>
    <row r="469" spans="2:2">
      <c r="B469" s="2" t="s">
        <v>889</v>
      </c>
    </row>
    <row r="470" spans="2:2">
      <c r="B470" s="2" t="s">
        <v>890</v>
      </c>
    </row>
    <row r="471" spans="2:2">
      <c r="B471" s="2" t="s">
        <v>891</v>
      </c>
    </row>
    <row r="472" spans="2:2">
      <c r="B472" s="2" t="s">
        <v>892</v>
      </c>
    </row>
    <row r="473" spans="2:2">
      <c r="B473" s="2" t="s">
        <v>893</v>
      </c>
    </row>
    <row r="474" spans="2:2">
      <c r="B474" s="2" t="s">
        <v>894</v>
      </c>
    </row>
    <row r="475" spans="2:2">
      <c r="B475" s="2" t="s">
        <v>895</v>
      </c>
    </row>
    <row r="476" spans="2:2">
      <c r="B476" s="2" t="s">
        <v>896</v>
      </c>
    </row>
    <row r="477" spans="2:2">
      <c r="B477" s="2" t="s">
        <v>897</v>
      </c>
    </row>
    <row r="478" spans="2:2">
      <c r="B478" s="2" t="s">
        <v>898</v>
      </c>
    </row>
    <row r="479" spans="2:2">
      <c r="B479" s="2" t="s">
        <v>899</v>
      </c>
    </row>
    <row r="480" spans="2:2">
      <c r="B480" s="2" t="s">
        <v>900</v>
      </c>
    </row>
    <row r="481" spans="2:2">
      <c r="B481" s="2" t="s">
        <v>901</v>
      </c>
    </row>
    <row r="482" spans="2:2">
      <c r="B482" s="2" t="s">
        <v>902</v>
      </c>
    </row>
    <row r="483" spans="2:2">
      <c r="B483" s="2" t="s">
        <v>903</v>
      </c>
    </row>
    <row r="484" spans="2:2">
      <c r="B484" s="2" t="s">
        <v>904</v>
      </c>
    </row>
    <row r="485" spans="2:2">
      <c r="B485" s="2" t="s">
        <v>905</v>
      </c>
    </row>
    <row r="486" spans="2:2">
      <c r="B486" s="2" t="s">
        <v>906</v>
      </c>
    </row>
    <row r="487" spans="2:2">
      <c r="B487" s="2" t="s">
        <v>907</v>
      </c>
    </row>
    <row r="488" spans="2:2">
      <c r="B488" s="2" t="s">
        <v>908</v>
      </c>
    </row>
    <row r="489" spans="2:2">
      <c r="B489" s="2" t="s">
        <v>909</v>
      </c>
    </row>
    <row r="490" spans="2:2">
      <c r="B490" s="2" t="s">
        <v>910</v>
      </c>
    </row>
    <row r="491" spans="2:2">
      <c r="B491" s="2" t="s">
        <v>911</v>
      </c>
    </row>
    <row r="492" spans="2:2">
      <c r="B492" s="2" t="s">
        <v>912</v>
      </c>
    </row>
    <row r="493" spans="2:2">
      <c r="B493" s="2" t="s">
        <v>913</v>
      </c>
    </row>
    <row r="494" spans="2:2">
      <c r="B494" s="2" t="s">
        <v>914</v>
      </c>
    </row>
    <row r="495" spans="2:2">
      <c r="B495" s="2" t="s">
        <v>915</v>
      </c>
    </row>
    <row r="496" spans="2:2">
      <c r="B496" s="2" t="s">
        <v>916</v>
      </c>
    </row>
    <row r="497" spans="2:2">
      <c r="B497" s="2" t="s">
        <v>917</v>
      </c>
    </row>
    <row r="498" spans="2:2">
      <c r="B498" s="2" t="s">
        <v>918</v>
      </c>
    </row>
    <row r="499" spans="2:2">
      <c r="B499" s="2" t="s">
        <v>919</v>
      </c>
    </row>
    <row r="500" spans="2:2">
      <c r="B500" s="2" t="s">
        <v>920</v>
      </c>
    </row>
    <row r="501" spans="2:2">
      <c r="B501" s="2" t="s">
        <v>921</v>
      </c>
    </row>
    <row r="502" spans="2:2">
      <c r="B502" s="2" t="s">
        <v>922</v>
      </c>
    </row>
    <row r="503" spans="2:2">
      <c r="B503" s="2" t="s">
        <v>923</v>
      </c>
    </row>
    <row r="504" spans="2:2">
      <c r="B504" s="2" t="s">
        <v>924</v>
      </c>
    </row>
    <row r="505" spans="2:2">
      <c r="B505" s="2" t="s">
        <v>925</v>
      </c>
    </row>
    <row r="506" spans="2:2">
      <c r="B506" s="2" t="s">
        <v>926</v>
      </c>
    </row>
    <row r="507" spans="2:2">
      <c r="B507" s="2" t="s">
        <v>927</v>
      </c>
    </row>
    <row r="508" spans="2:2">
      <c r="B508" s="2" t="s">
        <v>928</v>
      </c>
    </row>
    <row r="509" spans="2:2">
      <c r="B509" s="2" t="s">
        <v>929</v>
      </c>
    </row>
    <row r="510" spans="2:2">
      <c r="B510" s="2" t="s">
        <v>930</v>
      </c>
    </row>
    <row r="511" spans="2:2">
      <c r="B511" s="2" t="s">
        <v>931</v>
      </c>
    </row>
    <row r="512" spans="2:2">
      <c r="B512" s="2" t="s">
        <v>932</v>
      </c>
    </row>
    <row r="513" spans="2:2">
      <c r="B513" s="2" t="s">
        <v>933</v>
      </c>
    </row>
    <row r="514" spans="2:2">
      <c r="B514" s="2" t="s">
        <v>934</v>
      </c>
    </row>
    <row r="515" spans="2:2">
      <c r="B515" s="2" t="s">
        <v>935</v>
      </c>
    </row>
    <row r="516" spans="2:2">
      <c r="B516" s="2" t="s">
        <v>936</v>
      </c>
    </row>
    <row r="517" spans="2:2">
      <c r="B517" s="2" t="s">
        <v>937</v>
      </c>
    </row>
    <row r="518" spans="2:2">
      <c r="B518" s="2" t="s">
        <v>938</v>
      </c>
    </row>
    <row r="519" spans="2:2">
      <c r="B519" s="2" t="s">
        <v>939</v>
      </c>
    </row>
    <row r="520" spans="2:2">
      <c r="B520" s="2" t="s">
        <v>940</v>
      </c>
    </row>
    <row r="521" spans="2:2">
      <c r="B521" s="2" t="s">
        <v>941</v>
      </c>
    </row>
    <row r="522" spans="2:2">
      <c r="B522" s="2" t="s">
        <v>942</v>
      </c>
    </row>
    <row r="523" spans="2:2">
      <c r="B523" s="2" t="s">
        <v>943</v>
      </c>
    </row>
    <row r="524" spans="2:2">
      <c r="B524" s="2" t="s">
        <v>944</v>
      </c>
    </row>
    <row r="525" spans="2:2">
      <c r="B525" s="2" t="s">
        <v>945</v>
      </c>
    </row>
    <row r="526" spans="2:2">
      <c r="B526" s="2" t="s">
        <v>946</v>
      </c>
    </row>
    <row r="527" spans="2:2">
      <c r="B527" s="2" t="s">
        <v>947</v>
      </c>
    </row>
    <row r="528" spans="2:2">
      <c r="B528" s="2" t="s">
        <v>948</v>
      </c>
    </row>
    <row r="529" spans="2:2">
      <c r="B529" s="2" t="s">
        <v>949</v>
      </c>
    </row>
    <row r="530" spans="2:2">
      <c r="B530" s="2" t="s">
        <v>950</v>
      </c>
    </row>
    <row r="531" spans="2:2">
      <c r="B531" s="2" t="s">
        <v>951</v>
      </c>
    </row>
    <row r="532" spans="2:2">
      <c r="B532" s="2" t="s">
        <v>952</v>
      </c>
    </row>
    <row r="533" spans="2:2">
      <c r="B533" s="2" t="s">
        <v>953</v>
      </c>
    </row>
    <row r="534" spans="2:2">
      <c r="B534" s="2" t="s">
        <v>954</v>
      </c>
    </row>
    <row r="535" spans="2:2">
      <c r="B535" s="2" t="s">
        <v>955</v>
      </c>
    </row>
    <row r="536" spans="2:2">
      <c r="B536" s="2" t="s">
        <v>956</v>
      </c>
    </row>
    <row r="537" spans="2:2">
      <c r="B537" s="2" t="s">
        <v>957</v>
      </c>
    </row>
    <row r="538" spans="2:2">
      <c r="B538" s="2" t="s">
        <v>958</v>
      </c>
    </row>
    <row r="539" spans="2:2">
      <c r="B539" s="2" t="s">
        <v>959</v>
      </c>
    </row>
    <row r="540" spans="2:2">
      <c r="B540" s="2" t="s">
        <v>960</v>
      </c>
    </row>
    <row r="541" spans="2:2">
      <c r="B541" s="2" t="s">
        <v>961</v>
      </c>
    </row>
    <row r="542" spans="2:2">
      <c r="B542" s="2" t="s">
        <v>962</v>
      </c>
    </row>
    <row r="543" spans="2:2">
      <c r="B543" s="2" t="s">
        <v>963</v>
      </c>
    </row>
    <row r="544" spans="2:2">
      <c r="B544" s="2" t="s">
        <v>964</v>
      </c>
    </row>
    <row r="545" spans="2:2">
      <c r="B545" s="2" t="s">
        <v>965</v>
      </c>
    </row>
    <row r="546" spans="2:2">
      <c r="B546" s="2" t="s">
        <v>966</v>
      </c>
    </row>
    <row r="547" spans="2:2">
      <c r="B547" s="2" t="s">
        <v>967</v>
      </c>
    </row>
    <row r="548" spans="2:2">
      <c r="B548" s="2" t="s">
        <v>968</v>
      </c>
    </row>
    <row r="549" spans="2:2">
      <c r="B549" s="2" t="s">
        <v>969</v>
      </c>
    </row>
    <row r="550" spans="2:2">
      <c r="B550" s="2" t="s">
        <v>970</v>
      </c>
    </row>
    <row r="551" spans="2:2">
      <c r="B551" s="2" t="s">
        <v>971</v>
      </c>
    </row>
    <row r="552" spans="2:2">
      <c r="B552" s="2" t="s">
        <v>972</v>
      </c>
    </row>
    <row r="553" spans="2:2">
      <c r="B553" s="2" t="s">
        <v>973</v>
      </c>
    </row>
    <row r="554" spans="2:2">
      <c r="B554" s="2" t="s">
        <v>974</v>
      </c>
    </row>
    <row r="555" spans="2:2">
      <c r="B555" s="2" t="s">
        <v>975</v>
      </c>
    </row>
    <row r="556" spans="2:2">
      <c r="B556" s="2" t="s">
        <v>976</v>
      </c>
    </row>
    <row r="557" spans="2:2">
      <c r="B557" s="2" t="s">
        <v>977</v>
      </c>
    </row>
    <row r="558" spans="2:2">
      <c r="B558" s="2" t="s">
        <v>978</v>
      </c>
    </row>
    <row r="559" spans="2:2">
      <c r="B559" s="2" t="s">
        <v>979</v>
      </c>
    </row>
    <row r="560" spans="2:2">
      <c r="B560" s="2" t="s">
        <v>980</v>
      </c>
    </row>
    <row r="561" spans="2:2">
      <c r="B561" s="2" t="s">
        <v>981</v>
      </c>
    </row>
    <row r="562" spans="2:2">
      <c r="B562" s="2" t="s">
        <v>982</v>
      </c>
    </row>
    <row r="563" spans="2:2">
      <c r="B563" s="2" t="s">
        <v>983</v>
      </c>
    </row>
    <row r="564" spans="2:2">
      <c r="B564" s="2" t="s">
        <v>984</v>
      </c>
    </row>
    <row r="565" spans="2:2">
      <c r="B565" s="2" t="s">
        <v>985</v>
      </c>
    </row>
    <row r="566" spans="2:2">
      <c r="B566" s="2" t="s">
        <v>986</v>
      </c>
    </row>
    <row r="567" spans="2:2">
      <c r="B567" s="2" t="s">
        <v>987</v>
      </c>
    </row>
    <row r="568" spans="2:2">
      <c r="B568" s="2" t="s">
        <v>988</v>
      </c>
    </row>
    <row r="569" spans="2:2">
      <c r="B569" s="2" t="s">
        <v>989</v>
      </c>
    </row>
    <row r="570" spans="2:2">
      <c r="B570" s="2" t="s">
        <v>990</v>
      </c>
    </row>
    <row r="571" spans="2:2">
      <c r="B571" s="2" t="s">
        <v>991</v>
      </c>
    </row>
    <row r="572" spans="2:2">
      <c r="B572" s="2" t="s">
        <v>992</v>
      </c>
    </row>
    <row r="573" spans="2:2">
      <c r="B573" s="2" t="s">
        <v>993</v>
      </c>
    </row>
    <row r="574" spans="2:2">
      <c r="B574" s="2" t="s">
        <v>994</v>
      </c>
    </row>
    <row r="575" spans="2:2">
      <c r="B575" s="2" t="s">
        <v>995</v>
      </c>
    </row>
    <row r="576" spans="2:2">
      <c r="B576" s="2" t="s">
        <v>996</v>
      </c>
    </row>
    <row r="577" spans="2:2">
      <c r="B577" s="2" t="s">
        <v>997</v>
      </c>
    </row>
    <row r="578" spans="2:2">
      <c r="B578" s="2" t="s">
        <v>998</v>
      </c>
    </row>
    <row r="579" spans="2:2">
      <c r="B579" s="2" t="s">
        <v>999</v>
      </c>
    </row>
    <row r="580" spans="2:2">
      <c r="B580" s="2" t="s">
        <v>1000</v>
      </c>
    </row>
    <row r="581" spans="2:2">
      <c r="B581" s="2" t="s">
        <v>1001</v>
      </c>
    </row>
    <row r="582" spans="2:2">
      <c r="B582" s="2" t="s">
        <v>1002</v>
      </c>
    </row>
    <row r="583" spans="2:2">
      <c r="B583" s="2" t="s">
        <v>1003</v>
      </c>
    </row>
    <row r="584" spans="2:2">
      <c r="B584" s="2" t="s">
        <v>1004</v>
      </c>
    </row>
    <row r="585" spans="2:2">
      <c r="B585" s="2" t="s">
        <v>1005</v>
      </c>
    </row>
    <row r="586" spans="2:2">
      <c r="B586" s="2" t="s">
        <v>1006</v>
      </c>
    </row>
    <row r="587" spans="2:2">
      <c r="B587" s="2" t="s">
        <v>1007</v>
      </c>
    </row>
    <row r="588" spans="2:2">
      <c r="B588" s="2" t="s">
        <v>1008</v>
      </c>
    </row>
    <row r="589" spans="2:2">
      <c r="B589" s="2" t="s">
        <v>1009</v>
      </c>
    </row>
    <row r="590" spans="2:2">
      <c r="B590" s="2" t="s">
        <v>1010</v>
      </c>
    </row>
    <row r="591" spans="2:2">
      <c r="B591" s="2" t="s">
        <v>1011</v>
      </c>
    </row>
    <row r="592" spans="2:2">
      <c r="B592" s="2" t="s">
        <v>1012</v>
      </c>
    </row>
    <row r="593" spans="2:2">
      <c r="B593" s="2" t="s">
        <v>1013</v>
      </c>
    </row>
    <row r="594" spans="2:2">
      <c r="B594" s="2" t="s">
        <v>1014</v>
      </c>
    </row>
    <row r="595" spans="2:2">
      <c r="B595" s="2" t="s">
        <v>1015</v>
      </c>
    </row>
    <row r="596" spans="2:2">
      <c r="B596" s="2" t="s">
        <v>1016</v>
      </c>
    </row>
    <row r="597" spans="2:2">
      <c r="B597" s="2" t="s">
        <v>1017</v>
      </c>
    </row>
    <row r="598" spans="2:2">
      <c r="B598" s="2" t="s">
        <v>1018</v>
      </c>
    </row>
    <row r="599" spans="2:2">
      <c r="B599" s="2" t="s">
        <v>1019</v>
      </c>
    </row>
    <row r="600" spans="2:2">
      <c r="B600" s="2" t="s">
        <v>1020</v>
      </c>
    </row>
    <row r="601" spans="2:2">
      <c r="B601" s="2" t="s">
        <v>1021</v>
      </c>
    </row>
    <row r="602" spans="2:2">
      <c r="B602" s="2" t="s">
        <v>1022</v>
      </c>
    </row>
    <row r="603" spans="2:2">
      <c r="B603" s="2" t="s">
        <v>1023</v>
      </c>
    </row>
    <row r="604" spans="2:2">
      <c r="B604" s="2" t="s">
        <v>1024</v>
      </c>
    </row>
    <row r="605" spans="2:2">
      <c r="B605" s="2" t="s">
        <v>1025</v>
      </c>
    </row>
    <row r="606" spans="2:2">
      <c r="B606" s="2" t="s">
        <v>1026</v>
      </c>
    </row>
    <row r="607" spans="2:2">
      <c r="B607" s="2" t="s">
        <v>1027</v>
      </c>
    </row>
    <row r="608" spans="2:2">
      <c r="B608" s="2" t="s">
        <v>1028</v>
      </c>
    </row>
    <row r="609" spans="2:2">
      <c r="B609" s="2" t="s">
        <v>1029</v>
      </c>
    </row>
    <row r="610" spans="2:2">
      <c r="B610" s="2" t="s">
        <v>1030</v>
      </c>
    </row>
    <row r="611" spans="2:2">
      <c r="B611" s="2" t="s">
        <v>1031</v>
      </c>
    </row>
    <row r="612" spans="2:2">
      <c r="B612" s="2" t="s">
        <v>1032</v>
      </c>
    </row>
    <row r="613" spans="2:2">
      <c r="B613" s="2" t="s">
        <v>1033</v>
      </c>
    </row>
    <row r="614" spans="2:2">
      <c r="B614" s="2" t="s">
        <v>1034</v>
      </c>
    </row>
    <row r="615" spans="2:2">
      <c r="B615" s="2" t="s">
        <v>1035</v>
      </c>
    </row>
    <row r="616" spans="2:2">
      <c r="B616" s="2" t="s">
        <v>1036</v>
      </c>
    </row>
    <row r="617" spans="2:2">
      <c r="B617" s="2" t="s">
        <v>1037</v>
      </c>
    </row>
    <row r="618" spans="2:2">
      <c r="B618" s="2" t="s">
        <v>1038</v>
      </c>
    </row>
    <row r="619" spans="2:2">
      <c r="B619" s="2" t="s">
        <v>1039</v>
      </c>
    </row>
    <row r="620" spans="2:2">
      <c r="B620" s="2" t="s">
        <v>1040</v>
      </c>
    </row>
    <row r="621" spans="2:2">
      <c r="B621" s="2" t="s">
        <v>1041</v>
      </c>
    </row>
    <row r="622" spans="2:2">
      <c r="B622" s="2" t="s">
        <v>1042</v>
      </c>
    </row>
    <row r="623" spans="2:2">
      <c r="B623" s="2" t="s">
        <v>1043</v>
      </c>
    </row>
    <row r="624" spans="2:2">
      <c r="B624" s="2" t="s">
        <v>1044</v>
      </c>
    </row>
    <row r="625" spans="2:2">
      <c r="B625" s="2" t="s">
        <v>1045</v>
      </c>
    </row>
    <row r="626" spans="2:2">
      <c r="B626" s="2" t="s">
        <v>1046</v>
      </c>
    </row>
    <row r="627" spans="2:2">
      <c r="B627" s="2" t="s">
        <v>1047</v>
      </c>
    </row>
    <row r="628" spans="2:2">
      <c r="B628" s="2" t="s">
        <v>1048</v>
      </c>
    </row>
    <row r="629" spans="2:2">
      <c r="B629" s="2" t="s">
        <v>1049</v>
      </c>
    </row>
    <row r="630" spans="2:2">
      <c r="B630" s="2" t="s">
        <v>1050</v>
      </c>
    </row>
    <row r="631" spans="2:2">
      <c r="B631" s="2" t="s">
        <v>1051</v>
      </c>
    </row>
    <row r="632" spans="2:2">
      <c r="B632" s="2" t="s">
        <v>1052</v>
      </c>
    </row>
    <row r="633" spans="2:2">
      <c r="B633" s="2" t="s">
        <v>1053</v>
      </c>
    </row>
    <row r="634" spans="2:2">
      <c r="B634" s="2" t="s">
        <v>1054</v>
      </c>
    </row>
    <row r="635" spans="2:2">
      <c r="B635" s="2" t="s">
        <v>1055</v>
      </c>
    </row>
    <row r="636" spans="2:2">
      <c r="B636" s="2" t="s">
        <v>1056</v>
      </c>
    </row>
    <row r="637" spans="2:2">
      <c r="B637" s="2" t="s">
        <v>1057</v>
      </c>
    </row>
    <row r="638" spans="2:2">
      <c r="B638" s="2" t="s">
        <v>1058</v>
      </c>
    </row>
    <row r="639" spans="2:2">
      <c r="B639" s="2" t="s">
        <v>1059</v>
      </c>
    </row>
    <row r="640" spans="2:2">
      <c r="B640" s="2" t="s">
        <v>1060</v>
      </c>
    </row>
    <row r="641" spans="2:2">
      <c r="B641" s="2" t="s">
        <v>1061</v>
      </c>
    </row>
    <row r="642" spans="2:2">
      <c r="B642" s="2" t="s">
        <v>1062</v>
      </c>
    </row>
    <row r="643" spans="2:2">
      <c r="B643" s="2" t="s">
        <v>1063</v>
      </c>
    </row>
    <row r="644" spans="2:2">
      <c r="B644" s="2" t="s">
        <v>1064</v>
      </c>
    </row>
    <row r="645" spans="2:2">
      <c r="B645" s="2" t="s">
        <v>1065</v>
      </c>
    </row>
    <row r="646" spans="2:2">
      <c r="B646" s="2" t="s">
        <v>1066</v>
      </c>
    </row>
    <row r="647" spans="2:2">
      <c r="B647" s="2" t="s">
        <v>1067</v>
      </c>
    </row>
    <row r="648" spans="2:2">
      <c r="B648" s="2" t="s">
        <v>1068</v>
      </c>
    </row>
    <row r="649" spans="2:2">
      <c r="B649" s="2" t="s">
        <v>1069</v>
      </c>
    </row>
    <row r="650" spans="2:2">
      <c r="B650" s="2" t="s">
        <v>1070</v>
      </c>
    </row>
    <row r="651" spans="2:2">
      <c r="B651" s="2" t="s">
        <v>1071</v>
      </c>
    </row>
    <row r="652" spans="2:2">
      <c r="B652" s="2" t="s">
        <v>1072</v>
      </c>
    </row>
    <row r="653" spans="2:2">
      <c r="B653" s="2" t="s">
        <v>1073</v>
      </c>
    </row>
    <row r="654" spans="2:2">
      <c r="B654" s="2" t="s">
        <v>1074</v>
      </c>
    </row>
    <row r="655" spans="2:2">
      <c r="B655" s="2" t="s">
        <v>1075</v>
      </c>
    </row>
    <row r="656" spans="2:2">
      <c r="B656" s="2" t="s">
        <v>1076</v>
      </c>
    </row>
    <row r="657" spans="2:2">
      <c r="B657" s="2" t="s">
        <v>1077</v>
      </c>
    </row>
    <row r="658" spans="2:2">
      <c r="B658" s="2" t="s">
        <v>1078</v>
      </c>
    </row>
    <row r="659" spans="2:2">
      <c r="B659" s="2" t="s">
        <v>1079</v>
      </c>
    </row>
    <row r="660" spans="2:2">
      <c r="B660" s="2" t="s">
        <v>1080</v>
      </c>
    </row>
    <row r="661" spans="2:2">
      <c r="B661" s="2" t="s">
        <v>1081</v>
      </c>
    </row>
    <row r="662" spans="2:2">
      <c r="B662" s="2" t="s">
        <v>1082</v>
      </c>
    </row>
    <row r="663" spans="2:2">
      <c r="B663" s="2" t="s">
        <v>1083</v>
      </c>
    </row>
    <row r="664" spans="2:2">
      <c r="B664" s="2" t="s">
        <v>1084</v>
      </c>
    </row>
    <row r="665" spans="2:2">
      <c r="B665" s="2" t="s">
        <v>1085</v>
      </c>
    </row>
    <row r="666" spans="2:2">
      <c r="B666" s="2" t="s">
        <v>1086</v>
      </c>
    </row>
    <row r="667" spans="2:2">
      <c r="B667" s="2" t="s">
        <v>1087</v>
      </c>
    </row>
    <row r="668" spans="2:2">
      <c r="B668" s="2" t="s">
        <v>1088</v>
      </c>
    </row>
    <row r="669" spans="2:2">
      <c r="B669" s="2" t="s">
        <v>1089</v>
      </c>
    </row>
    <row r="670" spans="2:2">
      <c r="B670" s="2" t="s">
        <v>1090</v>
      </c>
    </row>
    <row r="671" spans="2:2">
      <c r="B671" s="2" t="s">
        <v>1091</v>
      </c>
    </row>
    <row r="672" spans="2:2">
      <c r="B672" s="2" t="s">
        <v>1092</v>
      </c>
    </row>
    <row r="673" spans="2:2">
      <c r="B673" s="2" t="s">
        <v>1093</v>
      </c>
    </row>
    <row r="674" spans="2:2">
      <c r="B674" s="2" t="s">
        <v>1094</v>
      </c>
    </row>
    <row r="675" spans="2:2">
      <c r="B675" s="2" t="s">
        <v>1095</v>
      </c>
    </row>
    <row r="676" spans="2:2">
      <c r="B676" s="2" t="s">
        <v>1096</v>
      </c>
    </row>
    <row r="677" spans="2:2">
      <c r="B677" s="2" t="s">
        <v>1097</v>
      </c>
    </row>
    <row r="678" spans="2:2">
      <c r="B678" s="2" t="s">
        <v>1098</v>
      </c>
    </row>
    <row r="679" spans="2:2">
      <c r="B679" s="2" t="s">
        <v>1099</v>
      </c>
    </row>
    <row r="680" spans="2:2">
      <c r="B680" s="2" t="s">
        <v>1100</v>
      </c>
    </row>
    <row r="681" spans="2:2">
      <c r="B681" s="2" t="s">
        <v>1101</v>
      </c>
    </row>
    <row r="682" spans="2:2">
      <c r="B682" s="2" t="s">
        <v>1102</v>
      </c>
    </row>
    <row r="683" spans="2:2">
      <c r="B683" s="2" t="s">
        <v>1103</v>
      </c>
    </row>
    <row r="684" spans="2:2">
      <c r="B684" s="2" t="s">
        <v>1104</v>
      </c>
    </row>
    <row r="685" spans="2:2">
      <c r="B685" s="2" t="s">
        <v>1105</v>
      </c>
    </row>
    <row r="686" spans="2:2">
      <c r="B686" s="2" t="s">
        <v>1106</v>
      </c>
    </row>
    <row r="687" spans="2:2">
      <c r="B687" s="2" t="s">
        <v>1107</v>
      </c>
    </row>
    <row r="688" spans="2:2">
      <c r="B688" s="2" t="s">
        <v>1108</v>
      </c>
    </row>
    <row r="689" spans="2:2">
      <c r="B689" s="2" t="s">
        <v>1109</v>
      </c>
    </row>
    <row r="690" spans="2:2">
      <c r="B690" s="2" t="s">
        <v>1110</v>
      </c>
    </row>
    <row r="691" spans="2:2">
      <c r="B691" s="2" t="s">
        <v>1111</v>
      </c>
    </row>
    <row r="692" spans="2:2">
      <c r="B692" s="2" t="s">
        <v>1112</v>
      </c>
    </row>
    <row r="693" spans="2:2">
      <c r="B693" s="2" t="s">
        <v>1113</v>
      </c>
    </row>
    <row r="694" spans="2:2">
      <c r="B694" s="2" t="s">
        <v>1114</v>
      </c>
    </row>
    <row r="695" spans="2:2">
      <c r="B695" s="2" t="s">
        <v>1115</v>
      </c>
    </row>
    <row r="696" spans="2:2">
      <c r="B696" s="2" t="s">
        <v>1116</v>
      </c>
    </row>
    <row r="697" spans="2:2">
      <c r="B697" s="2" t="s">
        <v>1117</v>
      </c>
    </row>
    <row r="698" spans="2:2">
      <c r="B698" s="2" t="s">
        <v>1118</v>
      </c>
    </row>
    <row r="699" spans="2:2">
      <c r="B699" s="2" t="s">
        <v>1119</v>
      </c>
    </row>
    <row r="700" spans="2:2">
      <c r="B700" s="2" t="s">
        <v>1120</v>
      </c>
    </row>
    <row r="701" spans="2:2">
      <c r="B701" s="2" t="s">
        <v>1121</v>
      </c>
    </row>
    <row r="702" spans="2:2">
      <c r="B702" s="2" t="s">
        <v>1122</v>
      </c>
    </row>
    <row r="703" spans="2:2">
      <c r="B703" s="2" t="s">
        <v>1123</v>
      </c>
    </row>
    <row r="704" spans="2:2">
      <c r="B704" s="2" t="s">
        <v>1124</v>
      </c>
    </row>
    <row r="705" spans="2:2">
      <c r="B705" s="2" t="s">
        <v>1125</v>
      </c>
    </row>
    <row r="706" spans="2:2">
      <c r="B706" s="2" t="s">
        <v>1126</v>
      </c>
    </row>
    <row r="707" spans="2:2">
      <c r="B707" s="2" t="s">
        <v>1127</v>
      </c>
    </row>
    <row r="708" spans="2:2">
      <c r="B708" s="2" t="s">
        <v>1128</v>
      </c>
    </row>
    <row r="709" spans="2:2">
      <c r="B709" s="2" t="s">
        <v>1129</v>
      </c>
    </row>
    <row r="710" spans="2:2">
      <c r="B710" s="2" t="s">
        <v>1130</v>
      </c>
    </row>
    <row r="711" spans="2:2">
      <c r="B711" s="2" t="s">
        <v>1131</v>
      </c>
    </row>
    <row r="712" spans="2:2">
      <c r="B712" s="2" t="s">
        <v>1132</v>
      </c>
    </row>
    <row r="713" spans="2:2">
      <c r="B713" s="2" t="s">
        <v>1133</v>
      </c>
    </row>
    <row r="714" spans="2:2">
      <c r="B714" s="2" t="s">
        <v>1134</v>
      </c>
    </row>
    <row r="715" spans="2:2">
      <c r="B715" s="2" t="s">
        <v>1135</v>
      </c>
    </row>
    <row r="716" spans="2:2">
      <c r="B716" s="2" t="s">
        <v>1136</v>
      </c>
    </row>
    <row r="717" spans="2:2">
      <c r="B717" s="2" t="s">
        <v>1137</v>
      </c>
    </row>
    <row r="718" spans="2:2">
      <c r="B718" s="2" t="s">
        <v>1138</v>
      </c>
    </row>
    <row r="719" spans="2:2">
      <c r="B719" s="2" t="s">
        <v>1139</v>
      </c>
    </row>
    <row r="720" spans="2:2">
      <c r="B720" s="2" t="s">
        <v>1140</v>
      </c>
    </row>
    <row r="721" spans="2:2">
      <c r="B721" s="2" t="s">
        <v>1141</v>
      </c>
    </row>
    <row r="722" spans="2:2">
      <c r="B722" s="2" t="s">
        <v>1142</v>
      </c>
    </row>
    <row r="723" spans="2:2">
      <c r="B723" s="2" t="s">
        <v>1143</v>
      </c>
    </row>
    <row r="724" spans="2:2">
      <c r="B724" s="2" t="s">
        <v>1144</v>
      </c>
    </row>
    <row r="725" spans="2:2">
      <c r="B725" s="2" t="s">
        <v>1145</v>
      </c>
    </row>
    <row r="726" spans="2:2">
      <c r="B726" s="2" t="s">
        <v>1146</v>
      </c>
    </row>
    <row r="727" spans="2:2">
      <c r="B727" s="2" t="s">
        <v>1147</v>
      </c>
    </row>
    <row r="728" spans="2:2">
      <c r="B728" s="2" t="s">
        <v>1148</v>
      </c>
    </row>
    <row r="729" spans="2:2">
      <c r="B729" s="2" t="s">
        <v>1149</v>
      </c>
    </row>
    <row r="730" spans="2:2">
      <c r="B730" s="2" t="s">
        <v>1150</v>
      </c>
    </row>
    <row r="731" spans="2:2">
      <c r="B731" s="2" t="s">
        <v>1151</v>
      </c>
    </row>
    <row r="732" spans="2:2">
      <c r="B732" s="2" t="s">
        <v>1152</v>
      </c>
    </row>
    <row r="733" spans="2:2">
      <c r="B733" s="2" t="s">
        <v>1153</v>
      </c>
    </row>
    <row r="734" spans="2:2">
      <c r="B734" s="2" t="s">
        <v>1154</v>
      </c>
    </row>
    <row r="735" spans="2:2">
      <c r="B735" s="2" t="s">
        <v>1155</v>
      </c>
    </row>
    <row r="736" spans="2:2">
      <c r="B736" s="2" t="s">
        <v>1156</v>
      </c>
    </row>
    <row r="737" spans="2:2">
      <c r="B737" s="2" t="s">
        <v>1157</v>
      </c>
    </row>
    <row r="738" spans="2:2">
      <c r="B738" s="2" t="s">
        <v>1158</v>
      </c>
    </row>
    <row r="739" spans="2:2">
      <c r="B739" s="2" t="s">
        <v>1159</v>
      </c>
    </row>
    <row r="740" spans="2:2">
      <c r="B740" s="2" t="s">
        <v>1160</v>
      </c>
    </row>
    <row r="741" spans="2:2">
      <c r="B741" s="2" t="s">
        <v>1161</v>
      </c>
    </row>
    <row r="742" spans="2:2">
      <c r="B742" s="2" t="s">
        <v>1162</v>
      </c>
    </row>
    <row r="743" spans="2:2">
      <c r="B743" s="2" t="s">
        <v>1163</v>
      </c>
    </row>
    <row r="744" spans="2:2">
      <c r="B744" s="2" t="s">
        <v>1164</v>
      </c>
    </row>
    <row r="745" spans="2:2">
      <c r="B745" s="2" t="s">
        <v>1165</v>
      </c>
    </row>
    <row r="746" spans="2:2">
      <c r="B746" s="2" t="s">
        <v>1166</v>
      </c>
    </row>
    <row r="747" spans="2:2">
      <c r="B747" s="2" t="s">
        <v>1167</v>
      </c>
    </row>
    <row r="748" spans="2:2">
      <c r="B748" s="2" t="s">
        <v>1168</v>
      </c>
    </row>
    <row r="749" spans="2:2">
      <c r="B749" s="2" t="s">
        <v>1169</v>
      </c>
    </row>
    <row r="750" spans="2:2">
      <c r="B750" s="2" t="s">
        <v>1170</v>
      </c>
    </row>
    <row r="751" spans="2:2">
      <c r="B751" s="2" t="s">
        <v>1171</v>
      </c>
    </row>
    <row r="752" spans="2:2">
      <c r="B752" s="2" t="s">
        <v>1172</v>
      </c>
    </row>
    <row r="753" spans="2:2">
      <c r="B753" s="2" t="s">
        <v>1173</v>
      </c>
    </row>
    <row r="754" spans="2:2">
      <c r="B754" s="2" t="s">
        <v>1174</v>
      </c>
    </row>
    <row r="755" spans="2:2">
      <c r="B755" s="2" t="s">
        <v>1175</v>
      </c>
    </row>
    <row r="756" spans="2:2">
      <c r="B756" s="2" t="s">
        <v>1176</v>
      </c>
    </row>
    <row r="757" spans="2:2">
      <c r="B757" s="2" t="s">
        <v>1177</v>
      </c>
    </row>
    <row r="758" spans="2:2">
      <c r="B758" s="2" t="s">
        <v>1178</v>
      </c>
    </row>
    <row r="759" spans="2:2">
      <c r="B759" s="2" t="s">
        <v>1179</v>
      </c>
    </row>
    <row r="760" spans="2:2">
      <c r="B760" s="2" t="s">
        <v>1180</v>
      </c>
    </row>
    <row r="761" spans="2:2">
      <c r="B761" s="2" t="s">
        <v>1181</v>
      </c>
    </row>
    <row r="762" spans="2:2">
      <c r="B762" s="2" t="s">
        <v>1182</v>
      </c>
    </row>
    <row r="763" spans="2:2">
      <c r="B763" s="2" t="s">
        <v>1183</v>
      </c>
    </row>
    <row r="764" spans="2:2">
      <c r="B764" s="2" t="s">
        <v>1184</v>
      </c>
    </row>
    <row r="765" spans="2:2">
      <c r="B765" s="2" t="s">
        <v>1185</v>
      </c>
    </row>
    <row r="766" spans="2:2">
      <c r="B766" s="2" t="s">
        <v>1186</v>
      </c>
    </row>
    <row r="767" spans="2:2">
      <c r="B767" s="2" t="s">
        <v>1187</v>
      </c>
    </row>
    <row r="768" spans="2:2">
      <c r="B768" s="2" t="s">
        <v>1188</v>
      </c>
    </row>
    <row r="769" spans="2:2">
      <c r="B769" s="2" t="s">
        <v>1189</v>
      </c>
    </row>
    <row r="770" spans="2:2">
      <c r="B770" s="2" t="s">
        <v>1190</v>
      </c>
    </row>
    <row r="771" spans="2:2">
      <c r="B771" s="2" t="s">
        <v>1191</v>
      </c>
    </row>
    <row r="772" spans="2:2">
      <c r="B772" s="2" t="s">
        <v>1192</v>
      </c>
    </row>
    <row r="773" spans="2:2">
      <c r="B773" s="2" t="s">
        <v>1193</v>
      </c>
    </row>
    <row r="774" spans="2:2">
      <c r="B774" s="2" t="s">
        <v>1194</v>
      </c>
    </row>
    <row r="775" spans="2:2">
      <c r="B775" s="2" t="s">
        <v>1195</v>
      </c>
    </row>
    <row r="776" spans="2:2">
      <c r="B776" s="2" t="s">
        <v>1196</v>
      </c>
    </row>
    <row r="777" spans="2:2">
      <c r="B777" s="2" t="s">
        <v>1197</v>
      </c>
    </row>
    <row r="778" spans="2:2">
      <c r="B778" s="2" t="s">
        <v>1198</v>
      </c>
    </row>
    <row r="779" spans="2:2">
      <c r="B779" s="2" t="s">
        <v>1199</v>
      </c>
    </row>
    <row r="780" spans="2:2">
      <c r="B780" s="2" t="s">
        <v>1200</v>
      </c>
    </row>
    <row r="781" spans="2:2">
      <c r="B781" s="2" t="s">
        <v>1201</v>
      </c>
    </row>
    <row r="782" spans="2:2">
      <c r="B782" s="2" t="s">
        <v>1202</v>
      </c>
    </row>
    <row r="783" spans="2:2">
      <c r="B783" s="2" t="s">
        <v>1203</v>
      </c>
    </row>
    <row r="784" spans="2:2">
      <c r="B784" s="2" t="s">
        <v>1204</v>
      </c>
    </row>
    <row r="785" spans="2:2">
      <c r="B785" s="2" t="s">
        <v>1205</v>
      </c>
    </row>
    <row r="786" spans="2:2">
      <c r="B786" s="2" t="s">
        <v>1206</v>
      </c>
    </row>
    <row r="787" spans="2:2">
      <c r="B787" s="2" t="s">
        <v>1207</v>
      </c>
    </row>
    <row r="788" spans="2:2">
      <c r="B788" s="2" t="s">
        <v>1208</v>
      </c>
    </row>
    <row r="789" spans="2:2">
      <c r="B789" s="2" t="s">
        <v>1209</v>
      </c>
    </row>
    <row r="790" spans="2:2">
      <c r="B790" s="2" t="s">
        <v>1210</v>
      </c>
    </row>
    <row r="791" spans="2:2">
      <c r="B791" s="2" t="s">
        <v>1211</v>
      </c>
    </row>
    <row r="792" spans="2:2">
      <c r="B792" s="2" t="s">
        <v>1212</v>
      </c>
    </row>
    <row r="793" spans="2:2">
      <c r="B793" s="2" t="s">
        <v>1213</v>
      </c>
    </row>
    <row r="794" spans="2:2">
      <c r="B794" s="2" t="s">
        <v>1214</v>
      </c>
    </row>
    <row r="795" spans="2:2">
      <c r="B795" s="2" t="s">
        <v>1215</v>
      </c>
    </row>
    <row r="796" spans="2:2">
      <c r="B796" s="2" t="s">
        <v>1216</v>
      </c>
    </row>
    <row r="797" spans="2:2">
      <c r="B797" s="2" t="s">
        <v>1217</v>
      </c>
    </row>
    <row r="798" spans="2:2">
      <c r="B798" s="2" t="s">
        <v>1218</v>
      </c>
    </row>
    <row r="799" spans="2:2">
      <c r="B799" s="2" t="s">
        <v>1219</v>
      </c>
    </row>
    <row r="800" spans="2:2">
      <c r="B800" s="2" t="s">
        <v>1220</v>
      </c>
    </row>
    <row r="801" spans="2:2">
      <c r="B801" s="2" t="s">
        <v>1221</v>
      </c>
    </row>
    <row r="802" spans="2:2">
      <c r="B802" s="2" t="s">
        <v>1222</v>
      </c>
    </row>
    <row r="803" spans="2:2">
      <c r="B803" s="2" t="s">
        <v>1223</v>
      </c>
    </row>
    <row r="804" spans="2:2">
      <c r="B804" s="2" t="s">
        <v>1224</v>
      </c>
    </row>
    <row r="805" spans="2:2">
      <c r="B805" s="2" t="s">
        <v>1225</v>
      </c>
    </row>
    <row r="806" spans="2:2">
      <c r="B806" s="2" t="s">
        <v>1226</v>
      </c>
    </row>
    <row r="807" spans="2:2">
      <c r="B807" s="2" t="s">
        <v>1227</v>
      </c>
    </row>
    <row r="808" spans="2:2">
      <c r="B808" s="2" t="s">
        <v>1228</v>
      </c>
    </row>
    <row r="809" spans="2:2">
      <c r="B809" s="2" t="s">
        <v>1229</v>
      </c>
    </row>
    <row r="810" spans="2:2">
      <c r="B810" s="2" t="s">
        <v>1230</v>
      </c>
    </row>
    <row r="811" spans="2:2">
      <c r="B811" s="2" t="s">
        <v>1231</v>
      </c>
    </row>
    <row r="812" spans="2:2">
      <c r="B812" s="2" t="s">
        <v>1232</v>
      </c>
    </row>
    <row r="813" spans="2:2">
      <c r="B813" s="2" t="s">
        <v>1233</v>
      </c>
    </row>
    <row r="814" spans="2:2">
      <c r="B814" s="2" t="s">
        <v>1234</v>
      </c>
    </row>
    <row r="815" spans="2:2">
      <c r="B815" s="2" t="s">
        <v>1235</v>
      </c>
    </row>
    <row r="816" spans="2:2">
      <c r="B816" s="2" t="s">
        <v>1236</v>
      </c>
    </row>
    <row r="817" spans="2:2">
      <c r="B817" s="2" t="s">
        <v>1237</v>
      </c>
    </row>
    <row r="818" spans="2:2">
      <c r="B818" s="2" t="s">
        <v>1238</v>
      </c>
    </row>
    <row r="819" spans="2:2">
      <c r="B819" s="2" t="s">
        <v>1239</v>
      </c>
    </row>
    <row r="820" spans="2:2">
      <c r="B820" s="2" t="s">
        <v>1240</v>
      </c>
    </row>
    <row r="821" spans="2:2">
      <c r="B821" s="2" t="s">
        <v>1241</v>
      </c>
    </row>
    <row r="822" spans="2:2">
      <c r="B822" s="2" t="s">
        <v>1242</v>
      </c>
    </row>
    <row r="823" spans="2:2">
      <c r="B823" s="2" t="s">
        <v>1243</v>
      </c>
    </row>
    <row r="824" spans="2:2">
      <c r="B824" s="2" t="s">
        <v>1244</v>
      </c>
    </row>
    <row r="825" spans="2:2">
      <c r="B825" s="2" t="s">
        <v>1245</v>
      </c>
    </row>
    <row r="826" spans="2:2">
      <c r="B826" s="2" t="s">
        <v>1246</v>
      </c>
    </row>
    <row r="827" spans="2:2">
      <c r="B827" s="2" t="s">
        <v>1247</v>
      </c>
    </row>
    <row r="828" spans="2:2">
      <c r="B828" s="2" t="s">
        <v>1248</v>
      </c>
    </row>
    <row r="829" spans="2:2">
      <c r="B829" s="2" t="s">
        <v>1249</v>
      </c>
    </row>
    <row r="830" spans="2:2">
      <c r="B830" s="2" t="s">
        <v>1250</v>
      </c>
    </row>
    <row r="831" spans="2:2">
      <c r="B831" s="2" t="s">
        <v>1251</v>
      </c>
    </row>
    <row r="832" spans="2:2">
      <c r="B832" s="2" t="s">
        <v>1252</v>
      </c>
    </row>
    <row r="833" spans="2:2">
      <c r="B833" s="2" t="s">
        <v>1253</v>
      </c>
    </row>
    <row r="834" spans="2:2">
      <c r="B834" s="2" t="s">
        <v>1254</v>
      </c>
    </row>
    <row r="835" spans="2:2">
      <c r="B835" s="2" t="s">
        <v>1255</v>
      </c>
    </row>
    <row r="836" spans="2:2">
      <c r="B836" s="2" t="s">
        <v>1256</v>
      </c>
    </row>
    <row r="837" spans="2:2">
      <c r="B837" s="2" t="s">
        <v>1257</v>
      </c>
    </row>
    <row r="838" spans="2:2">
      <c r="B838" s="2" t="s">
        <v>1258</v>
      </c>
    </row>
    <row r="839" spans="2:2">
      <c r="B839" s="2" t="s">
        <v>1259</v>
      </c>
    </row>
    <row r="840" spans="2:2">
      <c r="B840" s="2" t="s">
        <v>1260</v>
      </c>
    </row>
    <row r="841" spans="2:2">
      <c r="B841" s="2" t="s">
        <v>1261</v>
      </c>
    </row>
    <row r="842" spans="2:2">
      <c r="B842" s="2" t="s">
        <v>1262</v>
      </c>
    </row>
    <row r="843" spans="2:2">
      <c r="B843" s="2" t="s">
        <v>1263</v>
      </c>
    </row>
    <row r="844" spans="2:2">
      <c r="B844" s="2" t="s">
        <v>11</v>
      </c>
    </row>
    <row r="845" spans="2:2">
      <c r="B845" s="2" t="s">
        <v>1264</v>
      </c>
    </row>
    <row r="846" spans="2:2">
      <c r="B846" s="2" t="s">
        <v>1265</v>
      </c>
    </row>
    <row r="847" spans="2:2">
      <c r="B847" s="2" t="s">
        <v>1266</v>
      </c>
    </row>
    <row r="848" spans="2:2">
      <c r="B848" s="2" t="s">
        <v>1267</v>
      </c>
    </row>
    <row r="849" spans="2:2">
      <c r="B849" s="2" t="s">
        <v>1268</v>
      </c>
    </row>
    <row r="850" spans="2:2">
      <c r="B850" s="2" t="s">
        <v>1269</v>
      </c>
    </row>
    <row r="851" spans="2:2">
      <c r="B851" s="2" t="s">
        <v>1270</v>
      </c>
    </row>
    <row r="852" spans="2:2">
      <c r="B852" s="2" t="s">
        <v>1271</v>
      </c>
    </row>
    <row r="853" spans="2:2">
      <c r="B853" s="2" t="s">
        <v>1272</v>
      </c>
    </row>
    <row r="854" spans="2:2">
      <c r="B854" s="2" t="s">
        <v>1273</v>
      </c>
    </row>
    <row r="855" spans="2:2">
      <c r="B855" s="2" t="s">
        <v>1274</v>
      </c>
    </row>
    <row r="856" spans="2:2">
      <c r="B856" s="2" t="s">
        <v>1275</v>
      </c>
    </row>
    <row r="857" spans="2:2">
      <c r="B857" s="2" t="s">
        <v>1276</v>
      </c>
    </row>
    <row r="858" spans="2:2">
      <c r="B858" s="2" t="s">
        <v>1277</v>
      </c>
    </row>
    <row r="859" spans="2:2">
      <c r="B859" s="2" t="s">
        <v>1278</v>
      </c>
    </row>
    <row r="860" spans="2:2">
      <c r="B860" s="2" t="s">
        <v>1279</v>
      </c>
    </row>
    <row r="861" spans="2:2">
      <c r="B861" s="2" t="s">
        <v>1280</v>
      </c>
    </row>
    <row r="862" spans="2:2">
      <c r="B862" s="2" t="s">
        <v>1281</v>
      </c>
    </row>
    <row r="863" spans="2:2">
      <c r="B863" s="2" t="s">
        <v>1282</v>
      </c>
    </row>
    <row r="864" spans="2:2">
      <c r="B864" s="2" t="s">
        <v>1283</v>
      </c>
    </row>
    <row r="865" spans="2:2">
      <c r="B865" s="2" t="s">
        <v>1284</v>
      </c>
    </row>
    <row r="866" spans="2:2">
      <c r="B866" s="2" t="s">
        <v>1285</v>
      </c>
    </row>
    <row r="867" spans="2:2">
      <c r="B867" s="2" t="s">
        <v>1286</v>
      </c>
    </row>
    <row r="868" spans="2:2">
      <c r="B868" s="2" t="s">
        <v>1287</v>
      </c>
    </row>
    <row r="869" spans="2:2">
      <c r="B869" s="2" t="s">
        <v>1288</v>
      </c>
    </row>
    <row r="870" spans="2:2">
      <c r="B870" s="2" t="s">
        <v>1289</v>
      </c>
    </row>
    <row r="871" spans="2:2">
      <c r="B871" s="2" t="s">
        <v>1290</v>
      </c>
    </row>
    <row r="872" spans="2:2">
      <c r="B872" s="2" t="s">
        <v>1291</v>
      </c>
    </row>
    <row r="873" spans="2:2">
      <c r="B873" s="2" t="s">
        <v>1292</v>
      </c>
    </row>
    <row r="874" spans="2:2">
      <c r="B874" s="2" t="s">
        <v>1293</v>
      </c>
    </row>
    <row r="875" spans="2:2">
      <c r="B875" s="2" t="s">
        <v>1294</v>
      </c>
    </row>
    <row r="876" spans="2:2">
      <c r="B876" s="2" t="s">
        <v>1295</v>
      </c>
    </row>
    <row r="877" spans="2:2">
      <c r="B877" s="2" t="s">
        <v>1296</v>
      </c>
    </row>
    <row r="878" spans="2:2">
      <c r="B878" s="2" t="s">
        <v>1297</v>
      </c>
    </row>
    <row r="879" spans="2:2">
      <c r="B879" s="2" t="s">
        <v>1298</v>
      </c>
    </row>
    <row r="880" spans="2:2">
      <c r="B880" s="2" t="s">
        <v>1299</v>
      </c>
    </row>
    <row r="881" spans="2:2">
      <c r="B881" s="2" t="s">
        <v>1300</v>
      </c>
    </row>
    <row r="882" spans="2:2">
      <c r="B882" s="2" t="s">
        <v>1301</v>
      </c>
    </row>
    <row r="883" spans="2:2">
      <c r="B883" s="2" t="s">
        <v>1302</v>
      </c>
    </row>
    <row r="884" spans="2:2">
      <c r="B884" s="2" t="s">
        <v>15</v>
      </c>
    </row>
    <row r="885" spans="2:2">
      <c r="B885" s="2" t="s">
        <v>1303</v>
      </c>
    </row>
  </sheetData>
  <pageMargins left="0.7" right="0.7" top="0.75" bottom="0.75" header="0.3" footer="0.3"/>
  <tableParts count="11">
    <tablePart r:id="rId1"/>
    <tablePart r:id="rId2"/>
    <tablePart r:id="rId3"/>
    <tablePart r:id="rId4"/>
    <tablePart r:id="rId5"/>
    <tablePart r:id="rId6"/>
    <tablePart r:id="rId7"/>
    <tablePart r:id="rId8"/>
    <tablePart r:id="rId9"/>
    <tablePart r:id="rId10"/>
    <tablePart r:id="rId1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A4C4A-3883-4E06-8EC3-1B657CE1E3DC}">
  <dimension ref="B1:H43"/>
  <sheetViews>
    <sheetView showGridLines="0" zoomScaleNormal="100" workbookViewId="0"/>
  </sheetViews>
  <sheetFormatPr defaultColWidth="5.54296875" defaultRowHeight="15.5"/>
  <cols>
    <col min="1" max="1" width="5.54296875" style="38" customWidth="1"/>
    <col min="2" max="2" width="45.54296875" style="38" customWidth="1"/>
    <col min="3" max="3" width="59.7265625" style="38" bestFit="1" customWidth="1"/>
    <col min="4" max="8" width="45.54296875" style="38" customWidth="1"/>
    <col min="9" max="16384" width="5.54296875" style="38"/>
  </cols>
  <sheetData>
    <row r="1" spans="2:8" ht="30" customHeight="1">
      <c r="B1" s="75"/>
      <c r="C1" s="75"/>
      <c r="D1" s="75"/>
      <c r="E1" s="75"/>
      <c r="F1" s="75"/>
      <c r="G1" s="75"/>
      <c r="H1" s="75"/>
    </row>
    <row r="2" spans="2:8" s="41" customFormat="1" ht="30" customHeight="1">
      <c r="B2" s="112" t="s">
        <v>62</v>
      </c>
      <c r="C2" s="112" t="s">
        <v>63</v>
      </c>
      <c r="D2" s="92" t="s">
        <v>53</v>
      </c>
      <c r="E2" s="92" t="s">
        <v>55</v>
      </c>
      <c r="F2" s="92" t="s">
        <v>106</v>
      </c>
      <c r="G2" s="92" t="s">
        <v>56</v>
      </c>
      <c r="H2" s="120" t="s">
        <v>128</v>
      </c>
    </row>
    <row r="3" spans="2:8" ht="93">
      <c r="B3" s="113" t="s">
        <v>1390</v>
      </c>
      <c r="C3" s="113" t="s">
        <v>1400</v>
      </c>
      <c r="D3" s="119" t="s">
        <v>1462</v>
      </c>
      <c r="E3" s="119" t="s">
        <v>1463</v>
      </c>
      <c r="F3" s="119" t="s">
        <v>1464</v>
      </c>
      <c r="G3" s="119" t="s">
        <v>1465</v>
      </c>
      <c r="H3" s="119" t="s">
        <v>1388</v>
      </c>
    </row>
    <row r="4" spans="2:8" ht="93">
      <c r="B4" s="113" t="s">
        <v>1390</v>
      </c>
      <c r="C4" s="113" t="s">
        <v>1391</v>
      </c>
      <c r="D4" s="119" t="s">
        <v>1538</v>
      </c>
      <c r="E4" s="119" t="s">
        <v>1539</v>
      </c>
      <c r="F4" s="119" t="s">
        <v>1392</v>
      </c>
      <c r="G4" s="119" t="s">
        <v>1393</v>
      </c>
      <c r="H4" s="119" t="s">
        <v>1388</v>
      </c>
    </row>
    <row r="5" spans="2:8" ht="93">
      <c r="B5" s="113" t="s">
        <v>1386</v>
      </c>
      <c r="C5" s="113" t="s">
        <v>1619</v>
      </c>
      <c r="D5" s="119" t="s">
        <v>1614</v>
      </c>
      <c r="E5" s="119" t="s">
        <v>1615</v>
      </c>
      <c r="F5" s="119" t="s">
        <v>1616</v>
      </c>
      <c r="G5" s="119" t="s">
        <v>1617</v>
      </c>
      <c r="H5" s="119" t="s">
        <v>1388</v>
      </c>
    </row>
    <row r="6" spans="2:8" ht="77.5">
      <c r="B6" s="113" t="s">
        <v>1386</v>
      </c>
      <c r="C6" s="113" t="s">
        <v>1618</v>
      </c>
      <c r="D6" s="119" t="s">
        <v>1540</v>
      </c>
      <c r="E6" s="119" t="s">
        <v>1541</v>
      </c>
      <c r="F6" s="119" t="s">
        <v>1542</v>
      </c>
      <c r="G6" s="119" t="s">
        <v>1543</v>
      </c>
      <c r="H6" s="119" t="s">
        <v>1388</v>
      </c>
    </row>
    <row r="7" spans="2:8" ht="139.5">
      <c r="B7" s="113" t="s">
        <v>1386</v>
      </c>
      <c r="C7" s="113" t="s">
        <v>1389</v>
      </c>
      <c r="D7" s="119" t="s">
        <v>1544</v>
      </c>
      <c r="E7" s="119" t="s">
        <v>1545</v>
      </c>
      <c r="F7" s="119" t="s">
        <v>1546</v>
      </c>
      <c r="G7" s="119" t="s">
        <v>1547</v>
      </c>
      <c r="H7" s="119" t="s">
        <v>1388</v>
      </c>
    </row>
    <row r="8" spans="2:8" ht="139.5">
      <c r="B8" s="113" t="s">
        <v>1386</v>
      </c>
      <c r="C8" s="113" t="s">
        <v>1396</v>
      </c>
      <c r="D8" s="119" t="s">
        <v>1548</v>
      </c>
      <c r="E8" s="119" t="s">
        <v>1549</v>
      </c>
      <c r="F8" s="119" t="s">
        <v>1550</v>
      </c>
      <c r="G8" s="119" t="s">
        <v>1551</v>
      </c>
      <c r="H8" s="119" t="s">
        <v>1388</v>
      </c>
    </row>
    <row r="9" spans="2:8" ht="108.5">
      <c r="B9" s="113" t="s">
        <v>1386</v>
      </c>
      <c r="C9" s="113" t="s">
        <v>1398</v>
      </c>
      <c r="D9" s="119" t="s">
        <v>1552</v>
      </c>
      <c r="E9" s="119" t="s">
        <v>1553</v>
      </c>
      <c r="F9" s="119" t="s">
        <v>1554</v>
      </c>
      <c r="G9" s="119" t="s">
        <v>1555</v>
      </c>
      <c r="H9" s="119" t="s">
        <v>1388</v>
      </c>
    </row>
    <row r="10" spans="2:8" ht="155">
      <c r="B10" s="113" t="s">
        <v>1386</v>
      </c>
      <c r="C10" s="113" t="s">
        <v>1399</v>
      </c>
      <c r="D10" s="119" t="s">
        <v>1556</v>
      </c>
      <c r="E10" s="119" t="s">
        <v>1557</v>
      </c>
      <c r="F10" s="119" t="s">
        <v>1558</v>
      </c>
      <c r="G10" s="119" t="s">
        <v>1559</v>
      </c>
      <c r="H10" s="119" t="s">
        <v>1388</v>
      </c>
    </row>
    <row r="11" spans="2:8" ht="139.5">
      <c r="B11" s="113" t="s">
        <v>1386</v>
      </c>
      <c r="C11" s="113" t="s">
        <v>1401</v>
      </c>
      <c r="D11" s="119" t="s">
        <v>1560</v>
      </c>
      <c r="E11" s="119" t="s">
        <v>1561</v>
      </c>
      <c r="F11" s="119" t="s">
        <v>1562</v>
      </c>
      <c r="G11" s="119" t="s">
        <v>1563</v>
      </c>
      <c r="H11" s="119" t="s">
        <v>1388</v>
      </c>
    </row>
    <row r="12" spans="2:8" ht="139.5">
      <c r="B12" s="113" t="s">
        <v>1386</v>
      </c>
      <c r="C12" s="113" t="s">
        <v>1402</v>
      </c>
      <c r="D12" s="119" t="s">
        <v>1564</v>
      </c>
      <c r="E12" s="119" t="s">
        <v>1565</v>
      </c>
      <c r="F12" s="119" t="s">
        <v>1566</v>
      </c>
      <c r="G12" s="119" t="s">
        <v>1567</v>
      </c>
      <c r="H12" s="119" t="s">
        <v>1388</v>
      </c>
    </row>
    <row r="13" spans="2:8" ht="93">
      <c r="B13" s="113" t="s">
        <v>1394</v>
      </c>
      <c r="C13" s="113" t="s">
        <v>1403</v>
      </c>
      <c r="D13" s="119" t="s">
        <v>1605</v>
      </c>
      <c r="E13" s="119" t="s">
        <v>1606</v>
      </c>
      <c r="F13" s="119" t="s">
        <v>1607</v>
      </c>
      <c r="G13" s="119" t="s">
        <v>1568</v>
      </c>
      <c r="H13" s="119" t="s">
        <v>1388</v>
      </c>
    </row>
    <row r="14" spans="2:8" ht="108.5">
      <c r="B14" s="113" t="s">
        <v>1394</v>
      </c>
      <c r="C14" s="113" t="s">
        <v>1395</v>
      </c>
      <c r="D14" s="119" t="s">
        <v>1569</v>
      </c>
      <c r="E14" s="119" t="s">
        <v>1570</v>
      </c>
      <c r="F14" s="119" t="s">
        <v>1571</v>
      </c>
      <c r="G14" s="119" t="s">
        <v>1572</v>
      </c>
      <c r="H14" s="119" t="s">
        <v>1388</v>
      </c>
    </row>
    <row r="15" spans="2:8" ht="93">
      <c r="B15" s="113" t="s">
        <v>1394</v>
      </c>
      <c r="C15" s="113" t="s">
        <v>1397</v>
      </c>
      <c r="D15" s="119" t="s">
        <v>1573</v>
      </c>
      <c r="E15" s="119" t="s">
        <v>1574</v>
      </c>
      <c r="F15" s="119" t="s">
        <v>1575</v>
      </c>
      <c r="G15" s="119" t="s">
        <v>1576</v>
      </c>
      <c r="H15" s="119" t="s">
        <v>1388</v>
      </c>
    </row>
    <row r="16" spans="2:8" ht="93">
      <c r="B16" s="113" t="s">
        <v>1404</v>
      </c>
      <c r="C16" s="113" t="s">
        <v>1405</v>
      </c>
      <c r="D16" s="119" t="s">
        <v>1520</v>
      </c>
      <c r="E16" s="119" t="s">
        <v>1521</v>
      </c>
      <c r="F16" s="119" t="s">
        <v>1522</v>
      </c>
      <c r="G16" s="119" t="s">
        <v>1498</v>
      </c>
      <c r="H16" s="119" t="s">
        <v>1388</v>
      </c>
    </row>
    <row r="17" spans="2:8" ht="93">
      <c r="B17" s="113" t="s">
        <v>1406</v>
      </c>
      <c r="C17" s="113" t="s">
        <v>1407</v>
      </c>
      <c r="D17" s="119" t="s">
        <v>1447</v>
      </c>
      <c r="E17" s="119" t="s">
        <v>1448</v>
      </c>
      <c r="F17" s="119" t="s">
        <v>1449</v>
      </c>
      <c r="G17" s="119" t="s">
        <v>1577</v>
      </c>
      <c r="H17" s="119" t="s">
        <v>1388</v>
      </c>
    </row>
    <row r="18" spans="2:8" ht="108.5">
      <c r="B18" s="113" t="s">
        <v>1406</v>
      </c>
      <c r="C18" s="113" t="s">
        <v>1408</v>
      </c>
      <c r="D18" s="119" t="s">
        <v>1578</v>
      </c>
      <c r="E18" s="119" t="s">
        <v>1451</v>
      </c>
      <c r="F18" s="119" t="s">
        <v>1452</v>
      </c>
      <c r="G18" s="119" t="s">
        <v>1450</v>
      </c>
      <c r="H18" s="119" t="s">
        <v>1388</v>
      </c>
    </row>
    <row r="19" spans="2:8" ht="93">
      <c r="B19" s="113" t="s">
        <v>1406</v>
      </c>
      <c r="C19" s="113" t="s">
        <v>1409</v>
      </c>
      <c r="D19" s="119" t="s">
        <v>1453</v>
      </c>
      <c r="E19" s="119" t="s">
        <v>1454</v>
      </c>
      <c r="F19" s="119" t="s">
        <v>1456</v>
      </c>
      <c r="G19" s="119" t="s">
        <v>1579</v>
      </c>
      <c r="H19" s="119" t="s">
        <v>1388</v>
      </c>
    </row>
    <row r="20" spans="2:8" ht="93">
      <c r="B20" s="113" t="s">
        <v>1406</v>
      </c>
      <c r="C20" s="113" t="s">
        <v>1410</v>
      </c>
      <c r="D20" s="119" t="s">
        <v>1580</v>
      </c>
      <c r="E20" s="119" t="s">
        <v>1581</v>
      </c>
      <c r="F20" s="119" t="s">
        <v>1582</v>
      </c>
      <c r="G20" s="119" t="s">
        <v>1583</v>
      </c>
      <c r="H20" s="119" t="s">
        <v>1388</v>
      </c>
    </row>
    <row r="21" spans="2:8" ht="108.5">
      <c r="B21" s="113" t="s">
        <v>1406</v>
      </c>
      <c r="C21" s="113" t="s">
        <v>1411</v>
      </c>
      <c r="D21" s="119" t="s">
        <v>1584</v>
      </c>
      <c r="E21" s="119" t="s">
        <v>1585</v>
      </c>
      <c r="F21" s="119" t="s">
        <v>1586</v>
      </c>
      <c r="G21" s="119" t="s">
        <v>1587</v>
      </c>
      <c r="H21" s="119" t="s">
        <v>1388</v>
      </c>
    </row>
    <row r="22" spans="2:8" ht="139.5">
      <c r="B22" s="113" t="s">
        <v>1406</v>
      </c>
      <c r="C22" s="113" t="s">
        <v>1412</v>
      </c>
      <c r="D22" s="119" t="s">
        <v>1455</v>
      </c>
      <c r="E22" s="119" t="s">
        <v>1588</v>
      </c>
      <c r="F22" s="119" t="s">
        <v>1589</v>
      </c>
      <c r="G22" s="119" t="s">
        <v>1457</v>
      </c>
      <c r="H22" s="119" t="s">
        <v>1388</v>
      </c>
    </row>
    <row r="23" spans="2:8" ht="139.5">
      <c r="B23" s="113" t="s">
        <v>1406</v>
      </c>
      <c r="C23" s="113" t="s">
        <v>1413</v>
      </c>
      <c r="D23" s="119" t="s">
        <v>1460</v>
      </c>
      <c r="E23" s="119" t="s">
        <v>1590</v>
      </c>
      <c r="F23" s="119" t="s">
        <v>1591</v>
      </c>
      <c r="G23" s="119" t="s">
        <v>1592</v>
      </c>
      <c r="H23" s="119" t="s">
        <v>1388</v>
      </c>
    </row>
    <row r="24" spans="2:8" ht="93">
      <c r="B24" s="113" t="s">
        <v>1406</v>
      </c>
      <c r="C24" s="113" t="s">
        <v>1414</v>
      </c>
      <c r="D24" s="119" t="s">
        <v>1593</v>
      </c>
      <c r="E24" s="119" t="s">
        <v>1594</v>
      </c>
      <c r="F24" s="119" t="s">
        <v>1595</v>
      </c>
      <c r="G24" s="119" t="s">
        <v>1596</v>
      </c>
      <c r="H24" s="119" t="s">
        <v>1388</v>
      </c>
    </row>
    <row r="25" spans="2:8" ht="93">
      <c r="B25" s="113" t="s">
        <v>1406</v>
      </c>
      <c r="C25" s="113" t="s">
        <v>1415</v>
      </c>
      <c r="D25" s="119" t="s">
        <v>1461</v>
      </c>
      <c r="E25" s="119" t="s">
        <v>1597</v>
      </c>
      <c r="F25" s="119" t="s">
        <v>1598</v>
      </c>
      <c r="G25" s="119" t="s">
        <v>1599</v>
      </c>
      <c r="H25" s="119" t="s">
        <v>1388</v>
      </c>
    </row>
    <row r="26" spans="2:8" ht="93">
      <c r="B26" s="113" t="s">
        <v>1406</v>
      </c>
      <c r="C26" s="113" t="s">
        <v>1416</v>
      </c>
      <c r="D26" s="119" t="s">
        <v>1483</v>
      </c>
      <c r="E26" s="119" t="s">
        <v>1484</v>
      </c>
      <c r="F26" s="119" t="s">
        <v>1485</v>
      </c>
      <c r="G26" s="119" t="s">
        <v>1466</v>
      </c>
      <c r="H26" s="119" t="s">
        <v>1388</v>
      </c>
    </row>
    <row r="27" spans="2:8" ht="108.5">
      <c r="B27" s="113" t="s">
        <v>1406</v>
      </c>
      <c r="C27" s="113" t="s">
        <v>1417</v>
      </c>
      <c r="D27" s="119" t="s">
        <v>1467</v>
      </c>
      <c r="E27" s="119" t="s">
        <v>1469</v>
      </c>
      <c r="F27" s="119" t="s">
        <v>1470</v>
      </c>
      <c r="G27" s="119" t="s">
        <v>1468</v>
      </c>
      <c r="H27" s="119" t="s">
        <v>1388</v>
      </c>
    </row>
    <row r="28" spans="2:8" ht="93">
      <c r="B28" s="113" t="s">
        <v>1406</v>
      </c>
      <c r="C28" s="113" t="s">
        <v>1418</v>
      </c>
      <c r="D28" s="119" t="s">
        <v>1472</v>
      </c>
      <c r="E28" s="119" t="s">
        <v>1473</v>
      </c>
      <c r="F28" s="119" t="s">
        <v>1474</v>
      </c>
      <c r="G28" s="119" t="s">
        <v>1471</v>
      </c>
      <c r="H28" s="119" t="s">
        <v>1388</v>
      </c>
    </row>
    <row r="29" spans="2:8" ht="93">
      <c r="B29" s="113" t="s">
        <v>1419</v>
      </c>
      <c r="C29" s="113" t="s">
        <v>1420</v>
      </c>
      <c r="D29" s="119" t="s">
        <v>1475</v>
      </c>
      <c r="E29" s="119" t="s">
        <v>1476</v>
      </c>
      <c r="F29" s="119" t="s">
        <v>1478</v>
      </c>
      <c r="G29" s="119" t="s">
        <v>1477</v>
      </c>
      <c r="H29" s="119" t="s">
        <v>1388</v>
      </c>
    </row>
    <row r="30" spans="2:8" ht="93">
      <c r="B30" s="113" t="s">
        <v>1419</v>
      </c>
      <c r="C30" s="113" t="s">
        <v>1421</v>
      </c>
      <c r="D30" s="119" t="s">
        <v>1479</v>
      </c>
      <c r="E30" s="119" t="s">
        <v>1480</v>
      </c>
      <c r="F30" s="119" t="s">
        <v>1481</v>
      </c>
      <c r="G30" s="119" t="s">
        <v>1482</v>
      </c>
      <c r="H30" s="119" t="s">
        <v>1388</v>
      </c>
    </row>
    <row r="31" spans="2:8" ht="108.5">
      <c r="B31" s="113" t="s">
        <v>1419</v>
      </c>
      <c r="C31" s="113" t="s">
        <v>1422</v>
      </c>
      <c r="D31" s="119" t="s">
        <v>1486</v>
      </c>
      <c r="E31" s="119" t="s">
        <v>1488</v>
      </c>
      <c r="F31" s="119" t="s">
        <v>1489</v>
      </c>
      <c r="G31" s="119" t="s">
        <v>1487</v>
      </c>
      <c r="H31" s="119" t="s">
        <v>1388</v>
      </c>
    </row>
    <row r="32" spans="2:8" ht="93">
      <c r="B32" s="113" t="s">
        <v>1419</v>
      </c>
      <c r="C32" s="113" t="s">
        <v>1423</v>
      </c>
      <c r="D32" s="119" t="s">
        <v>1490</v>
      </c>
      <c r="E32" s="119" t="s">
        <v>1492</v>
      </c>
      <c r="F32" s="119" t="s">
        <v>1493</v>
      </c>
      <c r="G32" s="119" t="s">
        <v>1491</v>
      </c>
      <c r="H32" s="119" t="s">
        <v>1388</v>
      </c>
    </row>
    <row r="33" spans="2:8" ht="93">
      <c r="B33" s="113" t="s">
        <v>1419</v>
      </c>
      <c r="C33" s="113" t="s">
        <v>1424</v>
      </c>
      <c r="D33" s="119" t="s">
        <v>1494</v>
      </c>
      <c r="E33" s="119" t="s">
        <v>1496</v>
      </c>
      <c r="F33" s="119" t="s">
        <v>1497</v>
      </c>
      <c r="G33" s="119" t="s">
        <v>1495</v>
      </c>
      <c r="H33" s="119" t="s">
        <v>1388</v>
      </c>
    </row>
    <row r="34" spans="2:8" ht="155">
      <c r="B34" s="113" t="s">
        <v>1425</v>
      </c>
      <c r="C34" s="113" t="s">
        <v>1426</v>
      </c>
      <c r="D34" s="119" t="s">
        <v>1600</v>
      </c>
      <c r="E34" s="119" t="s">
        <v>1601</v>
      </c>
      <c r="F34" s="119" t="s">
        <v>1602</v>
      </c>
      <c r="G34" s="119" t="s">
        <v>1603</v>
      </c>
      <c r="H34" s="119" t="s">
        <v>1388</v>
      </c>
    </row>
    <row r="35" spans="2:8" ht="93">
      <c r="B35" s="113" t="s">
        <v>1425</v>
      </c>
      <c r="C35" s="113" t="s">
        <v>1427</v>
      </c>
      <c r="D35" s="119" t="s">
        <v>1503</v>
      </c>
      <c r="E35" s="119" t="s">
        <v>1504</v>
      </c>
      <c r="F35" s="119" t="s">
        <v>1505</v>
      </c>
      <c r="G35" s="119" t="s">
        <v>1502</v>
      </c>
      <c r="H35" s="119" t="s">
        <v>1388</v>
      </c>
    </row>
    <row r="36" spans="2:8" ht="93">
      <c r="B36" s="113" t="s">
        <v>1425</v>
      </c>
      <c r="C36" s="113" t="s">
        <v>1428</v>
      </c>
      <c r="D36" s="119" t="s">
        <v>1508</v>
      </c>
      <c r="E36" s="119" t="s">
        <v>1509</v>
      </c>
      <c r="F36" s="119" t="s">
        <v>1510</v>
      </c>
      <c r="G36" s="119" t="s">
        <v>1507</v>
      </c>
      <c r="H36" s="119" t="s">
        <v>1388</v>
      </c>
    </row>
    <row r="37" spans="2:8" ht="93">
      <c r="B37" s="113" t="s">
        <v>1425</v>
      </c>
      <c r="C37" s="113" t="s">
        <v>1429</v>
      </c>
      <c r="D37" s="119" t="s">
        <v>1511</v>
      </c>
      <c r="E37" s="119" t="s">
        <v>1513</v>
      </c>
      <c r="F37" s="119" t="s">
        <v>1514</v>
      </c>
      <c r="G37" s="119" t="s">
        <v>1512</v>
      </c>
      <c r="H37" s="119" t="s">
        <v>1388</v>
      </c>
    </row>
    <row r="38" spans="2:8" ht="93">
      <c r="B38" s="113" t="s">
        <v>1425</v>
      </c>
      <c r="C38" s="113" t="s">
        <v>1430</v>
      </c>
      <c r="D38" s="119" t="s">
        <v>1515</v>
      </c>
      <c r="E38" s="119" t="s">
        <v>1516</v>
      </c>
      <c r="F38" s="119" t="s">
        <v>1518</v>
      </c>
      <c r="G38" s="119" t="s">
        <v>1517</v>
      </c>
      <c r="H38" s="119" t="s">
        <v>1388</v>
      </c>
    </row>
    <row r="39" spans="2:8" ht="93">
      <c r="B39" s="113" t="s">
        <v>1425</v>
      </c>
      <c r="C39" s="113" t="s">
        <v>1431</v>
      </c>
      <c r="D39" s="119" t="s">
        <v>1519</v>
      </c>
      <c r="E39" s="119" t="s">
        <v>1523</v>
      </c>
      <c r="F39" s="119" t="s">
        <v>1524</v>
      </c>
      <c r="G39" s="119" t="s">
        <v>1525</v>
      </c>
      <c r="H39" s="119" t="s">
        <v>1388</v>
      </c>
    </row>
    <row r="40" spans="2:8" ht="93">
      <c r="B40" s="113" t="s">
        <v>1425</v>
      </c>
      <c r="C40" s="113" t="s">
        <v>1432</v>
      </c>
      <c r="D40" s="119" t="s">
        <v>1527</v>
      </c>
      <c r="E40" s="119" t="s">
        <v>1528</v>
      </c>
      <c r="F40" s="119" t="s">
        <v>1529</v>
      </c>
      <c r="G40" s="119" t="s">
        <v>1526</v>
      </c>
      <c r="H40" s="119" t="s">
        <v>1388</v>
      </c>
    </row>
    <row r="41" spans="2:8" ht="93">
      <c r="B41" s="113" t="s">
        <v>1425</v>
      </c>
      <c r="C41" s="113" t="s">
        <v>1433</v>
      </c>
      <c r="D41" s="119" t="s">
        <v>1531</v>
      </c>
      <c r="E41" s="119" t="s">
        <v>1532</v>
      </c>
      <c r="F41" s="119" t="s">
        <v>1533</v>
      </c>
      <c r="G41" s="119" t="s">
        <v>1530</v>
      </c>
      <c r="H41" s="119" t="s">
        <v>1388</v>
      </c>
    </row>
    <row r="42" spans="2:8" ht="139.5">
      <c r="B42" s="113" t="s">
        <v>1434</v>
      </c>
      <c r="C42" s="113" t="s">
        <v>1435</v>
      </c>
      <c r="D42" s="119" t="s">
        <v>1535</v>
      </c>
      <c r="E42" s="119" t="s">
        <v>1536</v>
      </c>
      <c r="F42" s="119" t="s">
        <v>1537</v>
      </c>
      <c r="G42" s="119" t="s">
        <v>1534</v>
      </c>
      <c r="H42" s="119" t="s">
        <v>1388</v>
      </c>
    </row>
    <row r="43" spans="2:8" ht="93">
      <c r="B43" s="113" t="s">
        <v>1611</v>
      </c>
      <c r="C43" s="113" t="s">
        <v>1610</v>
      </c>
      <c r="D43" s="119" t="s">
        <v>1499</v>
      </c>
      <c r="E43" s="119" t="s">
        <v>1500</v>
      </c>
      <c r="F43" s="119" t="s">
        <v>1501</v>
      </c>
      <c r="G43" s="119" t="s">
        <v>1604</v>
      </c>
      <c r="H43" s="119" t="s">
        <v>1388</v>
      </c>
    </row>
  </sheetData>
  <phoneticPr fontId="18" type="noConversion"/>
  <dataValidations count="2">
    <dataValidation type="list" allowBlank="1" showInputMessage="1" showErrorMessage="1" sqref="C7:C43 C3:C6" xr:uid="{2C6F0637-8F13-4E9D-9FDD-3DF2B0EEEA0B}">
      <formula1>PL_RSoW_Level2CodeAndTitle</formula1>
    </dataValidation>
    <dataValidation type="list" errorStyle="warning" allowBlank="1" showInputMessage="1" showErrorMessage="1" sqref="B7:B43 B3:B6" xr:uid="{8C62982C-8E81-4B69-A566-5C1EF6736835}">
      <formula1>PL_RSoW_Level1CodeAndTitle</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6d7a2f9-57d5-4d93-a656-daae7e3e20ce">
      <UserInfo>
        <DisplayName>EYRE, Thomas</DisplayName>
        <AccountId>63</AccountId>
        <AccountType/>
      </UserInfo>
    </SharedWithUsers>
    <TaxCatchAll xmlns="8c566321-f672-4e06-a901-b5e72b4c4357" xsi:nil="true"/>
    <pe180027001f4919b18b0bdd88f25283 xmlns="b6d7a2f9-57d5-4d93-a656-daae7e3e20ce">
      <Terms xmlns="http://schemas.microsoft.com/office/infopath/2007/PartnerControls"/>
    </pe180027001f4919b18b0bdd88f25283>
    <k620d320a9014e088b9c810dee2e1ac5 xmlns="b6d7a2f9-57d5-4d93-a656-daae7e3e20ce">
      <Terms xmlns="http://schemas.microsoft.com/office/infopath/2007/PartnerControls"/>
    </k620d320a9014e088b9c810dee2e1ac5>
    <lcf76f155ced4ddcb4097134ff3c332f xmlns="ef1a8702-d3b4-401d-a91a-f850c6c1cb7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C8A9725A6622943B5DCD9C48C0EBD04" ma:contentTypeVersion="31" ma:contentTypeDescription="Create a new document." ma:contentTypeScope="" ma:versionID="fdf3f7960e0331ad909c2bc6e044c128">
  <xsd:schema xmlns:xsd="http://www.w3.org/2001/XMLSchema" xmlns:xs="http://www.w3.org/2001/XMLSchema" xmlns:p="http://schemas.microsoft.com/office/2006/metadata/properties" xmlns:ns2="ef1a8702-d3b4-401d-a91a-f850c6c1cb75" xmlns:ns3="b6d7a2f9-57d5-4d93-a656-daae7e3e20ce" xmlns:ns4="8c566321-f672-4e06-a901-b5e72b4c4357" targetNamespace="http://schemas.microsoft.com/office/2006/metadata/properties" ma:root="true" ma:fieldsID="0dd1b29196516e7c28b48445f930eb30" ns2:_="" ns3:_="" ns4:_="">
    <xsd:import namespace="ef1a8702-d3b4-401d-a91a-f850c6c1cb75"/>
    <xsd:import namespace="b6d7a2f9-57d5-4d93-a656-daae7e3e20ce"/>
    <xsd:import namespace="8c566321-f672-4e06-a901-b5e72b4c43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3:k620d320a9014e088b9c810dee2e1ac5" minOccurs="0"/>
                <xsd:element ref="ns4:TaxCatchAll" minOccurs="0"/>
                <xsd:element ref="ns3:pe180027001f4919b18b0bdd88f25283"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lcf76f155ced4ddcb4097134ff3c332f"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1a8702-d3b4-401d-a91a-f850c6c1cb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Location" ma:index="27" nillable="true" ma:displayName="Location" ma:internalName="MediaServiceLocation" ma:readOnly="true">
      <xsd:simpleType>
        <xsd:restriction base="dms:Text"/>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d7a2f9-57d5-4d93-a656-daae7e3e20c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k620d320a9014e088b9c810dee2e1ac5" ma:index="15" nillable="true" ma:taxonomy="true" ma:internalName="k620d320a9014e088b9c810dee2e1ac5" ma:taxonomyFieldName="RevisionCode" ma:displayName="RevisionCode" ma:readOnly="false" ma:default="" ma:fieldId="{4620d320-a901-4e08-8b9c-810dee2e1ac5}" ma:sspId="ec07c698-60f5-424f-b9af-f4c59398b511" ma:termSetId="ea72a722-9260-464b-95f4-fddb88800517" ma:anchorId="00000000-0000-0000-0000-000000000000" ma:open="false" ma:isKeyword="false">
      <xsd:complexType>
        <xsd:sequence>
          <xsd:element ref="pc:Terms" minOccurs="0" maxOccurs="1"/>
        </xsd:sequence>
      </xsd:complexType>
    </xsd:element>
    <xsd:element name="pe180027001f4919b18b0bdd88f25283" ma:index="18" nillable="true" ma:taxonomy="true" ma:internalName="pe180027001f4919b18b0bdd88f25283" ma:taxonomyFieldName="StatusCode" ma:displayName="StatusCode" ma:readOnly="false" ma:default="" ma:fieldId="{9e180027-001f-4919-b18b-0bdd88f25283}" ma:sspId="ec07c698-60f5-424f-b9af-f4c59398b511" ma:termSetId="4e355a11-9d0b-4265-b943-891f45b26f0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b639aab-0927-4307-b690-1fdaa9feb0f3}" ma:internalName="TaxCatchAll" ma:showField="CatchAllData" ma:web="b6d7a2f9-57d5-4d93-a656-daae7e3e20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C946CF-B814-4217-9F2E-14CF298BE009}">
  <ds:schemaRefs>
    <ds:schemaRef ds:uri="http://purl.org/dc/terms/"/>
    <ds:schemaRef ds:uri="http://schemas.microsoft.com/office/2006/documentManagement/types"/>
    <ds:schemaRef ds:uri="http://www.w3.org/XML/1998/namespace"/>
    <ds:schemaRef ds:uri="http://purl.org/dc/elements/1.1/"/>
    <ds:schemaRef ds:uri="http://schemas.microsoft.com/office/2006/metadata/properties"/>
    <ds:schemaRef ds:uri="8c566321-f672-4e06-a901-b5e72b4c4357"/>
    <ds:schemaRef ds:uri="b6d7a2f9-57d5-4d93-a656-daae7e3e20ce"/>
    <ds:schemaRef ds:uri="http://purl.org/dc/dcmitype/"/>
    <ds:schemaRef ds:uri="http://schemas.openxmlformats.org/package/2006/metadata/core-properties"/>
    <ds:schemaRef ds:uri="ef1a8702-d3b4-401d-a91a-f850c6c1cb75"/>
    <ds:schemaRef ds:uri="http://schemas.microsoft.com/office/infopath/2007/PartnerControls"/>
  </ds:schemaRefs>
</ds:datastoreItem>
</file>

<file path=customXml/itemProps2.xml><?xml version="1.0" encoding="utf-8"?>
<ds:datastoreItem xmlns:ds="http://schemas.openxmlformats.org/officeDocument/2006/customXml" ds:itemID="{4E76C7FE-4FEE-420E-87F1-0833EEB6CB59}">
  <ds:schemaRefs>
    <ds:schemaRef ds:uri="http://schemas.microsoft.com/sharepoint/v3/contenttype/forms"/>
  </ds:schemaRefs>
</ds:datastoreItem>
</file>

<file path=customXml/itemProps3.xml><?xml version="1.0" encoding="utf-8"?>
<ds:datastoreItem xmlns:ds="http://schemas.openxmlformats.org/officeDocument/2006/customXml" ds:itemID="{0C912EBE-0C8C-4388-B647-38C37D1C6C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1a8702-d3b4-401d-a91a-f850c6c1cb75"/>
    <ds:schemaRef ds:uri="b6d7a2f9-57d5-4d93-a656-daae7e3e20ce"/>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00_DocumentHistory</vt:lpstr>
      <vt:lpstr>01_Instructions</vt:lpstr>
      <vt:lpstr>02_ProjectInputs</vt:lpstr>
      <vt:lpstr>03_Requirements</vt:lpstr>
      <vt:lpstr>A_Picklists</vt:lpstr>
      <vt:lpstr>B_WorkDescriptors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Refurbishment Scope of Works</dc:title>
  <dc:subject/>
  <dc:creator>Department for Education</dc:creator>
  <cp:keywords/>
  <dc:description/>
  <cp:lastModifiedBy>ROBINSON, James</cp:lastModifiedBy>
  <cp:revision/>
  <dcterms:created xsi:type="dcterms:W3CDTF">2012-01-04T12:36:33Z</dcterms:created>
  <dcterms:modified xsi:type="dcterms:W3CDTF">2026-02-09T11:44:58Z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0x0101007C8A9725A6622943B5DCD9C48C0EBD04</vt:lpwstr>
  </property>
  <property fmtid="{D5CDD505-2E9C-101B-9397-08002B2CF9AE}" pid="3" name="_dlc_DocIdItemGuid">
    <vt:lpwstr>9947ac29-cc96-419a-a62d-1604414bac11</vt:lpwstr>
  </property>
  <property fmtid="{D5CDD505-2E9C-101B-9397-08002B2CF9AE}" pid="4" name="IWPOrganisationalUnit">
    <vt:lpwstr>41;#Design (CSA)|780f5e8a-29ff-490d-bc06-7071cc93a892</vt:lpwstr>
  </property>
  <property fmtid="{D5CDD505-2E9C-101B-9397-08002B2CF9AE}" pid="5" name="IWPOwner">
    <vt:lpwstr>3;#ESFA|4a323c2c-9aef-47e8-b09b-131faf9bac1c</vt:lpwstr>
  </property>
  <property fmtid="{D5CDD505-2E9C-101B-9397-08002B2CF9AE}" pid="6" name="IWPSubject">
    <vt:lpwstr/>
  </property>
  <property fmtid="{D5CDD505-2E9C-101B-9397-08002B2CF9AE}" pid="7" name="IWPFunction">
    <vt:lpwstr/>
  </property>
  <property fmtid="{D5CDD505-2E9C-101B-9397-08002B2CF9AE}" pid="8" name="IWPSiteType">
    <vt:lpwstr/>
  </property>
  <property fmtid="{D5CDD505-2E9C-101B-9397-08002B2CF9AE}" pid="9" name="IWPRightsProtectiveMarking">
    <vt:lpwstr>1;#Official|0884c477-2e62-47ea-b19c-5af6e91124c5</vt:lpwstr>
  </property>
  <property fmtid="{D5CDD505-2E9C-101B-9397-08002B2CF9AE}" pid="10" name="c02f73938b5741d4934b358b31a1b80f">
    <vt:lpwstr>Official|0884c477-2e62-47ea-b19c-5af6e91124c5</vt:lpwstr>
  </property>
  <property fmtid="{D5CDD505-2E9C-101B-9397-08002B2CF9AE}" pid="11" name="DfeRights:ProtectiveMarking">
    <vt:lpwstr>1;#Official|0884c477-2e62-47ea-b19c-5af6e91124c5</vt:lpwstr>
  </property>
  <property fmtid="{D5CDD505-2E9C-101B-9397-08002B2CF9AE}" pid="12" name="f6ec388a6d534bab86a259abd1bfa088">
    <vt:lpwstr/>
  </property>
  <property fmtid="{D5CDD505-2E9C-101B-9397-08002B2CF9AE}" pid="13" name="p6919dbb65844893b164c5f63a6f0eeb">
    <vt:lpwstr/>
  </property>
  <property fmtid="{D5CDD505-2E9C-101B-9397-08002B2CF9AE}" pid="14" name="i98b064926ea4fbe8f5b88c394ff652b">
    <vt:lpwstr/>
  </property>
  <property fmtid="{D5CDD505-2E9C-101B-9397-08002B2CF9AE}" pid="15" name="DfeSubject">
    <vt:lpwstr/>
  </property>
  <property fmtid="{D5CDD505-2E9C-101B-9397-08002B2CF9AE}" pid="16" name="DfeOrganisationalUnit">
    <vt:lpwstr>41;#Design (CSA)|780f5e8a-29ff-490d-bc06-7071cc93a892</vt:lpwstr>
  </property>
  <property fmtid="{D5CDD505-2E9C-101B-9397-08002B2CF9AE}" pid="17" name="DfeOwner">
    <vt:lpwstr>4;#DfE|a484111e-5b24-4ad9-9778-c536c8c88985</vt:lpwstr>
  </property>
  <property fmtid="{D5CDD505-2E9C-101B-9397-08002B2CF9AE}" pid="18" name="h5181134883947a99a38d116ffff0006">
    <vt:lpwstr/>
  </property>
  <property fmtid="{D5CDD505-2E9C-101B-9397-08002B2CF9AE}" pid="19" name="h5181134883947a99a38d116ffff0102">
    <vt:lpwstr>ESFA|4a323c2c-9aef-47e8-b09b-131faf9bac1c</vt:lpwstr>
  </property>
  <property fmtid="{D5CDD505-2E9C-101B-9397-08002B2CF9AE}" pid="20" name="f1fe125944c3474482d218ea74c40d64">
    <vt:lpwstr>Design (CSA)|780f5e8a-29ff-490d-bc06-7071cc93a892</vt:lpwstr>
  </property>
  <property fmtid="{D5CDD505-2E9C-101B-9397-08002B2CF9AE}" pid="21" name="d9acbabff2a94e26a2959946047a7ee6">
    <vt:lpwstr>Official|0884c477-2e62-47ea-b19c-5af6e91124c5</vt:lpwstr>
  </property>
  <property fmtid="{D5CDD505-2E9C-101B-9397-08002B2CF9AE}" pid="22" name="kc5965cddb074eb0997d45c5707dd809">
    <vt:lpwstr/>
  </property>
  <property fmtid="{D5CDD505-2E9C-101B-9397-08002B2CF9AE}" pid="23" name="j1b78392f79c46ef9cac49e63083c162">
    <vt:lpwstr/>
  </property>
  <property fmtid="{D5CDD505-2E9C-101B-9397-08002B2CF9AE}" pid="24" name="TaxKeyword">
    <vt:lpwstr/>
  </property>
  <property fmtid="{D5CDD505-2E9C-101B-9397-08002B2CF9AE}" pid="25" name="MediaServiceImageTags">
    <vt:lpwstr/>
  </property>
  <property fmtid="{D5CDD505-2E9C-101B-9397-08002B2CF9AE}" pid="26" name="RevisionCode">
    <vt:lpwstr/>
  </property>
  <property fmtid="{D5CDD505-2E9C-101B-9397-08002B2CF9AE}" pid="27" name="StatusCode">
    <vt:lpwstr/>
  </property>
  <property fmtid="{D5CDD505-2E9C-101B-9397-08002B2CF9AE}" pid="28" name="ComplianceAssetId">
    <vt:lpwstr/>
  </property>
  <property fmtid="{D5CDD505-2E9C-101B-9397-08002B2CF9AE}" pid="29" name="_ExtendedDescription">
    <vt:lpwstr/>
  </property>
  <property fmtid="{D5CDD505-2E9C-101B-9397-08002B2CF9AE}" pid="30" name="TriggerFlowInfo">
    <vt:lpwstr/>
  </property>
  <property fmtid="{D5CDD505-2E9C-101B-9397-08002B2CF9AE}" pid="31" name="Order">
    <vt:r8>17312100</vt:r8>
  </property>
  <property fmtid="{D5CDD505-2E9C-101B-9397-08002B2CF9AE}" pid="32" name="Jet Reports Function Literals">
    <vt:lpwstr>,	;	,	{	}	[@[{0}]]	1033	2057</vt:lpwstr>
  </property>
</Properties>
</file>